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01 財政係\Ｒ４\11 公会計\01 照会\20220908【916（金）〆】令和２年度財政状況資料集の作成について（2回目・地方公会計関係）\回答\1,2回目合算分\"/>
    </mc:Choice>
  </mc:AlternateContent>
  <bookViews>
    <workbookView xWindow="0" yWindow="0" windowWidth="15360" windowHeight="7635" firstSheet="12"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<sst xmlns="http://schemas.openxmlformats.org/spreadsheetml/2006/main" count="1161" uniqueCount="617">
  <si>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</si>
  <si>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</si>
  <si>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</si>
  <si>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</si>
  <si>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</si>
  <si>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</si>
  <si>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</si>
  <si>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</si>
  <si>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</si>
  <si>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</si>
  <si>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</si>
  <si>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</si>
  <si>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</si>
  <si>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</si>
  <si>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</si>
  <si>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</si>
  <si>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</si>
  <si>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</si>
  <si>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</si>
  <si>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</si>
  <si>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</si>
  <si>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</si>
  <si>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</si>
  <si>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</si>
  <si>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</si>
  <si>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</si>
  <si>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</si>
  <si>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</si>
  <si>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</si>
  <si>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</si>
  <si>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</si>
  <si>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</si>
  <si>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</si>
  <si>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</si>
  <si>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</si>
  <si>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</si>
  <si>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</si>
  <si>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</si>
  <si>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</si>
  <si>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</si>
  <si>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</si>
  <si>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</si>
  <si>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</si>
  <si>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</si>
  <si>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</si>
  <si>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</si>
  <si>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</si>
  <si>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</si>
  <si>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</si>
  <si>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</si>
  <si>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</si>
  <si>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</si>
  <si>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</si>
  <si>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</si>
  <si>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</si>
  <si>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</si>
  <si>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</si>
  <si>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</si>
  <si>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</si>
  <si>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</si>
  <si>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</si>
  <si>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</si>
  <si>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</si>
  <si>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</si>
  <si>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</si>
  <si>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</si>
  <si>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</si>
  <si>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</si>
  <si>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</si>
  <si>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</si>
  <si>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</si>
  <si>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</si>
  <si>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</si>
  <si>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</si>
  <si>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</si>
  <si>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</si>
  <si>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</si>
  <si>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</si>
  <si>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</si>
  <si>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</si>
  <si>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</si>
  <si>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</si>
  <si>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</si>
  <si>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</si>
  <si>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</si>
  <si>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</si>
  <si>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</si>
  <si>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</si>
  <si>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</si>
  <si>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</si>
  <si>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</si>
  <si>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</si>
  <si>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</si>
  <si>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</si>
  <si>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</si>
  <si>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</si>
  <si>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</si>
  <si>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</si>
  <si>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上天草市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</si>
  <si>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</si>
  <si>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</si>
  <si>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</si>
  <si>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</si>
  <si>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</si>
  <si>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</si>
  <si>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</si>
  <si>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</si>
  <si>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</si>
  <si>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</si>
  <si>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</si>
  <si>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</si>
  <si>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</si>
  <si>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</si>
  <si>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</si>
  <si>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</si>
  <si>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</si>
  <si>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</si>
  <si>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</si>
  <si>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</si>
  <si>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</si>
  <si>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</si>
  <si>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</si>
  <si>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</si>
  <si>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</si>
  <si>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</si>
  <si>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</si>
  <si>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</si>
  <si>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</si>
  <si>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</si>
  <si>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</si>
  <si>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</si>
  <si>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</si>
  <si>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</si>
  <si>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</si>
  <si>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</si>
  <si>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</si>
  <si>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</si>
  <si>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</si>
  <si>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</si>
  <si>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</si>
  <si>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</si>
  <si>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</si>
  <si>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</si>
  <si>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</si>
  <si>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</si>
  <si>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</si>
  <si>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</si>
  <si>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</si>
  <si>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</si>
  <si>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</si>
  <si>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</si>
  <si>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</si>
  <si>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</si>
  <si>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</si>
  <si>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</si>
  <si>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</si>
  <si>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</si>
  <si>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</si>
  <si>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</si>
  <si>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</si>
  <si>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</si>
  <si>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</si>
  <si>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</si>
  <si>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</si>
  <si>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</si>
  <si>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</si>
  <si>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</si>
  <si>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</si>
  <si>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</si>
  <si>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</si>
  <si>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</si>
  <si>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</si>
  <si>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</si>
  <si>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</si>
  <si>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</si>
  <si>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</si>
  <si>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</si>
  <si>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</si>
  <si>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</si>
  <si>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</si>
  <si>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</si>
  <si>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</si>
  <si>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</si>
  <si>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</si>
  <si>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</si>
  <si>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</si>
  <si>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</si>
  <si>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</si>
  <si>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</si>
  <si>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</si>
  <si>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</si>
  <si>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</si>
  <si>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</si>
  <si>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</si>
  <si>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</si>
  <si>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</si>
  <si>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</si>
  <si>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</si>
  <si>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</si>
  <si>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</si>
  <si>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</si>
  <si>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</si>
  <si>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</si>
  <si>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</si>
  <si>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</si>
  <si>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</si>
  <si>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</si>
  <si>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</si>
  <si>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</si>
  <si>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</si>
  <si>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</si>
  <si>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</si>
  <si>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</si>
  <si>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熊本県上天草市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</si>
  <si>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</si>
  <si>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</si>
  <si>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</si>
  <si>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</si>
  <si>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</si>
  <si>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</si>
  <si>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</si>
  <si>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</si>
  <si>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</si>
  <si>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</si>
  <si>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</si>
  <si>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</si>
  <si>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</si>
  <si>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</si>
  <si>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</si>
  <si>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</si>
  <si>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</si>
  <si>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</si>
  <si>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</si>
  <si>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</si>
  <si>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</si>
  <si>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</si>
  <si>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</si>
  <si>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</si>
  <si>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</si>
  <si>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</si>
  <si>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</si>
  <si>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</si>
  <si>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</si>
  <si>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</si>
  <si>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</si>
  <si>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</si>
  <si>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</si>
  <si>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</si>
  <si>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</si>
  <si>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</si>
  <si>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</si>
  <si>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</si>
  <si>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</si>
  <si>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</si>
  <si>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</si>
  <si>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</si>
  <si>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</si>
  <si>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</si>
  <si>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</si>
  <si>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</si>
  <si>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</si>
  <si>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</si>
  <si>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</si>
  <si>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</si>
  <si>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</si>
  <si>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</si>
  <si>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</si>
  <si>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</si>
  <si>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</si>
  <si>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</si>
  <si>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</si>
  <si>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</si>
  <si>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</si>
  <si>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</si>
  <si>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</si>
  <si>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</si>
  <si>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</si>
  <si>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</si>
  <si>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</si>
  <si>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</si>
  <si>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</si>
  <si>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</si>
  <si>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</si>
  <si>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</si>
  <si>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</si>
  <si>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</si>
  <si>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</si>
  <si>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</si>
  <si>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</si>
  <si>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</si>
  <si>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</si>
  <si>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</si>
  <si>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</si>
  <si>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</si>
  <si>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</si>
  <si>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</si>
  <si>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</si>
  <si>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</si>
  <si>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</si>
  <si>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</si>
  <si>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</si>
  <si>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</si>
  <si>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</si>
  <si>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</si>
  <si>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</si>
  <si>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</si>
  <si>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</si>
  <si>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</si>
  <si>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</si>
  <si>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</si>
  <si>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</si>
  <si>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</si>
  <si>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</si>
  <si>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</si>
  <si>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</si>
  <si>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</si>
  <si>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</si>
  <si>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</si>
  <si>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</si>
  <si>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</si>
  <si>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</si>
  <si>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</si>
  <si>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</si>
  <si>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</si>
  <si>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</si>
  <si>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</si>
  <si>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</si>
  <si>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</si>
  <si>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</si>
  <si>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</si>
  <si>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</si>
  <si>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</si>
  <si>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</si>
  <si>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</si>
  <si>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</si>
  <si>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</si>
  <si>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</si>
  <si>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</si>
  <si>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</si>
  <si>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</si>
  <si>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</si>
  <si>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</si>
  <si>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</si>
  <si>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</si>
  <si>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</si>
  <si>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</si>
  <si>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</si>
  <si>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</si>
  <si>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</si>
  <si>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</si>
  <si>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</si>
  <si>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</si>
  <si>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</si>
  <si>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</si>
  <si>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</si>
  <si>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</si>
  <si>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</si>
  <si>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</si>
  <si>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</si>
  <si>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</si>
  <si>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</si>
  <si>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</si>
  <si>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</si>
  <si>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</si>
  <si>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</si>
  <si>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</si>
  <si>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令和2年度</t>
  </si>
  <si>
    <t>熊本県上天草市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</si>
  <si>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</si>
  <si>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</si>
  <si>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</si>
  <si>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</si>
  <si>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</si>
  <si>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</si>
  <si>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</si>
  <si>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</si>
  <si>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</si>
  <si>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</si>
  <si>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</si>
  <si>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</si>
  <si>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</si>
  <si>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</si>
  <si>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</si>
  <si>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</si>
  <si>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</si>
  <si>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</si>
  <si>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</si>
  <si>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</si>
  <si>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診療所特別会計</t>
    <phoneticPr fontId="5"/>
  </si>
  <si>
    <t>斎場特別会計</t>
    <phoneticPr fontId="5"/>
  </si>
  <si>
    <t>天草四郎ミュージアム特別会計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</si>
  <si>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</si>
  <si>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</si>
  <si>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</si>
  <si>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</si>
  <si>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</si>
  <si>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</si>
  <si>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</si>
  <si>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</si>
  <si>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</si>
  <si>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</si>
  <si>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</si>
  <si>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</si>
  <si>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</si>
  <si>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</si>
  <si>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</si>
  <si>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</si>
  <si>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</si>
  <si>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</si>
  <si>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</si>
  <si>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</si>
  <si>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法適用企業</t>
    <phoneticPr fontId="5"/>
  </si>
  <si>
    <t>下水道事業会計</t>
    <phoneticPr fontId="5"/>
  </si>
  <si>
    <t>電気事業特別会計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</si>
  <si>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</si>
  <si>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</si>
  <si>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</si>
  <si>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</si>
  <si>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</si>
  <si>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</si>
  <si>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</si>
  <si>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</si>
  <si>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</si>
  <si>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</si>
  <si>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</si>
  <si>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</si>
  <si>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</si>
  <si>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</si>
  <si>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</si>
  <si>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</si>
  <si>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</si>
  <si>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</si>
  <si>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</si>
  <si>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</si>
  <si>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</si>
  <si>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</si>
  <si>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</si>
  <si>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</si>
  <si>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</si>
  <si>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</si>
  <si>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</si>
  <si>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</si>
  <si>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</si>
  <si>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</si>
  <si>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</si>
  <si>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</si>
  <si>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</si>
  <si>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</si>
  <si>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</si>
  <si>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</si>
  <si>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</si>
  <si>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</si>
  <si>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</si>
  <si>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</si>
  <si>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</si>
  <si>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</si>
  <si>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</si>
  <si>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</si>
  <si>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</si>
  <si>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</si>
  <si>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</si>
  <si>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</si>
  <si>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</si>
  <si>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</si>
  <si>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</si>
  <si>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</si>
  <si>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</si>
  <si>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</si>
  <si>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</si>
  <si>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</si>
  <si>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</si>
  <si>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</si>
  <si>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</si>
  <si>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</si>
  <si>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</si>
  <si>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</si>
  <si>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</si>
  <si>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</si>
  <si>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</si>
  <si>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</si>
  <si>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</si>
  <si>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</si>
  <si>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</si>
  <si>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</si>
  <si>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</si>
  <si>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</si>
  <si>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</si>
  <si>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</si>
  <si>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</si>
  <si>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</si>
  <si>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</si>
  <si>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</si>
  <si>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</si>
  <si>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</si>
  <si>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</si>
  <si>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</si>
  <si>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</si>
  <si>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</si>
  <si>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</si>
  <si>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</si>
  <si>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</si>
  <si>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</si>
  <si>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</si>
  <si>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</si>
  <si>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</si>
  <si>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</si>
  <si>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</si>
  <si>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</si>
  <si>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</si>
  <si>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</si>
  <si>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</si>
  <si>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</si>
  <si>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</si>
  <si>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</si>
  <si>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</si>
  <si>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</si>
  <si>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</si>
  <si>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</si>
  <si>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</si>
  <si>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</si>
  <si>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</si>
  <si>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</si>
  <si>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</si>
  <si>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</si>
  <si>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</si>
  <si>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</si>
  <si>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</si>
  <si>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</si>
  <si>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</si>
  <si>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</si>
  <si>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</si>
  <si>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</si>
  <si>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</si>
  <si>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</si>
  <si>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</si>
  <si>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</si>
  <si>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</si>
  <si>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</si>
  <si>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</si>
  <si>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</si>
  <si>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</si>
  <si>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</si>
  <si>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</si>
  <si>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</si>
  <si>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</si>
  <si>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</si>
  <si>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</si>
  <si>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</si>
  <si>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</si>
  <si>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</si>
  <si>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</si>
  <si>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</si>
  <si>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</si>
  <si>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</si>
  <si>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</si>
  <si>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</si>
  <si>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</si>
  <si>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</si>
  <si>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</si>
  <si>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</si>
  <si>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</si>
  <si>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</si>
  <si>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</si>
  <si>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</si>
  <si>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</si>
  <si>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</si>
  <si>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</si>
  <si>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</si>
  <si>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</si>
  <si>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</si>
  <si>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</si>
  <si>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</si>
  <si>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13.24</t>
  </si>
  <si>
    <t>▲ 2.65</t>
  </si>
  <si>
    <t>水道事業会計</t>
  </si>
  <si>
    <t>一般会計</t>
  </si>
  <si>
    <t>病院事業会計</t>
  </si>
  <si>
    <t>国民健康保険（事業勘定）特別会計</t>
  </si>
  <si>
    <t>介護保険特別会計</t>
  </si>
  <si>
    <t>電気事業特別会計</t>
  </si>
  <si>
    <t>下水道事業会計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</si>
  <si>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</si>
  <si>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</si>
  <si>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</si>
  <si>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</si>
  <si>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</si>
  <si>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</si>
  <si>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</si>
  <si>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</si>
  <si>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</si>
  <si>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</si>
  <si>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熊本県市町村総合事務組合</t>
    <rPh sb="0" eb="3">
      <t>クマモトケン</t>
    </rPh>
    <rPh sb="3" eb="6">
      <t>シチョウソン</t>
    </rPh>
    <rPh sb="6" eb="8">
      <t>ソウゴウ</t>
    </rPh>
    <rPh sb="8" eb="10">
      <t>ジム</t>
    </rPh>
    <rPh sb="10" eb="12">
      <t>クミアイ</t>
    </rPh>
    <phoneticPr fontId="2"/>
  </si>
  <si>
    <t>上天草衛生施設組合</t>
    <rPh sb="0" eb="3">
      <t>カミアマクサ</t>
    </rPh>
    <rPh sb="3" eb="5">
      <t>エイセイ</t>
    </rPh>
    <rPh sb="5" eb="7">
      <t>シセツ</t>
    </rPh>
    <rPh sb="7" eb="9">
      <t>クミアイ</t>
    </rPh>
    <phoneticPr fontId="2"/>
  </si>
  <si>
    <t>上天草・宇城水道企業団</t>
    <rPh sb="0" eb="3">
      <t>カミアマクサ</t>
    </rPh>
    <rPh sb="4" eb="6">
      <t>ウキ</t>
    </rPh>
    <rPh sb="6" eb="8">
      <t>スイドウ</t>
    </rPh>
    <rPh sb="8" eb="10">
      <t>キギョウ</t>
    </rPh>
    <rPh sb="10" eb="11">
      <t>ダン</t>
    </rPh>
    <phoneticPr fontId="2"/>
  </si>
  <si>
    <t>天草広域連合</t>
    <rPh sb="0" eb="2">
      <t>アマクサ</t>
    </rPh>
    <rPh sb="2" eb="4">
      <t>コウイキ</t>
    </rPh>
    <rPh sb="4" eb="6">
      <t>レンゴウ</t>
    </rPh>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</si>
  <si>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</si>
  <si>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</si>
  <si>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上天草さんぱーる</t>
    <rPh sb="0" eb="3">
      <t>カミアマクサ</t>
    </rPh>
    <phoneticPr fontId="2"/>
  </si>
  <si>
    <t>-</t>
    <phoneticPr fontId="2"/>
  </si>
  <si>
    <t>ふるさと応援基金(R02年度末現在)</t>
    <rPh sb="4" eb="6">
      <t>オウエン</t>
    </rPh>
    <rPh sb="6" eb="8">
      <t>キキン</t>
    </rPh>
    <phoneticPr fontId="5"/>
  </si>
  <si>
    <t>地域振興基金(R02年度末現在)</t>
    <rPh sb="0" eb="2">
      <t>チイキ</t>
    </rPh>
    <rPh sb="2" eb="4">
      <t>シンコウ</t>
    </rPh>
    <rPh sb="4" eb="6">
      <t>キキン</t>
    </rPh>
    <phoneticPr fontId="5"/>
  </si>
  <si>
    <t>公共施設マネジメント基金(R02年度末現在)</t>
    <rPh sb="0" eb="2">
      <t>コウキョウ</t>
    </rPh>
    <rPh sb="2" eb="4">
      <t>シセツ</t>
    </rPh>
    <rPh sb="10" eb="12">
      <t>キキン</t>
    </rPh>
    <phoneticPr fontId="5"/>
  </si>
  <si>
    <t>地域福祉基金(R02年度末現在)</t>
    <rPh sb="0" eb="2">
      <t>チイキ</t>
    </rPh>
    <rPh sb="2" eb="4">
      <t>フクシ</t>
    </rPh>
    <rPh sb="4" eb="6">
      <t>キキン</t>
    </rPh>
    <phoneticPr fontId="5"/>
  </si>
  <si>
    <t>図書館建設基金(R02年度末現在)</t>
    <rPh sb="0" eb="3">
      <t>トショカン</t>
    </rPh>
    <rPh sb="3" eb="5">
      <t>ケンセツ</t>
    </rPh>
    <rPh sb="5" eb="7">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</si>
  <si>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</si>
  <si>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</si>
  <si>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</si>
  <si>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</si>
  <si>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H28年度以降、将来負担比率はなく、今後も生じないと見込んでいる。
　有形固定資産減価償却率については、前述のとおり。</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</si>
  <si>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</si>
  <si>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</si>
  <si>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</si>
  <si>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</si>
  <si>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</si>
  <si>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</si>
  <si>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H28年度以降、将来負担比率はなく、今後も生じないと見込んでいる。
　実質公債費比率は類似団体平均を上回っているが、早期健全化基準内で推移しており、近年では横ばいとなっている。
　本市においては、合併特例債等の交付税措置率が高く実質公債費比率への影響が小さい地方債を活用しており、今後も適正範囲内で推移すると見込んでいる。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</si>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</sst>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38"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0822-4CBA-895F-084477FF0D3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46335</c:v>
                </c:pt>
                <c:pt idx="1">
                  <c:v>63205</c:v>
                </c:pt>
                <c:pt idx="2">
                  <c:v>97120</c:v>
                </c:pt>
                <c:pt idx="3">
                  <c:v>150132</c:v>
                </c:pt>
                <c:pt idx="4">
                  <c:v>90484</c:v>
                </c:pt>
              </c:numCache>
            </c:numRef>
          </c:val>
          <c:smooth val="0"/>
          <c:extLst>
            <c:ext xmlns:c16="http://schemas.microsoft.com/office/drawing/2014/chart" uri="{C3380CC4-5D6E-409C-BE32-E72D297353CC}">
              <c16:uniqueId val="{00000001-0822-4CBA-895F-084477FF0D3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6.91</c:v>
                </c:pt>
                <c:pt idx="1">
                  <c:v>5.88</c:v>
                </c:pt>
                <c:pt idx="2">
                  <c:v>8.82</c:v>
                </c:pt>
                <c:pt idx="3">
                  <c:v>4.43</c:v>
                </c:pt>
                <c:pt idx="4">
                  <c:v>7.78</c:v>
                </c:pt>
              </c:numCache>
            </c:numRef>
          </c:val>
          <c:extLst>
            <c:ext xmlns:c16="http://schemas.microsoft.com/office/drawing/2014/chart" uri="{C3380CC4-5D6E-409C-BE32-E72D297353CC}">
              <c16:uniqueId val="{00000000-3A3F-47CC-9784-08BB717315B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31.59</c:v>
                </c:pt>
                <c:pt idx="1">
                  <c:v>36.200000000000003</c:v>
                </c:pt>
                <c:pt idx="2">
                  <c:v>39.99</c:v>
                </c:pt>
                <c:pt idx="3">
                  <c:v>33.1</c:v>
                </c:pt>
                <c:pt idx="4">
                  <c:v>26.18</c:v>
                </c:pt>
              </c:numCache>
            </c:numRef>
          </c:val>
          <c:extLst>
            <c:ext xmlns:c16="http://schemas.microsoft.com/office/drawing/2014/chart" uri="{C3380CC4-5D6E-409C-BE32-E72D297353CC}">
              <c16:uniqueId val="{00000001-3A3F-47CC-9784-08BB717315B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2.6</c:v>
                </c:pt>
                <c:pt idx="1">
                  <c:v>2.87</c:v>
                </c:pt>
                <c:pt idx="2">
                  <c:v>6.23</c:v>
                </c:pt>
                <c:pt idx="3">
                  <c:v>-13.24</c:v>
                </c:pt>
                <c:pt idx="4">
                  <c:v>-2.65</c:v>
                </c:pt>
              </c:numCache>
            </c:numRef>
          </c:val>
          <c:smooth val="0"/>
          <c:extLst>
            <c:ext xmlns:c16="http://schemas.microsoft.com/office/drawing/2014/chart" uri="{C3380CC4-5D6E-409C-BE32-E72D297353CC}">
              <c16:uniqueId val="{00000002-3A3F-47CC-9784-08BB717315B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0.18</c:v>
                </c:pt>
                <c:pt idx="2">
                  <c:v>#N/A</c:v>
                </c:pt>
                <c:pt idx="3">
                  <c:v>0.02</c:v>
                </c:pt>
                <c:pt idx="4">
                  <c:v>#N/A</c:v>
                </c:pt>
                <c:pt idx="5">
                  <c:v>0.02</c:v>
                </c:pt>
                <c:pt idx="6">
                  <c:v>#N/A</c:v>
                </c:pt>
                <c:pt idx="7">
                  <c:v>0.06</c:v>
                </c:pt>
                <c:pt idx="8">
                  <c:v>#N/A</c:v>
                </c:pt>
                <c:pt idx="9">
                  <c:v>0.09</c:v>
                </c:pt>
              </c:numCache>
            </c:numRef>
          </c:val>
          <c:extLst>
            <c:ext xmlns:c16="http://schemas.microsoft.com/office/drawing/2014/chart" uri="{C3380CC4-5D6E-409C-BE32-E72D297353CC}">
              <c16:uniqueId val="{00000000-5888-4EE0-8423-CE2DE133FD5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888-4EE0-8423-CE2DE133FD55}"/>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0.03</c:v>
                </c:pt>
                <c:pt idx="2">
                  <c:v>#N/A</c:v>
                </c:pt>
                <c:pt idx="3">
                  <c:v>0.04</c:v>
                </c:pt>
                <c:pt idx="4">
                  <c:v>#N/A</c:v>
                </c:pt>
                <c:pt idx="5">
                  <c:v>0.05</c:v>
                </c:pt>
                <c:pt idx="6">
                  <c:v>#N/A</c:v>
                </c:pt>
                <c:pt idx="7">
                  <c:v>0.06</c:v>
                </c:pt>
                <c:pt idx="8">
                  <c:v>#N/A</c:v>
                </c:pt>
                <c:pt idx="9">
                  <c:v>0.11</c:v>
                </c:pt>
              </c:numCache>
            </c:numRef>
          </c:val>
          <c:extLst>
            <c:ext xmlns:c16="http://schemas.microsoft.com/office/drawing/2014/chart" uri="{C3380CC4-5D6E-409C-BE32-E72D297353CC}">
              <c16:uniqueId val="{00000002-5888-4EE0-8423-CE2DE133FD55}"/>
            </c:ext>
          </c:extLst>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#N/A</c:v>
                </c:pt>
                <c:pt idx="3">
                  <c:v>0.54</c:v>
                </c:pt>
                <c:pt idx="4">
                  <c:v>#N/A</c:v>
                </c:pt>
                <c:pt idx="5">
                  <c:v>0.57999999999999996</c:v>
                </c:pt>
                <c:pt idx="6">
                  <c:v>#N/A</c:v>
                </c:pt>
                <c:pt idx="7">
                  <c:v>0.55000000000000004</c:v>
                </c:pt>
                <c:pt idx="8">
                  <c:v>#N/A</c:v>
                </c:pt>
                <c:pt idx="9">
                  <c:v>0.47</c:v>
                </c:pt>
              </c:numCache>
            </c:numRef>
          </c:val>
          <c:extLst>
            <c:ext xmlns:c16="http://schemas.microsoft.com/office/drawing/2014/chart" uri="{C3380CC4-5D6E-409C-BE32-E72D297353CC}">
              <c16:uniqueId val="{00000003-5888-4EE0-8423-CE2DE133FD55}"/>
            </c:ext>
          </c:extLst>
        </c:ser>
        <c:ser>
          <c:idx val="4"/>
          <c:order val="4"/>
          <c:tx>
            <c:strRef>
              <c:f>データシート!$A$31</c:f>
              <c:strCache>
                <c:ptCount val="1"/>
                <c:pt idx="0">
                  <c:v>電気事業特別会計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0.18</c:v>
                </c:pt>
                <c:pt idx="2">
                  <c:v>#N/A</c:v>
                </c:pt>
                <c:pt idx="3">
                  <c:v>0.3</c:v>
                </c:pt>
                <c:pt idx="4">
                  <c:v>#N/A</c:v>
                </c:pt>
                <c:pt idx="5">
                  <c:v>0.41</c:v>
                </c:pt>
                <c:pt idx="6">
                  <c:v>#N/A</c:v>
                </c:pt>
                <c:pt idx="7">
                  <c:v>0.48</c:v>
                </c:pt>
                <c:pt idx="8">
                  <c:v>#N/A</c:v>
                </c:pt>
                <c:pt idx="9">
                  <c:v>0.52</c:v>
                </c:pt>
              </c:numCache>
            </c:numRef>
          </c:val>
          <c:extLst>
            <c:ext xmlns:c16="http://schemas.microsoft.com/office/drawing/2014/chart" uri="{C3380CC4-5D6E-409C-BE32-E72D297353CC}">
              <c16:uniqueId val="{00000004-5888-4EE0-8423-CE2DE133FD55}"/>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1.03</c:v>
                </c:pt>
                <c:pt idx="2">
                  <c:v>#N/A</c:v>
                </c:pt>
                <c:pt idx="3">
                  <c:v>1.48</c:v>
                </c:pt>
                <c:pt idx="4">
                  <c:v>#N/A</c:v>
                </c:pt>
                <c:pt idx="5">
                  <c:v>1.39</c:v>
                </c:pt>
                <c:pt idx="6">
                  <c:v>#N/A</c:v>
                </c:pt>
                <c:pt idx="7">
                  <c:v>0.76</c:v>
                </c:pt>
                <c:pt idx="8">
                  <c:v>#N/A</c:v>
                </c:pt>
                <c:pt idx="9">
                  <c:v>0.79</c:v>
                </c:pt>
              </c:numCache>
            </c:numRef>
          </c:val>
          <c:extLst>
            <c:ext xmlns:c16="http://schemas.microsoft.com/office/drawing/2014/chart" uri="{C3380CC4-5D6E-409C-BE32-E72D297353CC}">
              <c16:uniqueId val="{00000005-5888-4EE0-8423-CE2DE133FD55}"/>
            </c:ext>
          </c:extLst>
        </c:ser>
        <c:ser>
          <c:idx val="6"/>
          <c:order val="6"/>
          <c:tx>
            <c:strRef>
              <c:f>データシート!$A$33</c:f>
              <c:strCache>
                <c:ptCount val="1"/>
                <c:pt idx="0">
                  <c:v>国民健康保険（事業勘定）特別会計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3.98</c:v>
                </c:pt>
                <c:pt idx="2">
                  <c:v>#N/A</c:v>
                </c:pt>
                <c:pt idx="3">
                  <c:v>5.64</c:v>
                </c:pt>
                <c:pt idx="4">
                  <c:v>#N/A</c:v>
                </c:pt>
                <c:pt idx="5">
                  <c:v>5.98</c:v>
                </c:pt>
                <c:pt idx="6">
                  <c:v>#N/A</c:v>
                </c:pt>
                <c:pt idx="7">
                  <c:v>6.01</c:v>
                </c:pt>
                <c:pt idx="8">
                  <c:v>#N/A</c:v>
                </c:pt>
                <c:pt idx="9">
                  <c:v>6.25</c:v>
                </c:pt>
              </c:numCache>
            </c:numRef>
          </c:val>
          <c:extLst>
            <c:ext xmlns:c16="http://schemas.microsoft.com/office/drawing/2014/chart" uri="{C3380CC4-5D6E-409C-BE32-E72D297353CC}">
              <c16:uniqueId val="{00000006-5888-4EE0-8423-CE2DE133FD55}"/>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3.97</c:v>
                </c:pt>
                <c:pt idx="2">
                  <c:v>#N/A</c:v>
                </c:pt>
                <c:pt idx="3">
                  <c:v>2.6</c:v>
                </c:pt>
                <c:pt idx="4">
                  <c:v>#N/A</c:v>
                </c:pt>
                <c:pt idx="5">
                  <c:v>1.83</c:v>
                </c:pt>
                <c:pt idx="6">
                  <c:v>#N/A</c:v>
                </c:pt>
                <c:pt idx="7">
                  <c:v>2.29</c:v>
                </c:pt>
                <c:pt idx="8">
                  <c:v>#N/A</c:v>
                </c:pt>
                <c:pt idx="9">
                  <c:v>6.56</c:v>
                </c:pt>
              </c:numCache>
            </c:numRef>
          </c:val>
          <c:extLst>
            <c:ext xmlns:c16="http://schemas.microsoft.com/office/drawing/2014/chart" uri="{C3380CC4-5D6E-409C-BE32-E72D297353CC}">
              <c16:uniqueId val="{00000007-5888-4EE0-8423-CE2DE133FD5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6.87</c:v>
                </c:pt>
                <c:pt idx="2">
                  <c:v>#N/A</c:v>
                </c:pt>
                <c:pt idx="3">
                  <c:v>5.86</c:v>
                </c:pt>
                <c:pt idx="4">
                  <c:v>#N/A</c:v>
                </c:pt>
                <c:pt idx="5">
                  <c:v>8.7899999999999991</c:v>
                </c:pt>
                <c:pt idx="6">
                  <c:v>#N/A</c:v>
                </c:pt>
                <c:pt idx="7">
                  <c:v>4.3600000000000003</c:v>
                </c:pt>
                <c:pt idx="8">
                  <c:v>#N/A</c:v>
                </c:pt>
                <c:pt idx="9">
                  <c:v>7.68</c:v>
                </c:pt>
              </c:numCache>
            </c:numRef>
          </c:val>
          <c:extLst>
            <c:ext xmlns:c16="http://schemas.microsoft.com/office/drawing/2014/chart" uri="{C3380CC4-5D6E-409C-BE32-E72D297353CC}">
              <c16:uniqueId val="{00000008-5888-4EE0-8423-CE2DE133FD5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11.47</c:v>
                </c:pt>
                <c:pt idx="2">
                  <c:v>#N/A</c:v>
                </c:pt>
                <c:pt idx="3">
                  <c:v>12.42</c:v>
                </c:pt>
                <c:pt idx="4">
                  <c:v>#N/A</c:v>
                </c:pt>
                <c:pt idx="5">
                  <c:v>13.12</c:v>
                </c:pt>
                <c:pt idx="6">
                  <c:v>#N/A</c:v>
                </c:pt>
                <c:pt idx="7">
                  <c:v>14.39</c:v>
                </c:pt>
                <c:pt idx="8">
                  <c:v>#N/A</c:v>
                </c:pt>
                <c:pt idx="9">
                  <c:v>13.87</c:v>
                </c:pt>
              </c:numCache>
            </c:numRef>
          </c:val>
          <c:extLst>
            <c:ext xmlns:c16="http://schemas.microsoft.com/office/drawing/2014/chart" uri="{C3380CC4-5D6E-409C-BE32-E72D297353CC}">
              <c16:uniqueId val="{00000009-5888-4EE0-8423-CE2DE133FD5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2090</c:v>
                </c:pt>
                <c:pt idx="5">
                  <c:v>2025</c:v>
                </c:pt>
                <c:pt idx="8">
                  <c:v>2023</c:v>
                </c:pt>
                <c:pt idx="11">
                  <c:v>1760</c:v>
                </c:pt>
                <c:pt idx="14">
                  <c:v>1717</c:v>
                </c:pt>
              </c:numCache>
            </c:numRef>
          </c:val>
          <c:extLst>
            <c:ext xmlns:c16="http://schemas.microsoft.com/office/drawing/2014/chart" uri="{C3380CC4-5D6E-409C-BE32-E72D297353CC}">
              <c16:uniqueId val="{00000000-949A-4D7C-980D-46985E2090C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49A-4D7C-980D-46985E2090C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49A-4D7C-980D-46985E2090C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67</c:v>
                </c:pt>
                <c:pt idx="3">
                  <c:v>65</c:v>
                </c:pt>
                <c:pt idx="6">
                  <c:v>59</c:v>
                </c:pt>
                <c:pt idx="9">
                  <c:v>35</c:v>
                </c:pt>
                <c:pt idx="12">
                  <c:v>0</c:v>
                </c:pt>
              </c:numCache>
            </c:numRef>
          </c:val>
          <c:extLst>
            <c:ext xmlns:c16="http://schemas.microsoft.com/office/drawing/2014/chart" uri="{C3380CC4-5D6E-409C-BE32-E72D297353CC}">
              <c16:uniqueId val="{00000003-949A-4D7C-980D-46985E2090C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474</c:v>
                </c:pt>
                <c:pt idx="3">
                  <c:v>482</c:v>
                </c:pt>
                <c:pt idx="6">
                  <c:v>458</c:v>
                </c:pt>
                <c:pt idx="9">
                  <c:v>447</c:v>
                </c:pt>
                <c:pt idx="12">
                  <c:v>459</c:v>
                </c:pt>
              </c:numCache>
            </c:numRef>
          </c:val>
          <c:extLst>
            <c:ext xmlns:c16="http://schemas.microsoft.com/office/drawing/2014/chart" uri="{C3380CC4-5D6E-409C-BE32-E72D297353CC}">
              <c16:uniqueId val="{00000004-949A-4D7C-980D-46985E2090C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49A-4D7C-980D-46985E2090C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49A-4D7C-980D-46985E2090C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2543</c:v>
                </c:pt>
                <c:pt idx="3">
                  <c:v>2492</c:v>
                </c:pt>
                <c:pt idx="6">
                  <c:v>2521</c:v>
                </c:pt>
                <c:pt idx="9">
                  <c:v>2288</c:v>
                </c:pt>
                <c:pt idx="12">
                  <c:v>2269</c:v>
                </c:pt>
              </c:numCache>
            </c:numRef>
          </c:val>
          <c:extLst>
            <c:ext xmlns:c16="http://schemas.microsoft.com/office/drawing/2014/chart" uri="{C3380CC4-5D6E-409C-BE32-E72D297353CC}">
              <c16:uniqueId val="{00000007-949A-4D7C-980D-46985E2090C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994</c:v>
                </c:pt>
                <c:pt idx="2">
                  <c:v>#N/A</c:v>
                </c:pt>
                <c:pt idx="3">
                  <c:v>#N/A</c:v>
                </c:pt>
                <c:pt idx="4">
                  <c:v>1014</c:v>
                </c:pt>
                <c:pt idx="5">
                  <c:v>#N/A</c:v>
                </c:pt>
                <c:pt idx="6">
                  <c:v>#N/A</c:v>
                </c:pt>
                <c:pt idx="7">
                  <c:v>1015</c:v>
                </c:pt>
                <c:pt idx="8">
                  <c:v>#N/A</c:v>
                </c:pt>
                <c:pt idx="9">
                  <c:v>#N/A</c:v>
                </c:pt>
                <c:pt idx="10">
                  <c:v>1010</c:v>
                </c:pt>
                <c:pt idx="11">
                  <c:v>#N/A</c:v>
                </c:pt>
                <c:pt idx="12">
                  <c:v>#N/A</c:v>
                </c:pt>
                <c:pt idx="13">
                  <c:v>1011</c:v>
                </c:pt>
                <c:pt idx="14">
                  <c:v>#N/A</c:v>
                </c:pt>
              </c:numCache>
            </c:numRef>
          </c:val>
          <c:smooth val="0"/>
          <c:extLst>
            <c:ext xmlns:c16="http://schemas.microsoft.com/office/drawing/2014/chart" uri="{C3380CC4-5D6E-409C-BE32-E72D297353CC}">
              <c16:uniqueId val="{00000008-949A-4D7C-980D-46985E2090C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16044</c:v>
                </c:pt>
                <c:pt idx="5">
                  <c:v>15566</c:v>
                </c:pt>
                <c:pt idx="8">
                  <c:v>15505</c:v>
                </c:pt>
                <c:pt idx="11">
                  <c:v>16171</c:v>
                </c:pt>
                <c:pt idx="14">
                  <c:v>16142</c:v>
                </c:pt>
              </c:numCache>
            </c:numRef>
          </c:val>
          <c:extLst>
            <c:ext xmlns:c16="http://schemas.microsoft.com/office/drawing/2014/chart" uri="{C3380CC4-5D6E-409C-BE32-E72D297353CC}">
              <c16:uniqueId val="{00000000-EEAE-46AF-B850-B1F9C0ECA5F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762</c:v>
                </c:pt>
                <c:pt idx="5">
                  <c:v>747</c:v>
                </c:pt>
                <c:pt idx="8">
                  <c:v>728</c:v>
                </c:pt>
                <c:pt idx="11">
                  <c:v>710</c:v>
                </c:pt>
                <c:pt idx="14">
                  <c:v>654</c:v>
                </c:pt>
              </c:numCache>
            </c:numRef>
          </c:val>
          <c:extLst>
            <c:ext xmlns:c16="http://schemas.microsoft.com/office/drawing/2014/chart" uri="{C3380CC4-5D6E-409C-BE32-E72D297353CC}">
              <c16:uniqueId val="{00000001-EEAE-46AF-B850-B1F9C0ECA5F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8370</c:v>
                </c:pt>
                <c:pt idx="5">
                  <c:v>8710</c:v>
                </c:pt>
                <c:pt idx="8">
                  <c:v>8710</c:v>
                </c:pt>
                <c:pt idx="11">
                  <c:v>9104</c:v>
                </c:pt>
                <c:pt idx="14">
                  <c:v>7387</c:v>
                </c:pt>
              </c:numCache>
            </c:numRef>
          </c:val>
          <c:extLst>
            <c:ext xmlns:c16="http://schemas.microsoft.com/office/drawing/2014/chart" uri="{C3380CC4-5D6E-409C-BE32-E72D297353CC}">
              <c16:uniqueId val="{00000002-EEAE-46AF-B850-B1F9C0ECA5F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EAE-46AF-B850-B1F9C0ECA5F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EAE-46AF-B850-B1F9C0ECA5F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EAE-46AF-B850-B1F9C0ECA5F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912</c:v>
                </c:pt>
                <c:pt idx="3">
                  <c:v>755</c:v>
                </c:pt>
                <c:pt idx="6">
                  <c:v>762</c:v>
                </c:pt>
                <c:pt idx="9">
                  <c:v>831</c:v>
                </c:pt>
                <c:pt idx="12">
                  <c:v>458</c:v>
                </c:pt>
              </c:numCache>
            </c:numRef>
          </c:val>
          <c:extLst>
            <c:ext xmlns:c16="http://schemas.microsoft.com/office/drawing/2014/chart" uri="{C3380CC4-5D6E-409C-BE32-E72D297353CC}">
              <c16:uniqueId val="{00000006-EEAE-46AF-B850-B1F9C0ECA5F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69</c:v>
                </c:pt>
                <c:pt idx="3">
                  <c:v>30</c:v>
                </c:pt>
                <c:pt idx="6">
                  <c:v>15</c:v>
                </c:pt>
                <c:pt idx="9">
                  <c:v>0</c:v>
                </c:pt>
                <c:pt idx="12">
                  <c:v>0</c:v>
                </c:pt>
              </c:numCache>
            </c:numRef>
          </c:val>
          <c:extLst>
            <c:ext xmlns:c16="http://schemas.microsoft.com/office/drawing/2014/chart" uri="{C3380CC4-5D6E-409C-BE32-E72D297353CC}">
              <c16:uniqueId val="{00000007-EEAE-46AF-B850-B1F9C0ECA5F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4174</c:v>
                </c:pt>
                <c:pt idx="3">
                  <c:v>4099</c:v>
                </c:pt>
                <c:pt idx="6">
                  <c:v>3996</c:v>
                </c:pt>
                <c:pt idx="9">
                  <c:v>3721</c:v>
                </c:pt>
                <c:pt idx="12">
                  <c:v>4010</c:v>
                </c:pt>
              </c:numCache>
            </c:numRef>
          </c:val>
          <c:extLst>
            <c:ext xmlns:c16="http://schemas.microsoft.com/office/drawing/2014/chart" uri="{C3380CC4-5D6E-409C-BE32-E72D297353CC}">
              <c16:uniqueId val="{00000008-EEAE-46AF-B850-B1F9C0ECA5F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EAE-46AF-B850-B1F9C0ECA5F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17632</c:v>
                </c:pt>
                <c:pt idx="3">
                  <c:v>16769</c:v>
                </c:pt>
                <c:pt idx="6">
                  <c:v>16795</c:v>
                </c:pt>
                <c:pt idx="9">
                  <c:v>17810</c:v>
                </c:pt>
                <c:pt idx="12">
                  <c:v>17757</c:v>
                </c:pt>
              </c:numCache>
            </c:numRef>
          </c:val>
          <c:extLst>
            <c:ext xmlns:c16="http://schemas.microsoft.com/office/drawing/2014/chart" uri="{C3380CC4-5D6E-409C-BE32-E72D297353CC}">
              <c16:uniqueId val="{0000000A-EEAE-46AF-B850-B1F9C0ECA5F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EAE-46AF-B850-B1F9C0ECA5F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4190</c:v>
                </c:pt>
                <c:pt idx="1">
                  <c:v>3334</c:v>
                </c:pt>
                <c:pt idx="2">
                  <c:v>2703</c:v>
                </c:pt>
              </c:numCache>
            </c:numRef>
          </c:val>
          <c:extLst>
            <c:ext xmlns:c16="http://schemas.microsoft.com/office/drawing/2014/chart" uri="{C3380CC4-5D6E-409C-BE32-E72D297353CC}">
              <c16:uniqueId val="{00000000-6CF4-45D3-822E-8646D4C67EF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618</c:v>
                </c:pt>
                <c:pt idx="1">
                  <c:v>619</c:v>
                </c:pt>
                <c:pt idx="2">
                  <c:v>619</c:v>
                </c:pt>
              </c:numCache>
            </c:numRef>
          </c:val>
          <c:extLst>
            <c:ext xmlns:c16="http://schemas.microsoft.com/office/drawing/2014/chart" uri="{C3380CC4-5D6E-409C-BE32-E72D297353CC}">
              <c16:uniqueId val="{00000001-6CF4-45D3-822E-8646D4C67EF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3104</c:v>
                </c:pt>
                <c:pt idx="1">
                  <c:v>4157</c:v>
                </c:pt>
                <c:pt idx="2">
                  <c:v>4192</c:v>
                </c:pt>
              </c:numCache>
            </c:numRef>
          </c:val>
          <c:extLst>
            <c:ext xmlns:c16="http://schemas.microsoft.com/office/drawing/2014/chart" uri="{C3380CC4-5D6E-409C-BE32-E72D297353CC}">
              <c16:uniqueId val="{00000002-6CF4-45D3-822E-8646D4C67EF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{043B42F8-800D-4755-890C-B9D9EB268965}</c15:txfldGUID>
                      <c15:f>[1]公会計指標分析・財政指標組合せ分析表!$BP$50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FC21-4510-8009-BB257CC991D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{8D16F8A2-6A80-43FF-AE06-78316288A2F6}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C21-4510-8009-BB257CC991D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{0D40A197-57DD-4097-8D67-D64A4FBE879D}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C21-4510-8009-BB257CC991D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{CD237443-9C60-4B4E-9555-322AC9ACCD9D}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C21-4510-8009-BB257CC991D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{BA1DD9C6-E8B8-40C9-AD3A-A5D5737950CF}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C21-4510-8009-BB257CC991D4}"/>
                </c:ext>
              </c:extLst>
            </c:dLbl>
            <c:dLbl>
              <c:idx val="8"/>
              <c:tx>
                <c:strRef>
                  <c:f>[1]公会計指標分析・財政指標組合せ分析表!$BX$50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{051D0D28-DDA3-446C-A44C-9354D927F12F}</c15:txfldGUID>
                      <c15:f>[1]公会計指標分析・財政指標組合せ分析表!$BX$50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FC21-4510-8009-BB257CC991D4}"/>
                </c:ext>
              </c:extLst>
            </c:dLbl>
            <c:dLbl>
              <c:idx val="16"/>
              <c:tx>
                <c:strRef>
                  <c:f>[1]公会計指標分析・財政指標組合せ分析表!$CF$50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{21383B00-92CE-4811-B933-F643E8026111}</c15:txfldGUID>
                      <c15:f>[1]公会計指標分析・財政指標組合せ分析表!$CF$50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FC21-4510-8009-BB257CC991D4}"/>
                </c:ext>
              </c:extLst>
            </c:dLbl>
            <c:dLbl>
              <c:idx val="24"/>
              <c:tx>
                <c:strRef>
                  <c:f>[1]公会計指標分析・財政指標組合せ分析表!$CN$50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{BEC0594E-90F7-4EFF-BC7A-3A51A22D6DEC}</c15:txfldGUID>
                      <c15:f>[1]公会計指標分析・財政指標組合せ分析表!$CN$50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FC21-4510-8009-BB257CC991D4}"/>
                </c:ext>
              </c:extLst>
            </c:dLbl>
            <c:dLbl>
              <c:idx val="32"/>
              <c:tx>
                <c:strRef>
                  <c:f>[1]公会計指標分析・財政指標組合せ分析表!$CV$50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{EECD7683-09A8-41F2-888E-808A15B305F8}</c15:txfldGUID>
                      <c15:f>[1]公会計指標分析・財政指標組合せ分析表!$CV$50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FC21-4510-8009-BB257CC991D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#,##0.0;"▲ "#,##0.0</c:formatCode>
                <c:ptCount val="40"/>
                <c:pt idx="0">
                  <c:v>58.3</c:v>
                </c:pt>
                <c:pt idx="8">
                  <c:v>60.3</c:v>
                </c:pt>
                <c:pt idx="16">
                  <c:v>61.4</c:v>
                </c:pt>
                <c:pt idx="24">
                  <c:v>62.1</c:v>
                </c:pt>
                <c:pt idx="32">
                  <c:v>63.6</c:v>
                </c:pt>
              </c:numCache>
            </c:numRef>
          </c:xVal>
          <c:yVal>
            <c:numRef>
              <c:f>[1]公会計指標分析・財政指標組合せ分析表!$BP$51:$DC$51</c:f>
              <c:numCache>
                <c:formatCode>#,##0.0;"▲ "#,##0.0</c:formatCode>
                <c:ptCount val="40"/>
              </c:numCache>
            </c:numRef>
          </c:yVal>
          <c:smooth val="0"/>
          <c:extLst>
            <c:ext xmlns:c16="http://schemas.microsoft.com/office/drawing/2014/chart" uri="{C3380CC4-5D6E-409C-BE32-E72D297353CC}">
              <c16:uniqueId val="{00000009-FC21-4510-8009-BB257CC991D4}"/>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[1]公会計指標分析・財政指標組合せ分析表!$BP$50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{49D031F9-8598-45F3-A935-6BF9F6C1A389}</c15:txfldGUID>
                      <c15:f>[1]公会計指標分析・財政指標組合せ分析表!$BP$50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FC21-4510-8009-BB257CC991D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{9C0D6DAD-8543-4381-B5F4-1346C49F6661}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C21-4510-8009-BB257CC991D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{15A484FB-8A71-4C1B-8869-E510983370EF}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C21-4510-8009-BB257CC991D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{E408EB03-7608-42D4-BD37-C368B0DEB593}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C21-4510-8009-BB257CC991D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{B0742B78-449E-4A29-9666-7EBCBC9BDF51}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C21-4510-8009-BB257CC991D4}"/>
                </c:ext>
              </c:extLst>
            </c:dLbl>
            <c:dLbl>
              <c:idx val="8"/>
              <c:layout/>
              <c:tx>
                <c:strRef>
                  <c:f>[1]公会計指標分析・財政指標組合せ分析表!$BX$50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{322FA21E-2562-4A9A-841A-C51E8A0FA893}</c15:txfldGUID>
                      <c15:f>[1]公会計指標分析・財政指標組合せ分析表!$BX$50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FC21-4510-8009-BB257CC991D4}"/>
                </c:ext>
              </c:extLst>
            </c:dLbl>
            <c:dLbl>
              <c:idx val="16"/>
              <c:layout>
                <c:manualLayout>
                  <c:x val="-3.0681791375817211E-2"/>
                  <c:y val="-7.0071589668608714E-2"/>
                </c:manualLayout>
              </c:layout>
              <c:tx>
                <c:strRef>
                  <c:f>[1]公会計指標分析・財政指標組合せ分析表!$CF$50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{7217AEB4-DC5B-4FD8-A130-28E54092D3A2}</c15:txfldGUID>
                      <c15:f>[1]公会計指標分析・財政指標組合せ分析表!$CF$50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FC21-4510-8009-BB257CC991D4}"/>
                </c:ext>
              </c:extLst>
            </c:dLbl>
            <c:dLbl>
              <c:idx val="24"/>
              <c:layout>
                <c:manualLayout>
                  <c:x val="-3.3479159743989385E-2"/>
                  <c:y val="-5.9406494543121649E-2"/>
                </c:manualLayout>
              </c:layout>
              <c:tx>
                <c:strRef>
                  <c:f>[1]公会計指標分析・財政指標組合せ分析表!$CN$50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{5B8DB98B-E210-48CA-98E3-C761E204401E}</c15:txfldGUID>
                      <c15:f>[1]公会計指標分析・財政指標組合せ分析表!$CN$50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FC21-4510-8009-BB257CC991D4}"/>
                </c:ext>
              </c:extLst>
            </c:dLbl>
            <c:dLbl>
              <c:idx val="32"/>
              <c:layout/>
              <c:tx>
                <c:strRef>
                  <c:f>[1]公会計指標分析・財政指標組合せ分析表!$CV$50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{8D1C087B-F2BE-4DA7-93E8-8DAF739807CE}</c15:txfldGUID>
                      <c15:f>[1]公会計指標分析・財政指標組合せ分析表!$CV$50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FC21-4510-8009-BB257CC991D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#,##0.0;"▲ "#,##0.0</c:formatCode>
                <c:ptCount val="40"/>
                <c:pt idx="0">
                  <c:v>58.3</c:v>
                </c:pt>
                <c:pt idx="8">
                  <c:v>59.6</c:v>
                </c:pt>
                <c:pt idx="16">
                  <c:v>60.8</c:v>
                </c:pt>
                <c:pt idx="24">
                  <c:v>61</c:v>
                </c:pt>
                <c:pt idx="32">
                  <c:v>63</c:v>
                </c:pt>
              </c:numCache>
            </c:numRef>
          </c:xVal>
          <c:yVal>
            <c:numRef>
              <c:f>[1]公会計指標分析・財政指標組合せ分析表!$BP$55:$DC$55</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FC21-4510-8009-BB257CC991D4}"/>
            </c:ext>
          </c:extLst>
        </c:ser>
        <c:dLbls>
          <c:showLegendKey val="0"/>
          <c:showVal val="1"/>
          <c:showCatName val="0"/>
          <c:showSerName val="0"/>
          <c:showPercent val="0"/>
          <c:showBubbleSize val="0"/>
        </c:dLbls>
        <c:axId val="46179840"/>
        <c:axId val="46181760"/>
      </c:scatterChart>
      <c:valAx>
        <c:axId val="46179840"/>
        <c:scaling>
          <c:orientation val="maxMin"/>
          <c:max val="64"/>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{6A406F13-57EC-4ED2-8AAC-1158A8F5F281}</c15:txfldGUID>
                      <c15:f>[1]公会計指標分析・財政指標組合せ分析表!$BP$72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44AB-4B66-AB28-C88F9C385F0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{9BAB4244-1CCD-4720-86C2-585DC2018331}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4AB-4B66-AB28-C88F9C385F0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{0DAE0638-D947-48CD-9BB3-36C1061D73CB}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4AB-4B66-AB28-C88F9C385F0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{ED7B653B-1F58-4345-A389-0DF78306F639}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4AB-4B66-AB28-C88F9C385F0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{AC45C457-7DC2-47FC-B59B-C5B0B16157C4}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4AB-4B66-AB28-C88F9C385F0A}"/>
                </c:ext>
              </c:extLst>
            </c:dLbl>
            <c:dLbl>
              <c:idx val="8"/>
              <c:tx>
                <c:strRef>
                  <c:f>[1]公会計指標分析・財政指標組合せ分析表!$BX$72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{36E04965-CD5C-48D9-874D-74B9B7654B36}</c15:txfldGUID>
                      <c15:f>[1]公会計指標分析・財政指標組合せ分析表!$BX$72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44AB-4B66-AB28-C88F9C385F0A}"/>
                </c:ext>
              </c:extLst>
            </c:dLbl>
            <c:dLbl>
              <c:idx val="16"/>
              <c:tx>
                <c:strRef>
                  <c:f>[1]公会計指標分析・財政指標組合せ分析表!$CF$72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{71EAF850-D710-4BE1-B017-1BC96CA04EE4}</c15:txfldGUID>
                      <c15:f>[1]公会計指標分析・財政指標組合せ分析表!$CF$72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44AB-4B66-AB28-C88F9C385F0A}"/>
                </c:ext>
              </c:extLst>
            </c:dLbl>
            <c:dLbl>
              <c:idx val="24"/>
              <c:tx>
                <c:strRef>
                  <c:f>[1]公会計指標分析・財政指標組合せ分析表!$CN$72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{F334D236-B6D8-4499-8A11-9533FF09F408}</c15:txfldGUID>
                      <c15:f>[1]公会計指標分析・財政指標組合せ分析表!$CN$72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44AB-4B66-AB28-C88F9C385F0A}"/>
                </c:ext>
              </c:extLst>
            </c:dLbl>
            <c:dLbl>
              <c:idx val="32"/>
              <c:tx>
                <c:strRef>
                  <c:f>[1]公会計指標分析・財政指標組合せ分析表!$CV$72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{504D4397-C03E-467C-92CC-78B5C453AC9C}</c15:txfldGUID>
                      <c15:f>[1]公会計指標分析・財政指標組合せ分析表!$CV$72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44AB-4B66-AB28-C88F9C385F0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#,##0.0;"▲ "#,##0.0</c:formatCode>
                <c:ptCount val="40"/>
                <c:pt idx="0">
                  <c:v>11.7</c:v>
                </c:pt>
                <c:pt idx="8">
                  <c:v>11.5</c:v>
                </c:pt>
                <c:pt idx="16">
                  <c:v>11.7</c:v>
                </c:pt>
                <c:pt idx="24">
                  <c:v>11.9</c:v>
                </c:pt>
                <c:pt idx="32">
                  <c:v>11.9</c:v>
                </c:pt>
              </c:numCache>
            </c:numRef>
          </c:xVal>
          <c:yVal>
            <c:numRef>
              <c:f>[1]公会計指標分析・財政指標組合せ分析表!$BP$73:$DC$73</c:f>
              <c:numCache>
                <c:formatCode>#,##0.0;"▲ "#,##0.0</c:formatCode>
                <c:ptCount val="40"/>
              </c:numCache>
            </c:numRef>
          </c:yVal>
          <c:smooth val="0"/>
          <c:extLst>
            <c:ext xmlns:c16="http://schemas.microsoft.com/office/drawing/2014/chart" uri="{C3380CC4-5D6E-409C-BE32-E72D297353CC}">
              <c16:uniqueId val="{00000009-44AB-4B66-AB28-C88F9C385F0A}"/>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[1]公会計指標分析・財政指標組合せ分析表!$BP$72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{616E6650-BB9C-4AA4-84E1-BBD7ECB8C700}</c15:txfldGUID>
                      <c15:f>[1]公会計指標分析・財政指標組合せ分析表!$BP$72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44AB-4B66-AB28-C88F9C385F0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{FBF0D436-1513-4BCA-8337-247D8E31097C}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4AB-4B66-AB28-C88F9C385F0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{E74813BB-F749-47D6-B804-167BD04AFC02}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4AB-4B66-AB28-C88F9C385F0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{FD230C49-9E1A-47B0-A258-37F0E6180C6C}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4AB-4B66-AB28-C88F9C385F0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{00A94683-9A18-4918-93BF-9B31CB80B6A4}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4AB-4B66-AB28-C88F9C385F0A}"/>
                </c:ext>
              </c:extLst>
            </c:dLbl>
            <c:dLbl>
              <c:idx val="8"/>
              <c:layout/>
              <c:tx>
                <c:strRef>
                  <c:f>[1]公会計指標分析・財政指標組合せ分析表!$BX$72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{42D5B2ED-1AAC-4636-A832-6247D67E5A9A}</c15:txfldGUID>
                      <c15:f>[1]公会計指標分析・財政指標組合せ分析表!$BX$72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44AB-4B66-AB28-C88F9C385F0A}"/>
                </c:ext>
              </c:extLst>
            </c:dLbl>
            <c:dLbl>
              <c:idx val="16"/>
              <c:layout/>
              <c:tx>
                <c:strRef>
                  <c:f>[1]公会計指標分析・財政指標組合せ分析表!$CF$72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{FF31E627-01AD-4437-9D68-24CC69D04B19}</c15:txfldGUID>
                      <c15:f>[1]公会計指標分析・財政指標組合せ分析表!$CF$72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44AB-4B66-AB28-C88F9C385F0A}"/>
                </c:ext>
              </c:extLst>
            </c:dLbl>
            <c:dLbl>
              <c:idx val="24"/>
              <c:layout/>
              <c:tx>
                <c:strRef>
                  <c:f>[1]公会計指標分析・財政指標組合せ分析表!$CN$72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{33806F02-4E1C-4E8D-8804-CD3F57EC6188}</c15:txfldGUID>
                      <c15:f>[1]公会計指標分析・財政指標組合せ分析表!$CN$72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44AB-4B66-AB28-C88F9C385F0A}"/>
                </c:ext>
              </c:extLst>
            </c:dLbl>
            <c:dLbl>
              <c:idx val="32"/>
              <c:layout/>
              <c:tx>
                <c:strRef>
                  <c:f>[1]公会計指標分析・財政指標組合せ分析表!$CV$72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{8952C8C4-80A3-4D68-8ECE-0D91FD328019}</c15:txfldGUID>
                      <c15:f>[1]公会計指標分析・財政指標組合せ分析表!$CV$72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44AB-4B66-AB28-C88F9C385F0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[1]公会計指標分析・財政指標組合せ分析表!$BP$77:$DC$77</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44AB-4B66-AB28-C88F9C385F0A}"/>
            </c:ext>
          </c:extLst>
        </c:ser>
        <c:dLbls>
          <c:showLegendKey val="0"/>
          <c:showVal val="1"/>
          <c:showCatName val="0"/>
          <c:showSerName val="0"/>
          <c:showPercent val="0"/>
          <c:showBubbleSize val="0"/>
        </c:dLbls>
        <c:axId val="84219776"/>
        <c:axId val="84234240"/>
      </c:scatterChart>
      <c:valAx>
        <c:axId val="84219776"/>
        <c:scaling>
          <c:orientation val="maxMin"/>
          <c:max val="10.1"/>
          <c:min val="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熊本県上天草市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２年度は、元利償還金及び組合等が起こした地方債の元利償還金に対する負担金等が減少したものの、公営企業債の元利償還金に対する繰入金の増加及びそこから差し引く算入公債費等（特定財源及び元利償還金等に係る基準財政需要額算入額）の減少がそれらを上回ったことから、実質公債費比率の分子は令和元年度と比較して増加し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熊本県上天草市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令和２年度決算において、充当可能財源等が将来負担額を上回ったため、将来負担比率は生じていない。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将来負担額は、一般会計等に係る地方債の現在高等の減等により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137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百万円減少して</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22,225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充当可能財源等についても充当可能基金の減等により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1,802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百万円減少したものの、</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24,183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百万円となり、将来負担額を上回った。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今後も、地方債発行額の抑制や民間資金等の繰上償還により地方債現在高の減少に努める。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熊本県上天草市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令和元年度一般会計決算剰余金のうち地方財政法の規定による２分の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を下らない金額及び基金運用利子等の計</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百万円を財政調整基金に積み立てた一方、新型コロナウイルス感染症や令和２年７月豪雨への対応等のため計</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853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百万円を財政調整基金から取り崩したこと、図書館建設関連費用に充てるため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百万円を図書館建設基金から取り崩したこと等で基金全体で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596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百万円の減となり、令和２年度末残高は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7,514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各基金の設置条例に基づき、計画的な運用（積立、取崩）を行っていくとともに、令和元年度に公共施設等総合管理計画アクションプランの着実な実施のため、公共施設マネジメント基金を設置し、老朽化対策事業及び統廃合による施設の除却事業の財源として積み立てを行ったことから、公共サービスや施設の規模の適正化により効率的な施設管理を図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基金は、原資がふるさと応援寄附金であり、地場産業の育成事業、観光振興事業、教育水準の向上事業、安心・安全なまちづくり事業、ふるさと環境保全事業、その他市長が特に必要と認める事業の財源として活用し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・地域振興基金は、旧町単位の地域振興、住民の一体感醸成のためのソフト事業の財源として活用している。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・公共施設マネジメント基金は、老朽化対策事業及び統廃合による施設の除却事業の財源として活用している。</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・地域福祉基金は、高齢者等の地域保健福祉の増進に係る事業の財源として活用している。</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・図書館建設基金は、図書館建設等費の財源として活用している。</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・ふるさと応援基金は、原資であるふるさと応援寄附金から</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760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百万円を積み立て、地場産業の育成事業等の財源として計</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444</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百万円を取り崩したことで</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316</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百万円の増となり、令和２年度末残高は</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1,275</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・地域振興基金は、ソフト事業の財源として</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百万円を取り崩したため、令和２年度末残高は</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1,041</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百万円となった。</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・公共施設マネジメント基金は、市営団地及び教員住宅の解体の財源として</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百万円を取り崩したため、令和２年度末残高は</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985</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・地域福祉基金は、増減なし。</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・図書館建設基金は、図書館建設関連経費の財源として</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61</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百万円を取り崩したため、令和２年度末残高は</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274</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・ふるさと応援基金は、寄附金を積み立てながら、今後も地場産業の育成等の事業の財源として活用していく。</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・地域振興基金は、今後は積立は行わず、計画的に旧町単位の地域振興、住民の一体感醸成のためのソフト事業の財源として活用していく。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・公共施設マネジメント基金は、公共施設等総合管理計画アクションプランに基づく計画的な老朽化対策事業及び除却事業の財源として活用していく。</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・地域福祉基金は、老朽化している老人福祉センターの整備等に活用する。</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・図書館建設基金は、図書館建設費等の財源として活用する。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令和元年度一般会計決算剰余金のうち地方財政法の規定による２分の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を下らない金額及び基金運用利子等の計</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百万円を財政調整基金に積み立てた一方、新型コロナウイルス感染症や令和２年７月豪雨への対応等のため計</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853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百万円を取り崩したことで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631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百万円の減となり、令和２年度末残高は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2,703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自然災害や新型コロナウイルス感染拡大等の不足の事態の備えとして、財政再生基準による実質赤字を回避できる標準財政規模の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％を基本として保有する。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利子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千円の積立による増。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年度に繰上償還を行った後、経済事情の変動等により財源が不足する場合において、償還の財源とするため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百万円を積み立て、その後は利子を積み立てているが、今後も同様に利子の積み立てを行っていく。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熊本県上天草市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26,254
26,147
126.94
22,945,236
21,501,990
803,816
10,326,366
17,756,685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　類似団体とほぼ同じ水準で推移しており、上昇傾向にある。</a:t>
          </a:r>
          <a:endParaRPr lang="ja-JP" altLang="ja-JP">
            <a:solidFill>
              <a:schemeClr val="tx1"/>
            </a:solidFill>
            <a:effectLst/>
          </a:endParaRPr>
        </a:p>
        <a:p>
          <a:r>
            <a:rPr kumimoji="1" lang="ja-JP" altLang="ja-JP" sz="1100">
              <a:solidFill>
                <a:schemeClr val="tx1"/>
              </a:solidFill>
              <a:effectLst/>
              <a:latin typeface="+mn-lt"/>
              <a:ea typeface="+mn-ea"/>
              <a:cs typeface="+mn-cs"/>
            </a:rPr>
            <a:t>　本市は、上天草市公共施設等総合管理計画（</a:t>
          </a:r>
          <a:r>
            <a:rPr kumimoji="1" lang="en-US" altLang="ja-JP" sz="1100">
              <a:solidFill>
                <a:schemeClr val="tx1"/>
              </a:solidFill>
              <a:effectLst/>
              <a:latin typeface="+mn-lt"/>
              <a:ea typeface="+mn-ea"/>
              <a:cs typeface="+mn-cs"/>
            </a:rPr>
            <a:t>H27</a:t>
          </a:r>
          <a:r>
            <a:rPr kumimoji="1" lang="ja-JP" altLang="ja-JP" sz="1100">
              <a:solidFill>
                <a:schemeClr val="tx1"/>
              </a:solidFill>
              <a:effectLst/>
              <a:latin typeface="+mn-lt"/>
              <a:ea typeface="+mn-ea"/>
              <a:cs typeface="+mn-cs"/>
            </a:rPr>
            <a:t>年度策定）及び同アクションプラン（</a:t>
          </a:r>
          <a:r>
            <a:rPr kumimoji="1" lang="en-US" altLang="ja-JP" sz="1100">
              <a:solidFill>
                <a:schemeClr val="tx1"/>
              </a:solidFill>
              <a:effectLst/>
              <a:latin typeface="+mn-lt"/>
              <a:ea typeface="+mn-ea"/>
              <a:cs typeface="+mn-cs"/>
            </a:rPr>
            <a:t>H30</a:t>
          </a:r>
          <a:r>
            <a:rPr kumimoji="1" lang="ja-JP" altLang="ja-JP" sz="1100">
              <a:solidFill>
                <a:schemeClr val="tx1"/>
              </a:solidFill>
              <a:effectLst/>
              <a:latin typeface="+mn-lt"/>
              <a:ea typeface="+mn-ea"/>
              <a:cs typeface="+mn-cs"/>
            </a:rPr>
            <a:t>年度策定）において、適正な施設規模及び配置の見直し、計画的な施設整備及び長寿命化、統廃合等を計画的に進めることとしており、今後、当該計画等の推進により本比率は改善すると見込んでいる。</a:t>
          </a:r>
          <a:endParaRPr lang="ja-JP" altLang="ja-JP">
            <a:solidFill>
              <a:schemeClr val="tx1"/>
            </a:solidFill>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3" name="テキスト ボックス 6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33</xdr:row>
      <xdr:rowOff>41402</xdr:rowOff>
    </xdr:to>
    <xdr:cxnSp macro="">
      <xdr:nvCxnSpPr>
        <xdr:cNvPr id="73" name="直線コネクタ 72"/>
        <xdr:cNvCxnSpPr/>
      </xdr:nvCxnSpPr>
      <xdr:spPr>
        <a:xfrm flipV="1">
          <a:off x="4760595" y="5350256"/>
          <a:ext cx="1270" cy="1120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45229</xdr:rowOff>
    </xdr:from>
    <xdr:ext cx="405111" cy="259045"/>
    <xdr:sp macro="" textlink="">
      <xdr:nvSpPr>
        <xdr:cNvPr id="74" name="有形固定資産減価償却率最小値テキスト"/>
        <xdr:cNvSpPr txBox="1"/>
      </xdr:nvSpPr>
      <xdr:spPr>
        <a:xfrm>
          <a:off x="4813300" y="6474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41402</xdr:rowOff>
    </xdr:from>
    <xdr:to>
      <xdr:col>23</xdr:col>
      <xdr:colOff>174625</xdr:colOff>
      <xdr:row>33</xdr:row>
      <xdr:rowOff>41402</xdr:rowOff>
    </xdr:to>
    <xdr:cxnSp macro="">
      <xdr:nvCxnSpPr>
        <xdr:cNvPr id="75" name="直線コネクタ 74"/>
        <xdr:cNvCxnSpPr/>
      </xdr:nvCxnSpPr>
      <xdr:spPr>
        <a:xfrm>
          <a:off x="4673600" y="6470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76" name="有形固定資産減価償却率最大値テキスト"/>
        <xdr:cNvSpPr txBox="1"/>
      </xdr:nvSpPr>
      <xdr:spPr>
        <a:xfrm>
          <a:off x="4813300" y="51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77" name="直線コネクタ 76"/>
        <xdr:cNvCxnSpPr/>
      </xdr:nvCxnSpPr>
      <xdr:spPr>
        <a:xfrm>
          <a:off x="4673600" y="535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78" name="有形固定資産減価償却率平均値テキスト"/>
        <xdr:cNvSpPr txBox="1"/>
      </xdr:nvSpPr>
      <xdr:spPr>
        <a:xfrm>
          <a:off x="4813300" y="5681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9" name="フローチャート: 判断 78"/>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43815</xdr:rowOff>
    </xdr:from>
    <xdr:to>
      <xdr:col>19</xdr:col>
      <xdr:colOff>187325</xdr:colOff>
      <xdr:row>29</xdr:row>
      <xdr:rowOff>145415</xdr:rowOff>
    </xdr:to>
    <xdr:sp macro="" textlink="">
      <xdr:nvSpPr>
        <xdr:cNvPr id="80" name="フローチャート: 判断 79"/>
        <xdr:cNvSpPr/>
      </xdr:nvSpPr>
      <xdr:spPr>
        <a:xfrm>
          <a:off x="4000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81" name="フローチャート: 判断 80"/>
        <xdr:cNvSpPr/>
      </xdr:nvSpPr>
      <xdr:spPr>
        <a:xfrm>
          <a:off x="3238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13589</xdr:rowOff>
    </xdr:from>
    <xdr:to>
      <xdr:col>11</xdr:col>
      <xdr:colOff>187325</xdr:colOff>
      <xdr:row>29</xdr:row>
      <xdr:rowOff>115189</xdr:rowOff>
    </xdr:to>
    <xdr:sp macro="" textlink="">
      <xdr:nvSpPr>
        <xdr:cNvPr id="82" name="フローチャート: 判断 81"/>
        <xdr:cNvSpPr/>
      </xdr:nvSpPr>
      <xdr:spPr>
        <a:xfrm>
          <a:off x="2476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156972</xdr:rowOff>
    </xdr:from>
    <xdr:to>
      <xdr:col>7</xdr:col>
      <xdr:colOff>187325</xdr:colOff>
      <xdr:row>29</xdr:row>
      <xdr:rowOff>87122</xdr:rowOff>
    </xdr:to>
    <xdr:sp macro="" textlink="">
      <xdr:nvSpPr>
        <xdr:cNvPr id="83" name="フローチャート: 判断 82"/>
        <xdr:cNvSpPr/>
      </xdr:nvSpPr>
      <xdr:spPr>
        <a:xfrm>
          <a:off x="1714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99949</xdr:rowOff>
    </xdr:from>
    <xdr:to>
      <xdr:col>23</xdr:col>
      <xdr:colOff>136525</xdr:colOff>
      <xdr:row>30</xdr:row>
      <xdr:rowOff>30099</xdr:rowOff>
    </xdr:to>
    <xdr:sp macro="" textlink="">
      <xdr:nvSpPr>
        <xdr:cNvPr id="89" name="楕円 88"/>
        <xdr:cNvSpPr/>
      </xdr:nvSpPr>
      <xdr:spPr>
        <a:xfrm>
          <a:off x="4711700" y="58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78376</xdr:rowOff>
    </xdr:from>
    <xdr:ext cx="405111" cy="259045"/>
    <xdr:sp macro="" textlink="">
      <xdr:nvSpPr>
        <xdr:cNvPr id="90" name="有形固定資産減価償却率該当値テキスト"/>
        <xdr:cNvSpPr txBox="1"/>
      </xdr:nvSpPr>
      <xdr:spPr>
        <a:xfrm>
          <a:off x="4813300" y="5821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67564</xdr:rowOff>
    </xdr:from>
    <xdr:to>
      <xdr:col>19</xdr:col>
      <xdr:colOff>187325</xdr:colOff>
      <xdr:row>29</xdr:row>
      <xdr:rowOff>169164</xdr:rowOff>
    </xdr:to>
    <xdr:sp macro="" textlink="">
      <xdr:nvSpPr>
        <xdr:cNvPr id="91" name="楕円 90"/>
        <xdr:cNvSpPr/>
      </xdr:nvSpPr>
      <xdr:spPr>
        <a:xfrm>
          <a:off x="4000500" y="581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118364</xdr:rowOff>
    </xdr:from>
    <xdr:to>
      <xdr:col>23</xdr:col>
      <xdr:colOff>85725</xdr:colOff>
      <xdr:row>29</xdr:row>
      <xdr:rowOff>150749</xdr:rowOff>
    </xdr:to>
    <xdr:cxnSp macro="">
      <xdr:nvCxnSpPr>
        <xdr:cNvPr id="92" name="直線コネクタ 91"/>
        <xdr:cNvCxnSpPr/>
      </xdr:nvCxnSpPr>
      <xdr:spPr>
        <a:xfrm>
          <a:off x="4051300" y="5861939"/>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52451</xdr:rowOff>
    </xdr:from>
    <xdr:to>
      <xdr:col>15</xdr:col>
      <xdr:colOff>187325</xdr:colOff>
      <xdr:row>29</xdr:row>
      <xdr:rowOff>154051</xdr:rowOff>
    </xdr:to>
    <xdr:sp macro="" textlink="">
      <xdr:nvSpPr>
        <xdr:cNvPr id="93" name="楕円 92"/>
        <xdr:cNvSpPr/>
      </xdr:nvSpPr>
      <xdr:spPr>
        <a:xfrm>
          <a:off x="3238500" y="579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103251</xdr:rowOff>
    </xdr:from>
    <xdr:to>
      <xdr:col>19</xdr:col>
      <xdr:colOff>136525</xdr:colOff>
      <xdr:row>29</xdr:row>
      <xdr:rowOff>118364</xdr:rowOff>
    </xdr:to>
    <xdr:cxnSp macro="">
      <xdr:nvCxnSpPr>
        <xdr:cNvPr id="94" name="直線コネクタ 93"/>
        <xdr:cNvCxnSpPr/>
      </xdr:nvCxnSpPr>
      <xdr:spPr>
        <a:xfrm>
          <a:off x="3289300" y="5846826"/>
          <a:ext cx="762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28702</xdr:rowOff>
    </xdr:from>
    <xdr:to>
      <xdr:col>11</xdr:col>
      <xdr:colOff>187325</xdr:colOff>
      <xdr:row>29</xdr:row>
      <xdr:rowOff>130302</xdr:rowOff>
    </xdr:to>
    <xdr:sp macro="" textlink="">
      <xdr:nvSpPr>
        <xdr:cNvPr id="95" name="楕円 94"/>
        <xdr:cNvSpPr/>
      </xdr:nvSpPr>
      <xdr:spPr>
        <a:xfrm>
          <a:off x="2476500" y="577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79502</xdr:rowOff>
    </xdr:from>
    <xdr:to>
      <xdr:col>15</xdr:col>
      <xdr:colOff>136525</xdr:colOff>
      <xdr:row>29</xdr:row>
      <xdr:rowOff>103251</xdr:rowOff>
    </xdr:to>
    <xdr:cxnSp macro="">
      <xdr:nvCxnSpPr>
        <xdr:cNvPr id="96" name="直線コネクタ 95"/>
        <xdr:cNvCxnSpPr/>
      </xdr:nvCxnSpPr>
      <xdr:spPr>
        <a:xfrm>
          <a:off x="2527300" y="5823077"/>
          <a:ext cx="762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156972</xdr:rowOff>
    </xdr:from>
    <xdr:to>
      <xdr:col>7</xdr:col>
      <xdr:colOff>187325</xdr:colOff>
      <xdr:row>29</xdr:row>
      <xdr:rowOff>87122</xdr:rowOff>
    </xdr:to>
    <xdr:sp macro="" textlink="">
      <xdr:nvSpPr>
        <xdr:cNvPr id="97" name="楕円 96"/>
        <xdr:cNvSpPr/>
      </xdr:nvSpPr>
      <xdr:spPr>
        <a:xfrm>
          <a:off x="1714500" y="572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36322</xdr:rowOff>
    </xdr:from>
    <xdr:to>
      <xdr:col>11</xdr:col>
      <xdr:colOff>136525</xdr:colOff>
      <xdr:row>29</xdr:row>
      <xdr:rowOff>79502</xdr:rowOff>
    </xdr:to>
    <xdr:cxnSp macro="">
      <xdr:nvCxnSpPr>
        <xdr:cNvPr id="98" name="直線コネクタ 97"/>
        <xdr:cNvCxnSpPr/>
      </xdr:nvCxnSpPr>
      <xdr:spPr>
        <a:xfrm>
          <a:off x="1765300" y="5779897"/>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161942</xdr:rowOff>
    </xdr:from>
    <xdr:ext cx="405111" cy="259045"/>
    <xdr:sp macro="" textlink="">
      <xdr:nvSpPr>
        <xdr:cNvPr id="99" name="n_1aveValue有形固定資産減価償却率"/>
        <xdr:cNvSpPr txBox="1"/>
      </xdr:nvSpPr>
      <xdr:spPr>
        <a:xfrm>
          <a:off x="38360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157624</xdr:rowOff>
    </xdr:from>
    <xdr:ext cx="405111" cy="259045"/>
    <xdr:sp macro="" textlink="">
      <xdr:nvSpPr>
        <xdr:cNvPr id="100" name="n_2aveValue有形固定資産減価償却率"/>
        <xdr:cNvSpPr txBox="1"/>
      </xdr:nvSpPr>
      <xdr:spPr>
        <a:xfrm>
          <a:off x="3086744" y="555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131716</xdr:rowOff>
    </xdr:from>
    <xdr:ext cx="405111" cy="259045"/>
    <xdr:sp macro="" textlink="">
      <xdr:nvSpPr>
        <xdr:cNvPr id="101" name="n_3aveValue有形固定資産減価償却率"/>
        <xdr:cNvSpPr txBox="1"/>
      </xdr:nvSpPr>
      <xdr:spPr>
        <a:xfrm>
          <a:off x="2324744" y="55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78249</xdr:rowOff>
    </xdr:from>
    <xdr:ext cx="405111" cy="259045"/>
    <xdr:sp macro="" textlink="">
      <xdr:nvSpPr>
        <xdr:cNvPr id="102" name="n_4aveValue有形固定資産減価償却率"/>
        <xdr:cNvSpPr txBox="1"/>
      </xdr:nvSpPr>
      <xdr:spPr>
        <a:xfrm>
          <a:off x="1562744" y="5821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160291</xdr:rowOff>
    </xdr:from>
    <xdr:ext cx="405111" cy="259045"/>
    <xdr:sp macro="" textlink="">
      <xdr:nvSpPr>
        <xdr:cNvPr id="103" name="n_1mainValue有形固定資産減価償却率"/>
        <xdr:cNvSpPr txBox="1"/>
      </xdr:nvSpPr>
      <xdr:spPr>
        <a:xfrm>
          <a:off x="3836044" y="5903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145178</xdr:rowOff>
    </xdr:from>
    <xdr:ext cx="405111" cy="259045"/>
    <xdr:sp macro="" textlink="">
      <xdr:nvSpPr>
        <xdr:cNvPr id="104" name="n_2mainValue有形固定資産減価償却率"/>
        <xdr:cNvSpPr txBox="1"/>
      </xdr:nvSpPr>
      <xdr:spPr>
        <a:xfrm>
          <a:off x="3086744" y="5888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121429</xdr:rowOff>
    </xdr:from>
    <xdr:ext cx="405111" cy="259045"/>
    <xdr:sp macro="" textlink="">
      <xdr:nvSpPr>
        <xdr:cNvPr id="105" name="n_3mainValue有形固定資産減価償却率"/>
        <xdr:cNvSpPr txBox="1"/>
      </xdr:nvSpPr>
      <xdr:spPr>
        <a:xfrm>
          <a:off x="2324744" y="586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103649</xdr:rowOff>
    </xdr:from>
    <xdr:ext cx="405111" cy="259045"/>
    <xdr:sp macro="" textlink="">
      <xdr:nvSpPr>
        <xdr:cNvPr id="106" name="n_4mainValue有形固定資産減価償却率"/>
        <xdr:cNvSpPr txBox="1"/>
      </xdr:nvSpPr>
      <xdr:spPr>
        <a:xfrm>
          <a:off x="1562744" y="5504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　類似団体平均を大きく下回っており、健全な状態にある。</a:t>
          </a:r>
          <a:endParaRPr lang="ja-JP" altLang="ja-JP">
            <a:solidFill>
              <a:schemeClr val="tx1"/>
            </a:solidFill>
            <a:effectLst/>
          </a:endParaRPr>
        </a:p>
        <a:p>
          <a:r>
            <a:rPr kumimoji="1" lang="ja-JP" altLang="ja-JP" sz="1100">
              <a:solidFill>
                <a:schemeClr val="tx1"/>
              </a:solidFill>
              <a:effectLst/>
              <a:latin typeface="+mn-lt"/>
              <a:ea typeface="+mn-ea"/>
              <a:cs typeface="+mn-cs"/>
            </a:rPr>
            <a:t>　本市は、財政調整基金残高を一定額以上確保するよう努めていることや、交付税措置率が高い地方債のみ活用していること等から、今後も健全な状態を維持すると見込んでいる。</a:t>
          </a:r>
          <a:endParaRPr lang="ja-JP" altLang="ja-JP">
            <a:solidFill>
              <a:schemeClr val="tx1"/>
            </a:solidFill>
            <a:effectLst/>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37" name="直線コネクタ 136"/>
        <xdr:cNvCxnSpPr/>
      </xdr:nvCxnSpPr>
      <xdr:spPr>
        <a:xfrm flipV="1">
          <a:off x="14793595" y="5461599"/>
          <a:ext cx="1269" cy="124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38" name="債務償還比率最小値テキスト"/>
        <xdr:cNvSpPr txBox="1"/>
      </xdr:nvSpPr>
      <xdr:spPr>
        <a:xfrm>
          <a:off x="14846300" y="671065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39" name="直線コネクタ 138"/>
        <xdr:cNvCxnSpPr/>
      </xdr:nvCxnSpPr>
      <xdr:spPr>
        <a:xfrm>
          <a:off x="14706600" y="6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40" name="債務償還比率最大値テキスト"/>
        <xdr:cNvSpPr txBox="1"/>
      </xdr:nvSpPr>
      <xdr:spPr>
        <a:xfrm>
          <a:off x="14846300" y="523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41" name="直線コネクタ 140"/>
        <xdr:cNvCxnSpPr/>
      </xdr:nvCxnSpPr>
      <xdr:spPr>
        <a:xfrm>
          <a:off x="14706600" y="546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131631</xdr:rowOff>
    </xdr:from>
    <xdr:ext cx="469744" cy="259045"/>
    <xdr:sp macro="" textlink="">
      <xdr:nvSpPr>
        <xdr:cNvPr id="142" name="債務償還比率平均値テキスト"/>
        <xdr:cNvSpPr txBox="1"/>
      </xdr:nvSpPr>
      <xdr:spPr>
        <a:xfrm>
          <a:off x="14846300" y="5875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43" name="フローチャート: 判断 142"/>
        <xdr:cNvSpPr/>
      </xdr:nvSpPr>
      <xdr:spPr>
        <a:xfrm>
          <a:off x="14744700" y="58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31309</xdr:rowOff>
    </xdr:from>
    <xdr:to>
      <xdr:col>72</xdr:col>
      <xdr:colOff>123825</xdr:colOff>
      <xdr:row>30</xdr:row>
      <xdr:rowOff>132909</xdr:rowOff>
    </xdr:to>
    <xdr:sp macro="" textlink="">
      <xdr:nvSpPr>
        <xdr:cNvPr id="144" name="フローチャート: 判断 143"/>
        <xdr:cNvSpPr/>
      </xdr:nvSpPr>
      <xdr:spPr>
        <a:xfrm>
          <a:off x="140335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8279</xdr:rowOff>
    </xdr:from>
    <xdr:to>
      <xdr:col>68</xdr:col>
      <xdr:colOff>123825</xdr:colOff>
      <xdr:row>30</xdr:row>
      <xdr:rowOff>109879</xdr:rowOff>
    </xdr:to>
    <xdr:sp macro="" textlink="">
      <xdr:nvSpPr>
        <xdr:cNvPr id="145" name="フローチャート: 判断 144"/>
        <xdr:cNvSpPr/>
      </xdr:nvSpPr>
      <xdr:spPr>
        <a:xfrm>
          <a:off x="13271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168523</xdr:rowOff>
    </xdr:from>
    <xdr:to>
      <xdr:col>64</xdr:col>
      <xdr:colOff>123825</xdr:colOff>
      <xdr:row>30</xdr:row>
      <xdr:rowOff>98673</xdr:rowOff>
    </xdr:to>
    <xdr:sp macro="" textlink="">
      <xdr:nvSpPr>
        <xdr:cNvPr id="146" name="フローチャート: 判断 145"/>
        <xdr:cNvSpPr/>
      </xdr:nvSpPr>
      <xdr:spPr>
        <a:xfrm>
          <a:off x="12509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147139</xdr:rowOff>
    </xdr:from>
    <xdr:to>
      <xdr:col>60</xdr:col>
      <xdr:colOff>123825</xdr:colOff>
      <xdr:row>30</xdr:row>
      <xdr:rowOff>77289</xdr:rowOff>
    </xdr:to>
    <xdr:sp macro="" textlink="">
      <xdr:nvSpPr>
        <xdr:cNvPr id="147" name="フローチャート: 判断 146"/>
        <xdr:cNvSpPr/>
      </xdr:nvSpPr>
      <xdr:spPr>
        <a:xfrm>
          <a:off x="11747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74107</xdr:rowOff>
    </xdr:from>
    <xdr:to>
      <xdr:col>76</xdr:col>
      <xdr:colOff>73025</xdr:colOff>
      <xdr:row>29</xdr:row>
      <xdr:rowOff>4257</xdr:rowOff>
    </xdr:to>
    <xdr:sp macro="" textlink="">
      <xdr:nvSpPr>
        <xdr:cNvPr id="153" name="楕円 152"/>
        <xdr:cNvSpPr/>
      </xdr:nvSpPr>
      <xdr:spPr>
        <a:xfrm>
          <a:off x="14744700" y="564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96984</xdr:rowOff>
    </xdr:from>
    <xdr:ext cx="469744" cy="259045"/>
    <xdr:sp macro="" textlink="">
      <xdr:nvSpPr>
        <xdr:cNvPr id="154" name="債務償還比率該当値テキスト"/>
        <xdr:cNvSpPr txBox="1"/>
      </xdr:nvSpPr>
      <xdr:spPr>
        <a:xfrm>
          <a:off x="14846300" y="549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83772</xdr:rowOff>
    </xdr:from>
    <xdr:to>
      <xdr:col>72</xdr:col>
      <xdr:colOff>123825</xdr:colOff>
      <xdr:row>29</xdr:row>
      <xdr:rowOff>13922</xdr:rowOff>
    </xdr:to>
    <xdr:sp macro="" textlink="">
      <xdr:nvSpPr>
        <xdr:cNvPr id="155" name="楕円 154"/>
        <xdr:cNvSpPr/>
      </xdr:nvSpPr>
      <xdr:spPr>
        <a:xfrm>
          <a:off x="14033500" y="565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124907</xdr:rowOff>
    </xdr:from>
    <xdr:to>
      <xdr:col>76</xdr:col>
      <xdr:colOff>22225</xdr:colOff>
      <xdr:row>28</xdr:row>
      <xdr:rowOff>134572</xdr:rowOff>
    </xdr:to>
    <xdr:cxnSp macro="">
      <xdr:nvCxnSpPr>
        <xdr:cNvPr id="156" name="直線コネクタ 155"/>
        <xdr:cNvCxnSpPr/>
      </xdr:nvCxnSpPr>
      <xdr:spPr>
        <a:xfrm flipV="1">
          <a:off x="14084300" y="5697032"/>
          <a:ext cx="711200" cy="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169376</xdr:rowOff>
    </xdr:from>
    <xdr:to>
      <xdr:col>68</xdr:col>
      <xdr:colOff>123825</xdr:colOff>
      <xdr:row>28</xdr:row>
      <xdr:rowOff>99526</xdr:rowOff>
    </xdr:to>
    <xdr:sp macro="" textlink="">
      <xdr:nvSpPr>
        <xdr:cNvPr id="157" name="楕円 156"/>
        <xdr:cNvSpPr/>
      </xdr:nvSpPr>
      <xdr:spPr>
        <a:xfrm>
          <a:off x="13271500" y="557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48726</xdr:rowOff>
    </xdr:from>
    <xdr:to>
      <xdr:col>72</xdr:col>
      <xdr:colOff>73025</xdr:colOff>
      <xdr:row>28</xdr:row>
      <xdr:rowOff>134572</xdr:rowOff>
    </xdr:to>
    <xdr:cxnSp macro="">
      <xdr:nvCxnSpPr>
        <xdr:cNvPr id="158" name="直線コネクタ 157"/>
        <xdr:cNvCxnSpPr/>
      </xdr:nvCxnSpPr>
      <xdr:spPr>
        <a:xfrm>
          <a:off x="13322300" y="5620851"/>
          <a:ext cx="762000" cy="8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5945</xdr:rowOff>
    </xdr:from>
    <xdr:to>
      <xdr:col>64</xdr:col>
      <xdr:colOff>123825</xdr:colOff>
      <xdr:row>28</xdr:row>
      <xdr:rowOff>107545</xdr:rowOff>
    </xdr:to>
    <xdr:sp macro="" textlink="">
      <xdr:nvSpPr>
        <xdr:cNvPr id="159" name="楕円 158"/>
        <xdr:cNvSpPr/>
      </xdr:nvSpPr>
      <xdr:spPr>
        <a:xfrm>
          <a:off x="12509500" y="557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48726</xdr:rowOff>
    </xdr:from>
    <xdr:to>
      <xdr:col>68</xdr:col>
      <xdr:colOff>73025</xdr:colOff>
      <xdr:row>28</xdr:row>
      <xdr:rowOff>56745</xdr:rowOff>
    </xdr:to>
    <xdr:cxnSp macro="">
      <xdr:nvCxnSpPr>
        <xdr:cNvPr id="160" name="直線コネクタ 159"/>
        <xdr:cNvCxnSpPr/>
      </xdr:nvCxnSpPr>
      <xdr:spPr>
        <a:xfrm flipV="1">
          <a:off x="12560300" y="5620851"/>
          <a:ext cx="762000" cy="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62181</xdr:rowOff>
    </xdr:from>
    <xdr:to>
      <xdr:col>60</xdr:col>
      <xdr:colOff>123825</xdr:colOff>
      <xdr:row>28</xdr:row>
      <xdr:rowOff>163781</xdr:rowOff>
    </xdr:to>
    <xdr:sp macro="" textlink="">
      <xdr:nvSpPr>
        <xdr:cNvPr id="161" name="楕円 160"/>
        <xdr:cNvSpPr/>
      </xdr:nvSpPr>
      <xdr:spPr>
        <a:xfrm>
          <a:off x="11747500" y="563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56745</xdr:rowOff>
    </xdr:from>
    <xdr:to>
      <xdr:col>64</xdr:col>
      <xdr:colOff>73025</xdr:colOff>
      <xdr:row>28</xdr:row>
      <xdr:rowOff>112981</xdr:rowOff>
    </xdr:to>
    <xdr:cxnSp macro="">
      <xdr:nvCxnSpPr>
        <xdr:cNvPr id="162" name="直線コネクタ 161"/>
        <xdr:cNvCxnSpPr/>
      </xdr:nvCxnSpPr>
      <xdr:spPr>
        <a:xfrm flipV="1">
          <a:off x="11798300" y="5628870"/>
          <a:ext cx="762000" cy="5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124036</xdr:rowOff>
    </xdr:from>
    <xdr:ext cx="469744" cy="259045"/>
    <xdr:sp macro="" textlink="">
      <xdr:nvSpPr>
        <xdr:cNvPr id="163" name="n_1aveValue債務償還比率"/>
        <xdr:cNvSpPr txBox="1"/>
      </xdr:nvSpPr>
      <xdr:spPr>
        <a:xfrm>
          <a:off x="13836727" y="6039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101006</xdr:rowOff>
    </xdr:from>
    <xdr:ext cx="469744" cy="259045"/>
    <xdr:sp macro="" textlink="">
      <xdr:nvSpPr>
        <xdr:cNvPr id="164" name="n_2aveValue債務償還比率"/>
        <xdr:cNvSpPr txBox="1"/>
      </xdr:nvSpPr>
      <xdr:spPr>
        <a:xfrm>
          <a:off x="13087427" y="601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89800</xdr:rowOff>
    </xdr:from>
    <xdr:ext cx="469744" cy="259045"/>
    <xdr:sp macro="" textlink="">
      <xdr:nvSpPr>
        <xdr:cNvPr id="165" name="n_3aveValue債務償還比率"/>
        <xdr:cNvSpPr txBox="1"/>
      </xdr:nvSpPr>
      <xdr:spPr>
        <a:xfrm>
          <a:off x="12325427" y="600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68416</xdr:rowOff>
    </xdr:from>
    <xdr:ext cx="469744" cy="259045"/>
    <xdr:sp macro="" textlink="">
      <xdr:nvSpPr>
        <xdr:cNvPr id="166" name="n_4aveValue債務償還比率"/>
        <xdr:cNvSpPr txBox="1"/>
      </xdr:nvSpPr>
      <xdr:spPr>
        <a:xfrm>
          <a:off x="11563427" y="598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30449</xdr:rowOff>
    </xdr:from>
    <xdr:ext cx="469744" cy="259045"/>
    <xdr:sp macro="" textlink="">
      <xdr:nvSpPr>
        <xdr:cNvPr id="167" name="n_1mainValue債務償還比率"/>
        <xdr:cNvSpPr txBox="1"/>
      </xdr:nvSpPr>
      <xdr:spPr>
        <a:xfrm>
          <a:off x="13836727" y="5431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116053</xdr:rowOff>
    </xdr:from>
    <xdr:ext cx="469744" cy="259045"/>
    <xdr:sp macro="" textlink="">
      <xdr:nvSpPr>
        <xdr:cNvPr id="168" name="n_2mainValue債務償還比率"/>
        <xdr:cNvSpPr txBox="1"/>
      </xdr:nvSpPr>
      <xdr:spPr>
        <a:xfrm>
          <a:off x="13087427" y="5345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124072</xdr:rowOff>
    </xdr:from>
    <xdr:ext cx="469744" cy="259045"/>
    <xdr:sp macro="" textlink="">
      <xdr:nvSpPr>
        <xdr:cNvPr id="169" name="n_3mainValue債務償還比率"/>
        <xdr:cNvSpPr txBox="1"/>
      </xdr:nvSpPr>
      <xdr:spPr>
        <a:xfrm>
          <a:off x="12325427" y="535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8858</xdr:rowOff>
    </xdr:from>
    <xdr:ext cx="469744" cy="259045"/>
    <xdr:sp macro="" textlink="">
      <xdr:nvSpPr>
        <xdr:cNvPr id="170" name="n_4mainValue債務償還比率"/>
        <xdr:cNvSpPr txBox="1"/>
      </xdr:nvSpPr>
      <xdr:spPr>
        <a:xfrm>
          <a:off x="11563427" y="5409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熊本県上天草市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26,254
26,147
126.94
22,945,236
21,501,990
803,816
10,326,366
17,756,685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xdr:cNvCxnSpPr/>
      </xdr:nvCxnSpPr>
      <xdr:spPr>
        <a:xfrm flipV="1">
          <a:off x="4634865" y="5678805"/>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36212</xdr:rowOff>
    </xdr:from>
    <xdr:ext cx="405111" cy="259045"/>
    <xdr:sp macro="" textlink="">
      <xdr:nvSpPr>
        <xdr:cNvPr id="58" name="【道路】&#10;有形固定資産減価償却率最小値テキスト"/>
        <xdr:cNvSpPr txBox="1"/>
      </xdr:nvSpPr>
      <xdr:spPr>
        <a:xfrm>
          <a:off x="4673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xdr:cNvCxnSpPr/>
      </xdr:nvCxnSpPr>
      <xdr:spPr>
        <a:xfrm>
          <a:off x="4546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139082</xdr:rowOff>
    </xdr:from>
    <xdr:ext cx="405111" cy="259045"/>
    <xdr:sp macro="" textlink="">
      <xdr:nvSpPr>
        <xdr:cNvPr id="60" name="【道路】&#10;有形固定資産減価償却率最大値テキスト"/>
        <xdr:cNvSpPr txBox="1"/>
      </xdr:nvSpPr>
      <xdr:spPr>
        <a:xfrm>
          <a:off x="46736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xdr:cNvCxnSpPr/>
      </xdr:nvCxnSpPr>
      <xdr:spPr>
        <a:xfrm>
          <a:off x="4546600" y="567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4" name="フローチャート: 判断 63"/>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5" name="フローチャート: 判断 64"/>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6" name="フローチャート: 判断 65"/>
        <xdr:cNvSpPr/>
      </xdr:nvSpPr>
      <xdr:spPr>
        <a:xfrm>
          <a:off x="1968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65405</xdr:rowOff>
    </xdr:from>
    <xdr:to>
      <xdr:col>6</xdr:col>
      <xdr:colOff>38100</xdr:colOff>
      <xdr:row>37</xdr:row>
      <xdr:rowOff>167005</xdr:rowOff>
    </xdr:to>
    <xdr:sp macro="" textlink="">
      <xdr:nvSpPr>
        <xdr:cNvPr id="67" name="フローチャート: 判断 66"/>
        <xdr:cNvSpPr/>
      </xdr:nvSpPr>
      <xdr:spPr>
        <a:xfrm>
          <a:off x="107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76835</xdr:rowOff>
    </xdr:from>
    <xdr:to>
      <xdr:col>24</xdr:col>
      <xdr:colOff>114300</xdr:colOff>
      <xdr:row>37</xdr:row>
      <xdr:rowOff>6985</xdr:rowOff>
    </xdr:to>
    <xdr:sp macro="" textlink="">
      <xdr:nvSpPr>
        <xdr:cNvPr id="73" name="楕円 72"/>
        <xdr:cNvSpPr/>
      </xdr:nvSpPr>
      <xdr:spPr>
        <a:xfrm>
          <a:off x="4584700" y="62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99712</xdr:rowOff>
    </xdr:from>
    <xdr:ext cx="405111" cy="259045"/>
    <xdr:sp macro="" textlink="">
      <xdr:nvSpPr>
        <xdr:cNvPr id="74" name="【道路】&#10;有形固定資産減価償却率該当値テキスト"/>
        <xdr:cNvSpPr txBox="1"/>
      </xdr:nvSpPr>
      <xdr:spPr>
        <a:xfrm>
          <a:off x="4673600" y="610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44450</xdr:rowOff>
    </xdr:from>
    <xdr:to>
      <xdr:col>20</xdr:col>
      <xdr:colOff>38100</xdr:colOff>
      <xdr:row>36</xdr:row>
      <xdr:rowOff>146050</xdr:rowOff>
    </xdr:to>
    <xdr:sp macro="" textlink="">
      <xdr:nvSpPr>
        <xdr:cNvPr id="75" name="楕円 74"/>
        <xdr:cNvSpPr/>
      </xdr:nvSpPr>
      <xdr:spPr>
        <a:xfrm>
          <a:off x="37465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95250</xdr:rowOff>
    </xdr:from>
    <xdr:to>
      <xdr:col>24</xdr:col>
      <xdr:colOff>63500</xdr:colOff>
      <xdr:row>36</xdr:row>
      <xdr:rowOff>127635</xdr:rowOff>
    </xdr:to>
    <xdr:cxnSp macro="">
      <xdr:nvCxnSpPr>
        <xdr:cNvPr id="76" name="直線コネクタ 75"/>
        <xdr:cNvCxnSpPr/>
      </xdr:nvCxnSpPr>
      <xdr:spPr>
        <a:xfrm>
          <a:off x="3797300" y="626745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15875</xdr:rowOff>
    </xdr:from>
    <xdr:to>
      <xdr:col>15</xdr:col>
      <xdr:colOff>101600</xdr:colOff>
      <xdr:row>36</xdr:row>
      <xdr:rowOff>117475</xdr:rowOff>
    </xdr:to>
    <xdr:sp macro="" textlink="">
      <xdr:nvSpPr>
        <xdr:cNvPr id="77" name="楕円 76"/>
        <xdr:cNvSpPr/>
      </xdr:nvSpPr>
      <xdr:spPr>
        <a:xfrm>
          <a:off x="2857500" y="618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66675</xdr:rowOff>
    </xdr:from>
    <xdr:to>
      <xdr:col>19</xdr:col>
      <xdr:colOff>177800</xdr:colOff>
      <xdr:row>36</xdr:row>
      <xdr:rowOff>95250</xdr:rowOff>
    </xdr:to>
    <xdr:cxnSp macro="">
      <xdr:nvCxnSpPr>
        <xdr:cNvPr id="78" name="直線コネクタ 77"/>
        <xdr:cNvCxnSpPr/>
      </xdr:nvCxnSpPr>
      <xdr:spPr>
        <a:xfrm>
          <a:off x="2908300" y="62388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158750</xdr:rowOff>
    </xdr:from>
    <xdr:to>
      <xdr:col>10</xdr:col>
      <xdr:colOff>165100</xdr:colOff>
      <xdr:row>36</xdr:row>
      <xdr:rowOff>88900</xdr:rowOff>
    </xdr:to>
    <xdr:sp macro="" textlink="">
      <xdr:nvSpPr>
        <xdr:cNvPr id="79" name="楕円 78"/>
        <xdr:cNvSpPr/>
      </xdr:nvSpPr>
      <xdr:spPr>
        <a:xfrm>
          <a:off x="19685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38100</xdr:rowOff>
    </xdr:from>
    <xdr:to>
      <xdr:col>15</xdr:col>
      <xdr:colOff>50800</xdr:colOff>
      <xdr:row>36</xdr:row>
      <xdr:rowOff>66675</xdr:rowOff>
    </xdr:to>
    <xdr:cxnSp macro="">
      <xdr:nvCxnSpPr>
        <xdr:cNvPr id="80" name="直線コネクタ 79"/>
        <xdr:cNvCxnSpPr/>
      </xdr:nvCxnSpPr>
      <xdr:spPr>
        <a:xfrm>
          <a:off x="2019300" y="62103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124460</xdr:rowOff>
    </xdr:from>
    <xdr:to>
      <xdr:col>6</xdr:col>
      <xdr:colOff>38100</xdr:colOff>
      <xdr:row>36</xdr:row>
      <xdr:rowOff>54610</xdr:rowOff>
    </xdr:to>
    <xdr:sp macro="" textlink="">
      <xdr:nvSpPr>
        <xdr:cNvPr id="81" name="楕円 80"/>
        <xdr:cNvSpPr/>
      </xdr:nvSpPr>
      <xdr:spPr>
        <a:xfrm>
          <a:off x="1079500" y="61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3810</xdr:rowOff>
    </xdr:from>
    <xdr:to>
      <xdr:col>10</xdr:col>
      <xdr:colOff>114300</xdr:colOff>
      <xdr:row>36</xdr:row>
      <xdr:rowOff>38100</xdr:rowOff>
    </xdr:to>
    <xdr:cxnSp macro="">
      <xdr:nvCxnSpPr>
        <xdr:cNvPr id="82" name="直線コネクタ 81"/>
        <xdr:cNvCxnSpPr/>
      </xdr:nvCxnSpPr>
      <xdr:spPr>
        <a:xfrm>
          <a:off x="1130300" y="61760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34307</xdr:rowOff>
    </xdr:from>
    <xdr:ext cx="405111" cy="259045"/>
    <xdr:sp macro="" textlink="">
      <xdr:nvSpPr>
        <xdr:cNvPr id="83" name="n_1aveValue【道路】&#10;有形固定資産減価償却率"/>
        <xdr:cNvSpPr txBox="1"/>
      </xdr:nvSpPr>
      <xdr:spPr>
        <a:xfrm>
          <a:off x="35820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26687</xdr:rowOff>
    </xdr:from>
    <xdr:ext cx="405111" cy="259045"/>
    <xdr:sp macro="" textlink="">
      <xdr:nvSpPr>
        <xdr:cNvPr id="84" name="n_2aveValue【道路】&#10;有形固定資産減価償却率"/>
        <xdr:cNvSpPr txBox="1"/>
      </xdr:nvSpPr>
      <xdr:spPr>
        <a:xfrm>
          <a:off x="2705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17</xdr:rowOff>
    </xdr:from>
    <xdr:ext cx="405111" cy="259045"/>
    <xdr:sp macro="" textlink="">
      <xdr:nvSpPr>
        <xdr:cNvPr id="85" name="n_3aveValue【道路】&#10;有形固定資産減価償却率"/>
        <xdr:cNvSpPr txBox="1"/>
      </xdr:nvSpPr>
      <xdr:spPr>
        <a:xfrm>
          <a:off x="18167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158132</xdr:rowOff>
    </xdr:from>
    <xdr:ext cx="405111" cy="259045"/>
    <xdr:sp macro="" textlink="">
      <xdr:nvSpPr>
        <xdr:cNvPr id="86" name="n_4aveValue【道路】&#10;有形固定資産減価償却率"/>
        <xdr:cNvSpPr txBox="1"/>
      </xdr:nvSpPr>
      <xdr:spPr>
        <a:xfrm>
          <a:off x="927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162577</xdr:rowOff>
    </xdr:from>
    <xdr:ext cx="405111" cy="259045"/>
    <xdr:sp macro="" textlink="">
      <xdr:nvSpPr>
        <xdr:cNvPr id="87" name="n_1mainValue【道路】&#10;有形固定資産減価償却率"/>
        <xdr:cNvSpPr txBox="1"/>
      </xdr:nvSpPr>
      <xdr:spPr>
        <a:xfrm>
          <a:off x="3582044"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134002</xdr:rowOff>
    </xdr:from>
    <xdr:ext cx="405111" cy="259045"/>
    <xdr:sp macro="" textlink="">
      <xdr:nvSpPr>
        <xdr:cNvPr id="88" name="n_2mainValue【道路】&#10;有形固定資産減価償却率"/>
        <xdr:cNvSpPr txBox="1"/>
      </xdr:nvSpPr>
      <xdr:spPr>
        <a:xfrm>
          <a:off x="2705744" y="59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105427</xdr:rowOff>
    </xdr:from>
    <xdr:ext cx="405111" cy="259045"/>
    <xdr:sp macro="" textlink="">
      <xdr:nvSpPr>
        <xdr:cNvPr id="89" name="n_3mainValue【道路】&#10;有形固定資産減価償却率"/>
        <xdr:cNvSpPr txBox="1"/>
      </xdr:nvSpPr>
      <xdr:spPr>
        <a:xfrm>
          <a:off x="1816744" y="59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71137</xdr:rowOff>
    </xdr:from>
    <xdr:ext cx="405111" cy="259045"/>
    <xdr:sp macro="" textlink="">
      <xdr:nvSpPr>
        <xdr:cNvPr id="90" name="n_4mainValue【道路】&#10;有形固定資産減価償却率"/>
        <xdr:cNvSpPr txBox="1"/>
      </xdr:nvSpPr>
      <xdr:spPr>
        <a:xfrm>
          <a:off x="927744" y="590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10" name="テキスト ボックス 109"/>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118676</xdr:rowOff>
    </xdr:from>
    <xdr:to>
      <xdr:col>54</xdr:col>
      <xdr:colOff>189865</xdr:colOff>
      <xdr:row>42</xdr:row>
      <xdr:rowOff>13063</xdr:rowOff>
    </xdr:to>
    <xdr:cxnSp macro="">
      <xdr:nvCxnSpPr>
        <xdr:cNvPr id="116" name="直線コネクタ 115"/>
        <xdr:cNvCxnSpPr/>
      </xdr:nvCxnSpPr>
      <xdr:spPr>
        <a:xfrm flipV="1">
          <a:off x="10476865" y="5605076"/>
          <a:ext cx="0" cy="1608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16890</xdr:rowOff>
    </xdr:from>
    <xdr:ext cx="469744" cy="259045"/>
    <xdr:sp macro="" textlink="">
      <xdr:nvSpPr>
        <xdr:cNvPr id="117" name="【道路】&#10;一人当たり延長最小値テキスト"/>
        <xdr:cNvSpPr txBox="1"/>
      </xdr:nvSpPr>
      <xdr:spPr>
        <a:xfrm>
          <a:off x="10515600"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13063</xdr:rowOff>
    </xdr:from>
    <xdr:to>
      <xdr:col>55</xdr:col>
      <xdr:colOff>88900</xdr:colOff>
      <xdr:row>42</xdr:row>
      <xdr:rowOff>13063</xdr:rowOff>
    </xdr:to>
    <xdr:cxnSp macro="">
      <xdr:nvCxnSpPr>
        <xdr:cNvPr id="118" name="直線コネクタ 117"/>
        <xdr:cNvCxnSpPr/>
      </xdr:nvCxnSpPr>
      <xdr:spPr>
        <a:xfrm>
          <a:off x="10388600" y="721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65353</xdr:rowOff>
    </xdr:from>
    <xdr:ext cx="599010" cy="259045"/>
    <xdr:sp macro="" textlink="">
      <xdr:nvSpPr>
        <xdr:cNvPr id="119" name="【道路】&#10;一人当たり延長最大値テキスト"/>
        <xdr:cNvSpPr txBox="1"/>
      </xdr:nvSpPr>
      <xdr:spPr>
        <a:xfrm>
          <a:off x="10515600" y="53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118676</xdr:rowOff>
    </xdr:from>
    <xdr:to>
      <xdr:col>55</xdr:col>
      <xdr:colOff>88900</xdr:colOff>
      <xdr:row>32</xdr:row>
      <xdr:rowOff>118676</xdr:rowOff>
    </xdr:to>
    <xdr:cxnSp macro="">
      <xdr:nvCxnSpPr>
        <xdr:cNvPr id="120" name="直線コネクタ 119"/>
        <xdr:cNvCxnSpPr/>
      </xdr:nvCxnSpPr>
      <xdr:spPr>
        <a:xfrm>
          <a:off x="10388600" y="56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123879</xdr:rowOff>
    </xdr:from>
    <xdr:ext cx="534377" cy="259045"/>
    <xdr:sp macro="" textlink="">
      <xdr:nvSpPr>
        <xdr:cNvPr id="121" name="【道路】&#10;一人当たり延長平均値テキスト"/>
        <xdr:cNvSpPr txBox="1"/>
      </xdr:nvSpPr>
      <xdr:spPr>
        <a:xfrm>
          <a:off x="10515600" y="6810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101002</xdr:rowOff>
    </xdr:from>
    <xdr:to>
      <xdr:col>55</xdr:col>
      <xdr:colOff>50800</xdr:colOff>
      <xdr:row>41</xdr:row>
      <xdr:rowOff>31152</xdr:rowOff>
    </xdr:to>
    <xdr:sp macro="" textlink="">
      <xdr:nvSpPr>
        <xdr:cNvPr id="122" name="フローチャート: 判断 121"/>
        <xdr:cNvSpPr/>
      </xdr:nvSpPr>
      <xdr:spPr>
        <a:xfrm>
          <a:off x="10426700" y="695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105280</xdr:rowOff>
    </xdr:from>
    <xdr:to>
      <xdr:col>50</xdr:col>
      <xdr:colOff>165100</xdr:colOff>
      <xdr:row>41</xdr:row>
      <xdr:rowOff>35430</xdr:rowOff>
    </xdr:to>
    <xdr:sp macro="" textlink="">
      <xdr:nvSpPr>
        <xdr:cNvPr id="123" name="フローチャート: 判断 122"/>
        <xdr:cNvSpPr/>
      </xdr:nvSpPr>
      <xdr:spPr>
        <a:xfrm>
          <a:off x="9588500" y="696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115686</xdr:rowOff>
    </xdr:from>
    <xdr:to>
      <xdr:col>46</xdr:col>
      <xdr:colOff>38100</xdr:colOff>
      <xdr:row>41</xdr:row>
      <xdr:rowOff>45836</xdr:rowOff>
    </xdr:to>
    <xdr:sp macro="" textlink="">
      <xdr:nvSpPr>
        <xdr:cNvPr id="124" name="フローチャート: 判断 123"/>
        <xdr:cNvSpPr/>
      </xdr:nvSpPr>
      <xdr:spPr>
        <a:xfrm>
          <a:off x="8699500" y="69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131045</xdr:rowOff>
    </xdr:from>
    <xdr:to>
      <xdr:col>41</xdr:col>
      <xdr:colOff>101600</xdr:colOff>
      <xdr:row>41</xdr:row>
      <xdr:rowOff>61195</xdr:rowOff>
    </xdr:to>
    <xdr:sp macro="" textlink="">
      <xdr:nvSpPr>
        <xdr:cNvPr id="125" name="フローチャート: 判断 124"/>
        <xdr:cNvSpPr/>
      </xdr:nvSpPr>
      <xdr:spPr>
        <a:xfrm>
          <a:off x="7810500" y="698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127780</xdr:rowOff>
    </xdr:from>
    <xdr:to>
      <xdr:col>36</xdr:col>
      <xdr:colOff>165100</xdr:colOff>
      <xdr:row>41</xdr:row>
      <xdr:rowOff>57930</xdr:rowOff>
    </xdr:to>
    <xdr:sp macro="" textlink="">
      <xdr:nvSpPr>
        <xdr:cNvPr id="126" name="フローチャート: 判断 125"/>
        <xdr:cNvSpPr/>
      </xdr:nvSpPr>
      <xdr:spPr>
        <a:xfrm>
          <a:off x="6921500" y="69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132286</xdr:rowOff>
    </xdr:from>
    <xdr:to>
      <xdr:col>55</xdr:col>
      <xdr:colOff>50800</xdr:colOff>
      <xdr:row>41</xdr:row>
      <xdr:rowOff>62436</xdr:rowOff>
    </xdr:to>
    <xdr:sp macro="" textlink="">
      <xdr:nvSpPr>
        <xdr:cNvPr id="132" name="楕円 131"/>
        <xdr:cNvSpPr/>
      </xdr:nvSpPr>
      <xdr:spPr>
        <a:xfrm>
          <a:off x="10426700" y="699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110713</xdr:rowOff>
    </xdr:from>
    <xdr:ext cx="534377" cy="259045"/>
    <xdr:sp macro="" textlink="">
      <xdr:nvSpPr>
        <xdr:cNvPr id="133" name="【道路】&#10;一人当たり延長該当値テキスト"/>
        <xdr:cNvSpPr txBox="1"/>
      </xdr:nvSpPr>
      <xdr:spPr>
        <a:xfrm>
          <a:off x="10515600" y="696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137044</xdr:rowOff>
    </xdr:from>
    <xdr:to>
      <xdr:col>50</xdr:col>
      <xdr:colOff>165100</xdr:colOff>
      <xdr:row>41</xdr:row>
      <xdr:rowOff>67194</xdr:rowOff>
    </xdr:to>
    <xdr:sp macro="" textlink="">
      <xdr:nvSpPr>
        <xdr:cNvPr id="134" name="楕円 133"/>
        <xdr:cNvSpPr/>
      </xdr:nvSpPr>
      <xdr:spPr>
        <a:xfrm>
          <a:off x="9588500" y="699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11636</xdr:rowOff>
    </xdr:from>
    <xdr:to>
      <xdr:col>55</xdr:col>
      <xdr:colOff>0</xdr:colOff>
      <xdr:row>41</xdr:row>
      <xdr:rowOff>16394</xdr:rowOff>
    </xdr:to>
    <xdr:cxnSp macro="">
      <xdr:nvCxnSpPr>
        <xdr:cNvPr id="135" name="直線コネクタ 134"/>
        <xdr:cNvCxnSpPr/>
      </xdr:nvCxnSpPr>
      <xdr:spPr>
        <a:xfrm flipV="1">
          <a:off x="9639300" y="7041086"/>
          <a:ext cx="838200" cy="4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142117</xdr:rowOff>
    </xdr:from>
    <xdr:to>
      <xdr:col>46</xdr:col>
      <xdr:colOff>38100</xdr:colOff>
      <xdr:row>41</xdr:row>
      <xdr:rowOff>72267</xdr:rowOff>
    </xdr:to>
    <xdr:sp macro="" textlink="">
      <xdr:nvSpPr>
        <xdr:cNvPr id="136" name="楕円 135"/>
        <xdr:cNvSpPr/>
      </xdr:nvSpPr>
      <xdr:spPr>
        <a:xfrm>
          <a:off x="8699500" y="700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16394</xdr:rowOff>
    </xdr:from>
    <xdr:to>
      <xdr:col>50</xdr:col>
      <xdr:colOff>114300</xdr:colOff>
      <xdr:row>41</xdr:row>
      <xdr:rowOff>21467</xdr:rowOff>
    </xdr:to>
    <xdr:cxnSp macro="">
      <xdr:nvCxnSpPr>
        <xdr:cNvPr id="137" name="直線コネクタ 136"/>
        <xdr:cNvCxnSpPr/>
      </xdr:nvCxnSpPr>
      <xdr:spPr>
        <a:xfrm flipV="1">
          <a:off x="8750300" y="7045844"/>
          <a:ext cx="889000" cy="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152926</xdr:rowOff>
    </xdr:from>
    <xdr:to>
      <xdr:col>41</xdr:col>
      <xdr:colOff>101600</xdr:colOff>
      <xdr:row>41</xdr:row>
      <xdr:rowOff>83076</xdr:rowOff>
    </xdr:to>
    <xdr:sp macro="" textlink="">
      <xdr:nvSpPr>
        <xdr:cNvPr id="138" name="楕円 137"/>
        <xdr:cNvSpPr/>
      </xdr:nvSpPr>
      <xdr:spPr>
        <a:xfrm>
          <a:off x="7810500" y="70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21467</xdr:rowOff>
    </xdr:from>
    <xdr:to>
      <xdr:col>45</xdr:col>
      <xdr:colOff>177800</xdr:colOff>
      <xdr:row>41</xdr:row>
      <xdr:rowOff>32276</xdr:rowOff>
    </xdr:to>
    <xdr:cxnSp macro="">
      <xdr:nvCxnSpPr>
        <xdr:cNvPr id="139" name="直線コネクタ 138"/>
        <xdr:cNvCxnSpPr/>
      </xdr:nvCxnSpPr>
      <xdr:spPr>
        <a:xfrm flipV="1">
          <a:off x="7861300" y="7050917"/>
          <a:ext cx="889000" cy="1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157781</xdr:rowOff>
    </xdr:from>
    <xdr:to>
      <xdr:col>36</xdr:col>
      <xdr:colOff>165100</xdr:colOff>
      <xdr:row>41</xdr:row>
      <xdr:rowOff>87931</xdr:rowOff>
    </xdr:to>
    <xdr:sp macro="" textlink="">
      <xdr:nvSpPr>
        <xdr:cNvPr id="140" name="楕円 139"/>
        <xdr:cNvSpPr/>
      </xdr:nvSpPr>
      <xdr:spPr>
        <a:xfrm>
          <a:off x="6921500" y="701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32276</xdr:rowOff>
    </xdr:from>
    <xdr:to>
      <xdr:col>41</xdr:col>
      <xdr:colOff>50800</xdr:colOff>
      <xdr:row>41</xdr:row>
      <xdr:rowOff>37131</xdr:rowOff>
    </xdr:to>
    <xdr:cxnSp macro="">
      <xdr:nvCxnSpPr>
        <xdr:cNvPr id="141" name="直線コネクタ 140"/>
        <xdr:cNvCxnSpPr/>
      </xdr:nvCxnSpPr>
      <xdr:spPr>
        <a:xfrm flipV="1">
          <a:off x="6972300" y="7061726"/>
          <a:ext cx="889000" cy="4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51957</xdr:rowOff>
    </xdr:from>
    <xdr:ext cx="534377" cy="259045"/>
    <xdr:sp macro="" textlink="">
      <xdr:nvSpPr>
        <xdr:cNvPr id="142" name="n_1aveValue【道路】&#10;一人当たり延長"/>
        <xdr:cNvSpPr txBox="1"/>
      </xdr:nvSpPr>
      <xdr:spPr>
        <a:xfrm>
          <a:off x="9359411" y="673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62363</xdr:rowOff>
    </xdr:from>
    <xdr:ext cx="534377" cy="259045"/>
    <xdr:sp macro="" textlink="">
      <xdr:nvSpPr>
        <xdr:cNvPr id="143" name="n_2aveValue【道路】&#10;一人当たり延長"/>
        <xdr:cNvSpPr txBox="1"/>
      </xdr:nvSpPr>
      <xdr:spPr>
        <a:xfrm>
          <a:off x="8483111" y="674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77722</xdr:rowOff>
    </xdr:from>
    <xdr:ext cx="534377" cy="259045"/>
    <xdr:sp macro="" textlink="">
      <xdr:nvSpPr>
        <xdr:cNvPr id="144" name="n_3aveValue【道路】&#10;一人当たり延長"/>
        <xdr:cNvSpPr txBox="1"/>
      </xdr:nvSpPr>
      <xdr:spPr>
        <a:xfrm>
          <a:off x="7594111" y="676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74457</xdr:rowOff>
    </xdr:from>
    <xdr:ext cx="534377" cy="259045"/>
    <xdr:sp macro="" textlink="">
      <xdr:nvSpPr>
        <xdr:cNvPr id="145" name="n_4aveValue【道路】&#10;一人当たり延長"/>
        <xdr:cNvSpPr txBox="1"/>
      </xdr:nvSpPr>
      <xdr:spPr>
        <a:xfrm>
          <a:off x="6705111" y="676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58321</xdr:rowOff>
    </xdr:from>
    <xdr:ext cx="534377" cy="259045"/>
    <xdr:sp macro="" textlink="">
      <xdr:nvSpPr>
        <xdr:cNvPr id="146" name="n_1mainValue【道路】&#10;一人当たり延長"/>
        <xdr:cNvSpPr txBox="1"/>
      </xdr:nvSpPr>
      <xdr:spPr>
        <a:xfrm>
          <a:off x="9359411" y="708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63394</xdr:rowOff>
    </xdr:from>
    <xdr:ext cx="534377" cy="259045"/>
    <xdr:sp macro="" textlink="">
      <xdr:nvSpPr>
        <xdr:cNvPr id="147" name="n_2mainValue【道路】&#10;一人当たり延長"/>
        <xdr:cNvSpPr txBox="1"/>
      </xdr:nvSpPr>
      <xdr:spPr>
        <a:xfrm>
          <a:off x="8483111" y="709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74203</xdr:rowOff>
    </xdr:from>
    <xdr:ext cx="534377" cy="259045"/>
    <xdr:sp macro="" textlink="">
      <xdr:nvSpPr>
        <xdr:cNvPr id="148" name="n_3mainValue【道路】&#10;一人当たり延長"/>
        <xdr:cNvSpPr txBox="1"/>
      </xdr:nvSpPr>
      <xdr:spPr>
        <a:xfrm>
          <a:off x="7594111" y="710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79058</xdr:rowOff>
    </xdr:from>
    <xdr:ext cx="534377" cy="259045"/>
    <xdr:sp macro="" textlink="">
      <xdr:nvSpPr>
        <xdr:cNvPr id="149" name="n_4mainValue【道路】&#10;一人当たり延長"/>
        <xdr:cNvSpPr txBox="1"/>
      </xdr:nvSpPr>
      <xdr:spPr>
        <a:xfrm>
          <a:off x="6705111" y="710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73" name="直線コネクタ 172"/>
        <xdr:cNvCxnSpPr/>
      </xdr:nvCxnSpPr>
      <xdr:spPr>
        <a:xfrm flipV="1">
          <a:off x="4634865" y="95440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137177</xdr:rowOff>
    </xdr:from>
    <xdr:ext cx="405111" cy="259045"/>
    <xdr:sp macro="" textlink="">
      <xdr:nvSpPr>
        <xdr:cNvPr id="174" name="【橋りょう・トンネル】&#10;有形固定資産減価償却率最小値テキスト"/>
        <xdr:cNvSpPr txBox="1"/>
      </xdr:nvSpPr>
      <xdr:spPr>
        <a:xfrm>
          <a:off x="4673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75" name="直線コネクタ 174"/>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340478" cy="259045"/>
    <xdr:sp macro="" textlink="">
      <xdr:nvSpPr>
        <xdr:cNvPr id="176" name="【橋りょう・トンネル】&#10;有形固定資産減価償却率最大値テキスト"/>
        <xdr:cNvSpPr txBox="1"/>
      </xdr:nvSpPr>
      <xdr:spPr>
        <a:xfrm>
          <a:off x="4673600" y="931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7" name="直線コネクタ 176"/>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156227</xdr:rowOff>
    </xdr:from>
    <xdr:ext cx="405111" cy="259045"/>
    <xdr:sp macro="" textlink="">
      <xdr:nvSpPr>
        <xdr:cNvPr id="178" name="【橋りょう・トンネル】&#10;有形固定資産減価償却率平均値テキスト"/>
        <xdr:cNvSpPr txBox="1"/>
      </xdr:nvSpPr>
      <xdr:spPr>
        <a:xfrm>
          <a:off x="4673600" y="10614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9" name="フローチャート: 判断 178"/>
        <xdr:cNvSpPr/>
      </xdr:nvSpPr>
      <xdr:spPr>
        <a:xfrm>
          <a:off x="4584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80" name="フローチャート: 判断 179"/>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141605</xdr:rowOff>
    </xdr:from>
    <xdr:to>
      <xdr:col>15</xdr:col>
      <xdr:colOff>101600</xdr:colOff>
      <xdr:row>62</xdr:row>
      <xdr:rowOff>71755</xdr:rowOff>
    </xdr:to>
    <xdr:sp macro="" textlink="">
      <xdr:nvSpPr>
        <xdr:cNvPr id="181" name="フローチャート: 判断 180"/>
        <xdr:cNvSpPr/>
      </xdr:nvSpPr>
      <xdr:spPr>
        <a:xfrm>
          <a:off x="2857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82" name="フローチャート: 判断 181"/>
        <xdr:cNvSpPr/>
      </xdr:nvSpPr>
      <xdr:spPr>
        <a:xfrm>
          <a:off x="1968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84455</xdr:rowOff>
    </xdr:from>
    <xdr:to>
      <xdr:col>6</xdr:col>
      <xdr:colOff>38100</xdr:colOff>
      <xdr:row>62</xdr:row>
      <xdr:rowOff>14605</xdr:rowOff>
    </xdr:to>
    <xdr:sp macro="" textlink="">
      <xdr:nvSpPr>
        <xdr:cNvPr id="183" name="フローチャート: 判断 182"/>
        <xdr:cNvSpPr/>
      </xdr:nvSpPr>
      <xdr:spPr>
        <a:xfrm>
          <a:off x="1079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86360</xdr:rowOff>
    </xdr:from>
    <xdr:to>
      <xdr:col>24</xdr:col>
      <xdr:colOff>114300</xdr:colOff>
      <xdr:row>61</xdr:row>
      <xdr:rowOff>16510</xdr:rowOff>
    </xdr:to>
    <xdr:sp macro="" textlink="">
      <xdr:nvSpPr>
        <xdr:cNvPr id="189" name="楕円 188"/>
        <xdr:cNvSpPr/>
      </xdr:nvSpPr>
      <xdr:spPr>
        <a:xfrm>
          <a:off x="45847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109237</xdr:rowOff>
    </xdr:from>
    <xdr:ext cx="405111" cy="259045"/>
    <xdr:sp macro="" textlink="">
      <xdr:nvSpPr>
        <xdr:cNvPr id="190" name="【橋りょう・トンネル】&#10;有形固定資産減価償却率該当値テキスト"/>
        <xdr:cNvSpPr txBox="1"/>
      </xdr:nvSpPr>
      <xdr:spPr>
        <a:xfrm>
          <a:off x="4673600" y="10224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69215</xdr:rowOff>
    </xdr:from>
    <xdr:to>
      <xdr:col>20</xdr:col>
      <xdr:colOff>38100</xdr:colOff>
      <xdr:row>60</xdr:row>
      <xdr:rowOff>170815</xdr:rowOff>
    </xdr:to>
    <xdr:sp macro="" textlink="">
      <xdr:nvSpPr>
        <xdr:cNvPr id="191" name="楕円 190"/>
        <xdr:cNvSpPr/>
      </xdr:nvSpPr>
      <xdr:spPr>
        <a:xfrm>
          <a:off x="3746500" y="1035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120015</xdr:rowOff>
    </xdr:from>
    <xdr:to>
      <xdr:col>24</xdr:col>
      <xdr:colOff>63500</xdr:colOff>
      <xdr:row>60</xdr:row>
      <xdr:rowOff>137160</xdr:rowOff>
    </xdr:to>
    <xdr:cxnSp macro="">
      <xdr:nvCxnSpPr>
        <xdr:cNvPr id="192" name="直線コネクタ 191"/>
        <xdr:cNvCxnSpPr/>
      </xdr:nvCxnSpPr>
      <xdr:spPr>
        <a:xfrm>
          <a:off x="3797300" y="1040701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53975</xdr:rowOff>
    </xdr:from>
    <xdr:to>
      <xdr:col>15</xdr:col>
      <xdr:colOff>101600</xdr:colOff>
      <xdr:row>60</xdr:row>
      <xdr:rowOff>155575</xdr:rowOff>
    </xdr:to>
    <xdr:sp macro="" textlink="">
      <xdr:nvSpPr>
        <xdr:cNvPr id="193" name="楕円 192"/>
        <xdr:cNvSpPr/>
      </xdr:nvSpPr>
      <xdr:spPr>
        <a:xfrm>
          <a:off x="2857500" y="1034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104775</xdr:rowOff>
    </xdr:from>
    <xdr:to>
      <xdr:col>19</xdr:col>
      <xdr:colOff>177800</xdr:colOff>
      <xdr:row>60</xdr:row>
      <xdr:rowOff>120015</xdr:rowOff>
    </xdr:to>
    <xdr:cxnSp macro="">
      <xdr:nvCxnSpPr>
        <xdr:cNvPr id="194" name="直線コネクタ 193"/>
        <xdr:cNvCxnSpPr/>
      </xdr:nvCxnSpPr>
      <xdr:spPr>
        <a:xfrm>
          <a:off x="2908300" y="1039177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74930</xdr:rowOff>
    </xdr:from>
    <xdr:to>
      <xdr:col>10</xdr:col>
      <xdr:colOff>165100</xdr:colOff>
      <xdr:row>61</xdr:row>
      <xdr:rowOff>5080</xdr:rowOff>
    </xdr:to>
    <xdr:sp macro="" textlink="">
      <xdr:nvSpPr>
        <xdr:cNvPr id="195" name="楕円 194"/>
        <xdr:cNvSpPr/>
      </xdr:nvSpPr>
      <xdr:spPr>
        <a:xfrm>
          <a:off x="1968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104775</xdr:rowOff>
    </xdr:from>
    <xdr:to>
      <xdr:col>15</xdr:col>
      <xdr:colOff>50800</xdr:colOff>
      <xdr:row>60</xdr:row>
      <xdr:rowOff>125730</xdr:rowOff>
    </xdr:to>
    <xdr:cxnSp macro="">
      <xdr:nvCxnSpPr>
        <xdr:cNvPr id="196" name="直線コネクタ 195"/>
        <xdr:cNvCxnSpPr/>
      </xdr:nvCxnSpPr>
      <xdr:spPr>
        <a:xfrm flipV="1">
          <a:off x="2019300" y="1039177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42545</xdr:rowOff>
    </xdr:from>
    <xdr:to>
      <xdr:col>6</xdr:col>
      <xdr:colOff>38100</xdr:colOff>
      <xdr:row>60</xdr:row>
      <xdr:rowOff>144145</xdr:rowOff>
    </xdr:to>
    <xdr:sp macro="" textlink="">
      <xdr:nvSpPr>
        <xdr:cNvPr id="197" name="楕円 196"/>
        <xdr:cNvSpPr/>
      </xdr:nvSpPr>
      <xdr:spPr>
        <a:xfrm>
          <a:off x="1079500" y="103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93345</xdr:rowOff>
    </xdr:from>
    <xdr:to>
      <xdr:col>10</xdr:col>
      <xdr:colOff>114300</xdr:colOff>
      <xdr:row>60</xdr:row>
      <xdr:rowOff>125730</xdr:rowOff>
    </xdr:to>
    <xdr:cxnSp macro="">
      <xdr:nvCxnSpPr>
        <xdr:cNvPr id="198" name="直線コネクタ 197"/>
        <xdr:cNvCxnSpPr/>
      </xdr:nvCxnSpPr>
      <xdr:spPr>
        <a:xfrm>
          <a:off x="1130300" y="103803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78122</xdr:rowOff>
    </xdr:from>
    <xdr:ext cx="405111" cy="259045"/>
    <xdr:sp macro="" textlink="">
      <xdr:nvSpPr>
        <xdr:cNvPr id="199" name="n_1aveValue【橋りょう・トンネル】&#10;有形固定資産減価償却率"/>
        <xdr:cNvSpPr txBox="1"/>
      </xdr:nvSpPr>
      <xdr:spPr>
        <a:xfrm>
          <a:off x="3582044"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62882</xdr:rowOff>
    </xdr:from>
    <xdr:ext cx="405111" cy="259045"/>
    <xdr:sp macro="" textlink="">
      <xdr:nvSpPr>
        <xdr:cNvPr id="200" name="n_2aveValue【橋りょう・トンネル】&#10;有形固定資産減価償却率"/>
        <xdr:cNvSpPr txBox="1"/>
      </xdr:nvSpPr>
      <xdr:spPr>
        <a:xfrm>
          <a:off x="27057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34307</xdr:rowOff>
    </xdr:from>
    <xdr:ext cx="405111" cy="259045"/>
    <xdr:sp macro="" textlink="">
      <xdr:nvSpPr>
        <xdr:cNvPr id="201" name="n_3aveValue【橋りょう・トンネル】&#10;有形固定資産減価償却率"/>
        <xdr:cNvSpPr txBox="1"/>
      </xdr:nvSpPr>
      <xdr:spPr>
        <a:xfrm>
          <a:off x="1816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5732</xdr:rowOff>
    </xdr:from>
    <xdr:ext cx="405111" cy="259045"/>
    <xdr:sp macro="" textlink="">
      <xdr:nvSpPr>
        <xdr:cNvPr id="202" name="n_4aveValue【橋りょう・トンネル】&#10;有形固定資産減価償却率"/>
        <xdr:cNvSpPr txBox="1"/>
      </xdr:nvSpPr>
      <xdr:spPr>
        <a:xfrm>
          <a:off x="927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15892</xdr:rowOff>
    </xdr:from>
    <xdr:ext cx="405111" cy="259045"/>
    <xdr:sp macro="" textlink="">
      <xdr:nvSpPr>
        <xdr:cNvPr id="203" name="n_1mainValue【橋りょう・トンネル】&#10;有形固定資産減価償却率"/>
        <xdr:cNvSpPr txBox="1"/>
      </xdr:nvSpPr>
      <xdr:spPr>
        <a:xfrm>
          <a:off x="3582044" y="1013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652</xdr:rowOff>
    </xdr:from>
    <xdr:ext cx="405111" cy="259045"/>
    <xdr:sp macro="" textlink="">
      <xdr:nvSpPr>
        <xdr:cNvPr id="204" name="n_2mainValue【橋りょう・トンネル】&#10;有形固定資産減価償却率"/>
        <xdr:cNvSpPr txBox="1"/>
      </xdr:nvSpPr>
      <xdr:spPr>
        <a:xfrm>
          <a:off x="2705744" y="1011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21607</xdr:rowOff>
    </xdr:from>
    <xdr:ext cx="405111" cy="259045"/>
    <xdr:sp macro="" textlink="">
      <xdr:nvSpPr>
        <xdr:cNvPr id="205" name="n_3mainValue【橋りょう・トンネル】&#10;有形固定資産減価償却率"/>
        <xdr:cNvSpPr txBox="1"/>
      </xdr:nvSpPr>
      <xdr:spPr>
        <a:xfrm>
          <a:off x="1816744" y="1013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160672</xdr:rowOff>
    </xdr:from>
    <xdr:ext cx="405111" cy="259045"/>
    <xdr:sp macro="" textlink="">
      <xdr:nvSpPr>
        <xdr:cNvPr id="206" name="n_4mainValue【橋りょう・トンネル】&#10;有形固定資産減価償却率"/>
        <xdr:cNvSpPr txBox="1"/>
      </xdr:nvSpPr>
      <xdr:spPr>
        <a:xfrm>
          <a:off x="927744" y="1010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13708</xdr:rowOff>
    </xdr:from>
    <xdr:to>
      <xdr:col>54</xdr:col>
      <xdr:colOff>189865</xdr:colOff>
      <xdr:row>64</xdr:row>
      <xdr:rowOff>71376</xdr:rowOff>
    </xdr:to>
    <xdr:cxnSp macro="">
      <xdr:nvCxnSpPr>
        <xdr:cNvPr id="230" name="直線コネクタ 229"/>
        <xdr:cNvCxnSpPr/>
      </xdr:nvCxnSpPr>
      <xdr:spPr>
        <a:xfrm flipV="1">
          <a:off x="10476865" y="9786358"/>
          <a:ext cx="0" cy="125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75203</xdr:rowOff>
    </xdr:from>
    <xdr:ext cx="469744" cy="259045"/>
    <xdr:sp macro="" textlink="">
      <xdr:nvSpPr>
        <xdr:cNvPr id="231" name="【橋りょう・トンネル】&#10;一人当たり有形固定資産（償却資産）額最小値テキスト"/>
        <xdr:cNvSpPr txBox="1"/>
      </xdr:nvSpPr>
      <xdr:spPr>
        <a:xfrm>
          <a:off x="10515600" y="11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71376</xdr:rowOff>
    </xdr:from>
    <xdr:to>
      <xdr:col>55</xdr:col>
      <xdr:colOff>88900</xdr:colOff>
      <xdr:row>64</xdr:row>
      <xdr:rowOff>71376</xdr:rowOff>
    </xdr:to>
    <xdr:cxnSp macro="">
      <xdr:nvCxnSpPr>
        <xdr:cNvPr id="232" name="直線コネクタ 231"/>
        <xdr:cNvCxnSpPr/>
      </xdr:nvCxnSpPr>
      <xdr:spPr>
        <a:xfrm>
          <a:off x="10388600" y="1104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131835</xdr:rowOff>
    </xdr:from>
    <xdr:ext cx="690189" cy="259045"/>
    <xdr:sp macro="" textlink="">
      <xdr:nvSpPr>
        <xdr:cNvPr id="233" name="【橋りょう・トンネル】&#10;一人当たり有形固定資産（償却資産）額最大値テキスト"/>
        <xdr:cNvSpPr txBox="1"/>
      </xdr:nvSpPr>
      <xdr:spPr>
        <a:xfrm>
          <a:off x="10515600" y="9561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13708</xdr:rowOff>
    </xdr:from>
    <xdr:to>
      <xdr:col>55</xdr:col>
      <xdr:colOff>88900</xdr:colOff>
      <xdr:row>57</xdr:row>
      <xdr:rowOff>13708</xdr:rowOff>
    </xdr:to>
    <xdr:cxnSp macro="">
      <xdr:nvCxnSpPr>
        <xdr:cNvPr id="234" name="直線コネクタ 233"/>
        <xdr:cNvCxnSpPr/>
      </xdr:nvCxnSpPr>
      <xdr:spPr>
        <a:xfrm>
          <a:off x="10388600" y="978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113691</xdr:rowOff>
    </xdr:from>
    <xdr:ext cx="599010" cy="259045"/>
    <xdr:sp macro="" textlink="">
      <xdr:nvSpPr>
        <xdr:cNvPr id="235" name="【橋りょう・トンネル】&#10;一人当たり有形固定資産（償却資産）額平均値テキスト"/>
        <xdr:cNvSpPr txBox="1"/>
      </xdr:nvSpPr>
      <xdr:spPr>
        <a:xfrm>
          <a:off x="10515600" y="10572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90814</xdr:rowOff>
    </xdr:from>
    <xdr:to>
      <xdr:col>55</xdr:col>
      <xdr:colOff>50800</xdr:colOff>
      <xdr:row>63</xdr:row>
      <xdr:rowOff>20964</xdr:rowOff>
    </xdr:to>
    <xdr:sp macro="" textlink="">
      <xdr:nvSpPr>
        <xdr:cNvPr id="236" name="フローチャート: 判断 235"/>
        <xdr:cNvSpPr/>
      </xdr:nvSpPr>
      <xdr:spPr>
        <a:xfrm>
          <a:off x="10426700" y="1072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90906</xdr:rowOff>
    </xdr:from>
    <xdr:to>
      <xdr:col>50</xdr:col>
      <xdr:colOff>165100</xdr:colOff>
      <xdr:row>63</xdr:row>
      <xdr:rowOff>21056</xdr:rowOff>
    </xdr:to>
    <xdr:sp macro="" textlink="">
      <xdr:nvSpPr>
        <xdr:cNvPr id="237" name="フローチャート: 判断 236"/>
        <xdr:cNvSpPr/>
      </xdr:nvSpPr>
      <xdr:spPr>
        <a:xfrm>
          <a:off x="9588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93907</xdr:rowOff>
    </xdr:from>
    <xdr:to>
      <xdr:col>46</xdr:col>
      <xdr:colOff>38100</xdr:colOff>
      <xdr:row>63</xdr:row>
      <xdr:rowOff>24057</xdr:rowOff>
    </xdr:to>
    <xdr:sp macro="" textlink="">
      <xdr:nvSpPr>
        <xdr:cNvPr id="238" name="フローチャート: 判断 237"/>
        <xdr:cNvSpPr/>
      </xdr:nvSpPr>
      <xdr:spPr>
        <a:xfrm>
          <a:off x="8699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98289</xdr:rowOff>
    </xdr:from>
    <xdr:to>
      <xdr:col>41</xdr:col>
      <xdr:colOff>101600</xdr:colOff>
      <xdr:row>63</xdr:row>
      <xdr:rowOff>28439</xdr:rowOff>
    </xdr:to>
    <xdr:sp macro="" textlink="">
      <xdr:nvSpPr>
        <xdr:cNvPr id="239" name="フローチャート: 判断 238"/>
        <xdr:cNvSpPr/>
      </xdr:nvSpPr>
      <xdr:spPr>
        <a:xfrm>
          <a:off x="7810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104742</xdr:rowOff>
    </xdr:from>
    <xdr:to>
      <xdr:col>36</xdr:col>
      <xdr:colOff>165100</xdr:colOff>
      <xdr:row>63</xdr:row>
      <xdr:rowOff>34892</xdr:rowOff>
    </xdr:to>
    <xdr:sp macro="" textlink="">
      <xdr:nvSpPr>
        <xdr:cNvPr id="240" name="フローチャート: 判断 239"/>
        <xdr:cNvSpPr/>
      </xdr:nvSpPr>
      <xdr:spPr>
        <a:xfrm>
          <a:off x="6921500" y="107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32174</xdr:rowOff>
    </xdr:from>
    <xdr:to>
      <xdr:col>55</xdr:col>
      <xdr:colOff>50800</xdr:colOff>
      <xdr:row>63</xdr:row>
      <xdr:rowOff>133774</xdr:rowOff>
    </xdr:to>
    <xdr:sp macro="" textlink="">
      <xdr:nvSpPr>
        <xdr:cNvPr id="246" name="楕円 245"/>
        <xdr:cNvSpPr/>
      </xdr:nvSpPr>
      <xdr:spPr>
        <a:xfrm>
          <a:off x="10426700" y="1083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10601</xdr:rowOff>
    </xdr:from>
    <xdr:ext cx="599010" cy="259045"/>
    <xdr:sp macro="" textlink="">
      <xdr:nvSpPr>
        <xdr:cNvPr id="247" name="【橋りょう・トンネル】&#10;一人当たり有形固定資産（償却資産）額該当値テキスト"/>
        <xdr:cNvSpPr txBox="1"/>
      </xdr:nvSpPr>
      <xdr:spPr>
        <a:xfrm>
          <a:off x="10515600" y="10811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37840</xdr:rowOff>
    </xdr:from>
    <xdr:to>
      <xdr:col>50</xdr:col>
      <xdr:colOff>165100</xdr:colOff>
      <xdr:row>63</xdr:row>
      <xdr:rowOff>139440</xdr:rowOff>
    </xdr:to>
    <xdr:sp macro="" textlink="">
      <xdr:nvSpPr>
        <xdr:cNvPr id="248" name="楕円 247"/>
        <xdr:cNvSpPr/>
      </xdr:nvSpPr>
      <xdr:spPr>
        <a:xfrm>
          <a:off x="9588500" y="1083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82974</xdr:rowOff>
    </xdr:from>
    <xdr:to>
      <xdr:col>55</xdr:col>
      <xdr:colOff>0</xdr:colOff>
      <xdr:row>63</xdr:row>
      <xdr:rowOff>88640</xdr:rowOff>
    </xdr:to>
    <xdr:cxnSp macro="">
      <xdr:nvCxnSpPr>
        <xdr:cNvPr id="249" name="直線コネクタ 248"/>
        <xdr:cNvCxnSpPr/>
      </xdr:nvCxnSpPr>
      <xdr:spPr>
        <a:xfrm flipV="1">
          <a:off x="9639300" y="10884324"/>
          <a:ext cx="838200" cy="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44042</xdr:rowOff>
    </xdr:from>
    <xdr:to>
      <xdr:col>46</xdr:col>
      <xdr:colOff>38100</xdr:colOff>
      <xdr:row>63</xdr:row>
      <xdr:rowOff>145642</xdr:rowOff>
    </xdr:to>
    <xdr:sp macro="" textlink="">
      <xdr:nvSpPr>
        <xdr:cNvPr id="250" name="楕円 249"/>
        <xdr:cNvSpPr/>
      </xdr:nvSpPr>
      <xdr:spPr>
        <a:xfrm>
          <a:off x="8699500" y="1084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88640</xdr:rowOff>
    </xdr:from>
    <xdr:to>
      <xdr:col>50</xdr:col>
      <xdr:colOff>114300</xdr:colOff>
      <xdr:row>63</xdr:row>
      <xdr:rowOff>94842</xdr:rowOff>
    </xdr:to>
    <xdr:cxnSp macro="">
      <xdr:nvCxnSpPr>
        <xdr:cNvPr id="251" name="直線コネクタ 250"/>
        <xdr:cNvCxnSpPr/>
      </xdr:nvCxnSpPr>
      <xdr:spPr>
        <a:xfrm flipV="1">
          <a:off x="8750300" y="10889990"/>
          <a:ext cx="889000" cy="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56228</xdr:rowOff>
    </xdr:from>
    <xdr:to>
      <xdr:col>41</xdr:col>
      <xdr:colOff>101600</xdr:colOff>
      <xdr:row>63</xdr:row>
      <xdr:rowOff>157828</xdr:rowOff>
    </xdr:to>
    <xdr:sp macro="" textlink="">
      <xdr:nvSpPr>
        <xdr:cNvPr id="252" name="楕円 251"/>
        <xdr:cNvSpPr/>
      </xdr:nvSpPr>
      <xdr:spPr>
        <a:xfrm>
          <a:off x="7810500" y="1085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94842</xdr:rowOff>
    </xdr:from>
    <xdr:to>
      <xdr:col>45</xdr:col>
      <xdr:colOff>177800</xdr:colOff>
      <xdr:row>63</xdr:row>
      <xdr:rowOff>107028</xdr:rowOff>
    </xdr:to>
    <xdr:cxnSp macro="">
      <xdr:nvCxnSpPr>
        <xdr:cNvPr id="253" name="直線コネクタ 252"/>
        <xdr:cNvCxnSpPr/>
      </xdr:nvCxnSpPr>
      <xdr:spPr>
        <a:xfrm flipV="1">
          <a:off x="7861300" y="10896192"/>
          <a:ext cx="889000" cy="1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59166</xdr:rowOff>
    </xdr:from>
    <xdr:to>
      <xdr:col>36</xdr:col>
      <xdr:colOff>165100</xdr:colOff>
      <xdr:row>63</xdr:row>
      <xdr:rowOff>160766</xdr:rowOff>
    </xdr:to>
    <xdr:sp macro="" textlink="">
      <xdr:nvSpPr>
        <xdr:cNvPr id="254" name="楕円 253"/>
        <xdr:cNvSpPr/>
      </xdr:nvSpPr>
      <xdr:spPr>
        <a:xfrm>
          <a:off x="6921500" y="1086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107028</xdr:rowOff>
    </xdr:from>
    <xdr:to>
      <xdr:col>41</xdr:col>
      <xdr:colOff>50800</xdr:colOff>
      <xdr:row>63</xdr:row>
      <xdr:rowOff>109966</xdr:rowOff>
    </xdr:to>
    <xdr:cxnSp macro="">
      <xdr:nvCxnSpPr>
        <xdr:cNvPr id="255" name="直線コネクタ 254"/>
        <xdr:cNvCxnSpPr/>
      </xdr:nvCxnSpPr>
      <xdr:spPr>
        <a:xfrm flipV="1">
          <a:off x="6972300" y="10908378"/>
          <a:ext cx="889000" cy="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37583</xdr:rowOff>
    </xdr:from>
    <xdr:ext cx="599010" cy="259045"/>
    <xdr:sp macro="" textlink="">
      <xdr:nvSpPr>
        <xdr:cNvPr id="256" name="n_1aveValue【橋りょう・トンネル】&#10;一人当たり有形固定資産（償却資産）額"/>
        <xdr:cNvSpPr txBox="1"/>
      </xdr:nvSpPr>
      <xdr:spPr>
        <a:xfrm>
          <a:off x="9327095" y="1049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40584</xdr:rowOff>
    </xdr:from>
    <xdr:ext cx="599010" cy="259045"/>
    <xdr:sp macro="" textlink="">
      <xdr:nvSpPr>
        <xdr:cNvPr id="257" name="n_2aveValue【橋りょう・トンネル】&#10;一人当たり有形固定資産（償却資産）額"/>
        <xdr:cNvSpPr txBox="1"/>
      </xdr:nvSpPr>
      <xdr:spPr>
        <a:xfrm>
          <a:off x="8450795" y="1049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44966</xdr:rowOff>
    </xdr:from>
    <xdr:ext cx="599010" cy="259045"/>
    <xdr:sp macro="" textlink="">
      <xdr:nvSpPr>
        <xdr:cNvPr id="258" name="n_3aveValue【橋りょう・トンネル】&#10;一人当たり有形固定資産（償却資産）額"/>
        <xdr:cNvSpPr txBox="1"/>
      </xdr:nvSpPr>
      <xdr:spPr>
        <a:xfrm>
          <a:off x="7561795" y="1050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51419</xdr:rowOff>
    </xdr:from>
    <xdr:ext cx="599010" cy="259045"/>
    <xdr:sp macro="" textlink="">
      <xdr:nvSpPr>
        <xdr:cNvPr id="259" name="n_4aveValue【橋りょう・トンネル】&#10;一人当たり有形固定資産（償却資産）額"/>
        <xdr:cNvSpPr txBox="1"/>
      </xdr:nvSpPr>
      <xdr:spPr>
        <a:xfrm>
          <a:off x="6672795" y="1050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130567</xdr:rowOff>
    </xdr:from>
    <xdr:ext cx="599010" cy="259045"/>
    <xdr:sp macro="" textlink="">
      <xdr:nvSpPr>
        <xdr:cNvPr id="260" name="n_1mainValue【橋りょう・トンネル】&#10;一人当たり有形固定資産（償却資産）額"/>
        <xdr:cNvSpPr txBox="1"/>
      </xdr:nvSpPr>
      <xdr:spPr>
        <a:xfrm>
          <a:off x="9327095" y="10931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136769</xdr:rowOff>
    </xdr:from>
    <xdr:ext cx="599010" cy="259045"/>
    <xdr:sp macro="" textlink="">
      <xdr:nvSpPr>
        <xdr:cNvPr id="261" name="n_2mainValue【橋りょう・トンネル】&#10;一人当たり有形固定資産（償却資産）額"/>
        <xdr:cNvSpPr txBox="1"/>
      </xdr:nvSpPr>
      <xdr:spPr>
        <a:xfrm>
          <a:off x="8450795" y="10938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148955</xdr:rowOff>
    </xdr:from>
    <xdr:ext cx="599010" cy="259045"/>
    <xdr:sp macro="" textlink="">
      <xdr:nvSpPr>
        <xdr:cNvPr id="262" name="n_3mainValue【橋りょう・トンネル】&#10;一人当たり有形固定資産（償却資産）額"/>
        <xdr:cNvSpPr txBox="1"/>
      </xdr:nvSpPr>
      <xdr:spPr>
        <a:xfrm>
          <a:off x="7561795" y="10950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151893</xdr:rowOff>
    </xdr:from>
    <xdr:ext cx="599010" cy="259045"/>
    <xdr:sp macro="" textlink="">
      <xdr:nvSpPr>
        <xdr:cNvPr id="263" name="n_4mainValue【橋りょう・トンネル】&#10;一人当たり有形固定資産（償却資産）額"/>
        <xdr:cNvSpPr txBox="1"/>
      </xdr:nvSpPr>
      <xdr:spPr>
        <a:xfrm>
          <a:off x="6672795" y="10953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86</xdr:row>
      <xdr:rowOff>114300</xdr:rowOff>
    </xdr:to>
    <xdr:cxnSp macro="">
      <xdr:nvCxnSpPr>
        <xdr:cNvPr id="288" name="直線コネクタ 287"/>
        <xdr:cNvCxnSpPr/>
      </xdr:nvCxnSpPr>
      <xdr:spPr>
        <a:xfrm flipV="1">
          <a:off x="4634865" y="135864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91" name="【公営住宅】&#10;有形固定資産減価償却率最大値テキスト"/>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92" name="直線コネクタ 291"/>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164482</xdr:rowOff>
    </xdr:from>
    <xdr:ext cx="405111" cy="259045"/>
    <xdr:sp macro="" textlink="">
      <xdr:nvSpPr>
        <xdr:cNvPr id="293" name="【公営住宅】&#10;有形固定資産減価償却率平均値テキスト"/>
        <xdr:cNvSpPr txBox="1"/>
      </xdr:nvSpPr>
      <xdr:spPr>
        <a:xfrm>
          <a:off x="4673600" y="14051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94" name="フローチャート: 判断 293"/>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5" name="フローチャート: 判断 294"/>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105411</xdr:rowOff>
    </xdr:from>
    <xdr:to>
      <xdr:col>15</xdr:col>
      <xdr:colOff>101600</xdr:colOff>
      <xdr:row>83</xdr:row>
      <xdr:rowOff>35561</xdr:rowOff>
    </xdr:to>
    <xdr:sp macro="" textlink="">
      <xdr:nvSpPr>
        <xdr:cNvPr id="296" name="フローチャート: 判断 295"/>
        <xdr:cNvSpPr/>
      </xdr:nvSpPr>
      <xdr:spPr>
        <a:xfrm>
          <a:off x="2857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7" name="フローチャート: 判断 296"/>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59689</xdr:rowOff>
    </xdr:from>
    <xdr:to>
      <xdr:col>6</xdr:col>
      <xdr:colOff>38100</xdr:colOff>
      <xdr:row>82</xdr:row>
      <xdr:rowOff>161289</xdr:rowOff>
    </xdr:to>
    <xdr:sp macro="" textlink="">
      <xdr:nvSpPr>
        <xdr:cNvPr id="298" name="フローチャート: 判断 297"/>
        <xdr:cNvSpPr/>
      </xdr:nvSpPr>
      <xdr:spPr>
        <a:xfrm>
          <a:off x="1079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147320</xdr:rowOff>
    </xdr:from>
    <xdr:to>
      <xdr:col>24</xdr:col>
      <xdr:colOff>114300</xdr:colOff>
      <xdr:row>85</xdr:row>
      <xdr:rowOff>77470</xdr:rowOff>
    </xdr:to>
    <xdr:sp macro="" textlink="">
      <xdr:nvSpPr>
        <xdr:cNvPr id="304" name="楕円 303"/>
        <xdr:cNvSpPr/>
      </xdr:nvSpPr>
      <xdr:spPr>
        <a:xfrm>
          <a:off x="4584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125747</xdr:rowOff>
    </xdr:from>
    <xdr:ext cx="405111" cy="259045"/>
    <xdr:sp macro="" textlink="">
      <xdr:nvSpPr>
        <xdr:cNvPr id="305" name="【公営住宅】&#10;有形固定資産減価償却率該当値テキスト"/>
        <xdr:cNvSpPr txBox="1"/>
      </xdr:nvSpPr>
      <xdr:spPr>
        <a:xfrm>
          <a:off x="4673600" y="1452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139700</xdr:rowOff>
    </xdr:from>
    <xdr:to>
      <xdr:col>20</xdr:col>
      <xdr:colOff>38100</xdr:colOff>
      <xdr:row>85</xdr:row>
      <xdr:rowOff>69850</xdr:rowOff>
    </xdr:to>
    <xdr:sp macro="" textlink="">
      <xdr:nvSpPr>
        <xdr:cNvPr id="306" name="楕円 305"/>
        <xdr:cNvSpPr/>
      </xdr:nvSpPr>
      <xdr:spPr>
        <a:xfrm>
          <a:off x="3746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19050</xdr:rowOff>
    </xdr:from>
    <xdr:to>
      <xdr:col>24</xdr:col>
      <xdr:colOff>63500</xdr:colOff>
      <xdr:row>85</xdr:row>
      <xdr:rowOff>26670</xdr:rowOff>
    </xdr:to>
    <xdr:cxnSp macro="">
      <xdr:nvCxnSpPr>
        <xdr:cNvPr id="307" name="直線コネクタ 306"/>
        <xdr:cNvCxnSpPr/>
      </xdr:nvCxnSpPr>
      <xdr:spPr>
        <a:xfrm>
          <a:off x="3797300" y="145923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133986</xdr:rowOff>
    </xdr:from>
    <xdr:to>
      <xdr:col>15</xdr:col>
      <xdr:colOff>101600</xdr:colOff>
      <xdr:row>85</xdr:row>
      <xdr:rowOff>64136</xdr:rowOff>
    </xdr:to>
    <xdr:sp macro="" textlink="">
      <xdr:nvSpPr>
        <xdr:cNvPr id="308" name="楕円 307"/>
        <xdr:cNvSpPr/>
      </xdr:nvSpPr>
      <xdr:spPr>
        <a:xfrm>
          <a:off x="2857500" y="1453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13336</xdr:rowOff>
    </xdr:from>
    <xdr:to>
      <xdr:col>19</xdr:col>
      <xdr:colOff>177800</xdr:colOff>
      <xdr:row>85</xdr:row>
      <xdr:rowOff>19050</xdr:rowOff>
    </xdr:to>
    <xdr:cxnSp macro="">
      <xdr:nvCxnSpPr>
        <xdr:cNvPr id="309" name="直線コネクタ 308"/>
        <xdr:cNvCxnSpPr/>
      </xdr:nvCxnSpPr>
      <xdr:spPr>
        <a:xfrm>
          <a:off x="2908300" y="1458658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126364</xdr:rowOff>
    </xdr:from>
    <xdr:to>
      <xdr:col>10</xdr:col>
      <xdr:colOff>165100</xdr:colOff>
      <xdr:row>85</xdr:row>
      <xdr:rowOff>56514</xdr:rowOff>
    </xdr:to>
    <xdr:sp macro="" textlink="">
      <xdr:nvSpPr>
        <xdr:cNvPr id="310" name="楕円 309"/>
        <xdr:cNvSpPr/>
      </xdr:nvSpPr>
      <xdr:spPr>
        <a:xfrm>
          <a:off x="1968500" y="1452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5714</xdr:rowOff>
    </xdr:from>
    <xdr:to>
      <xdr:col>15</xdr:col>
      <xdr:colOff>50800</xdr:colOff>
      <xdr:row>85</xdr:row>
      <xdr:rowOff>13336</xdr:rowOff>
    </xdr:to>
    <xdr:cxnSp macro="">
      <xdr:nvCxnSpPr>
        <xdr:cNvPr id="311" name="直線コネクタ 310"/>
        <xdr:cNvCxnSpPr/>
      </xdr:nvCxnSpPr>
      <xdr:spPr>
        <a:xfrm>
          <a:off x="2019300" y="14578964"/>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118745</xdr:rowOff>
    </xdr:from>
    <xdr:to>
      <xdr:col>6</xdr:col>
      <xdr:colOff>38100</xdr:colOff>
      <xdr:row>85</xdr:row>
      <xdr:rowOff>48895</xdr:rowOff>
    </xdr:to>
    <xdr:sp macro="" textlink="">
      <xdr:nvSpPr>
        <xdr:cNvPr id="312" name="楕円 311"/>
        <xdr:cNvSpPr/>
      </xdr:nvSpPr>
      <xdr:spPr>
        <a:xfrm>
          <a:off x="1079500" y="1452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169545</xdr:rowOff>
    </xdr:from>
    <xdr:to>
      <xdr:col>10</xdr:col>
      <xdr:colOff>114300</xdr:colOff>
      <xdr:row>85</xdr:row>
      <xdr:rowOff>5714</xdr:rowOff>
    </xdr:to>
    <xdr:cxnSp macro="">
      <xdr:nvCxnSpPr>
        <xdr:cNvPr id="313" name="直線コネクタ 312"/>
        <xdr:cNvCxnSpPr/>
      </xdr:nvCxnSpPr>
      <xdr:spPr>
        <a:xfrm>
          <a:off x="1130300" y="14571345"/>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74947</xdr:rowOff>
    </xdr:from>
    <xdr:ext cx="405111" cy="259045"/>
    <xdr:sp macro="" textlink="">
      <xdr:nvSpPr>
        <xdr:cNvPr id="314" name="n_1aveValue【公営住宅】&#10;有形固定資産減価償却率"/>
        <xdr:cNvSpPr txBox="1"/>
      </xdr:nvSpPr>
      <xdr:spPr>
        <a:xfrm>
          <a:off x="35820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52088</xdr:rowOff>
    </xdr:from>
    <xdr:ext cx="405111" cy="259045"/>
    <xdr:sp macro="" textlink="">
      <xdr:nvSpPr>
        <xdr:cNvPr id="315" name="n_2aveValue【公営住宅】&#10;有形固定資産減価償却率"/>
        <xdr:cNvSpPr txBox="1"/>
      </xdr:nvSpPr>
      <xdr:spPr>
        <a:xfrm>
          <a:off x="2705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29227</xdr:rowOff>
    </xdr:from>
    <xdr:ext cx="405111" cy="259045"/>
    <xdr:sp macro="" textlink="">
      <xdr:nvSpPr>
        <xdr:cNvPr id="316" name="n_3aveValue【公営住宅】&#10;有形固定資産減価償却率"/>
        <xdr:cNvSpPr txBox="1"/>
      </xdr:nvSpPr>
      <xdr:spPr>
        <a:xfrm>
          <a:off x="1816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6366</xdr:rowOff>
    </xdr:from>
    <xdr:ext cx="405111" cy="259045"/>
    <xdr:sp macro="" textlink="">
      <xdr:nvSpPr>
        <xdr:cNvPr id="317" name="n_4aveValue【公営住宅】&#10;有形固定資産減価償却率"/>
        <xdr:cNvSpPr txBox="1"/>
      </xdr:nvSpPr>
      <xdr:spPr>
        <a:xfrm>
          <a:off x="927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60977</xdr:rowOff>
    </xdr:from>
    <xdr:ext cx="405111" cy="259045"/>
    <xdr:sp macro="" textlink="">
      <xdr:nvSpPr>
        <xdr:cNvPr id="318" name="n_1mainValue【公営住宅】&#10;有形固定資産減価償却率"/>
        <xdr:cNvSpPr txBox="1"/>
      </xdr:nvSpPr>
      <xdr:spPr>
        <a:xfrm>
          <a:off x="3582044" y="1463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55263</xdr:rowOff>
    </xdr:from>
    <xdr:ext cx="405111" cy="259045"/>
    <xdr:sp macro="" textlink="">
      <xdr:nvSpPr>
        <xdr:cNvPr id="319" name="n_2mainValue【公営住宅】&#10;有形固定資産減価償却率"/>
        <xdr:cNvSpPr txBox="1"/>
      </xdr:nvSpPr>
      <xdr:spPr>
        <a:xfrm>
          <a:off x="2705744" y="1462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47641</xdr:rowOff>
    </xdr:from>
    <xdr:ext cx="405111" cy="259045"/>
    <xdr:sp macro="" textlink="">
      <xdr:nvSpPr>
        <xdr:cNvPr id="320" name="n_3mainValue【公営住宅】&#10;有形固定資産減価償却率"/>
        <xdr:cNvSpPr txBox="1"/>
      </xdr:nvSpPr>
      <xdr:spPr>
        <a:xfrm>
          <a:off x="1816744" y="1462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40022</xdr:rowOff>
    </xdr:from>
    <xdr:ext cx="405111" cy="259045"/>
    <xdr:sp macro="" textlink="">
      <xdr:nvSpPr>
        <xdr:cNvPr id="321" name="n_4mainValue【公営住宅】&#10;有形固定資産減価償却率"/>
        <xdr:cNvSpPr txBox="1"/>
      </xdr:nvSpPr>
      <xdr:spPr>
        <a:xfrm>
          <a:off x="927744" y="1461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5" name="テキスト ボックス 334"/>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7" name="テキスト ボックス 336"/>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9" name="テキスト ボックス 338"/>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88666</xdr:rowOff>
    </xdr:from>
    <xdr:to>
      <xdr:col>54</xdr:col>
      <xdr:colOff>189865</xdr:colOff>
      <xdr:row>86</xdr:row>
      <xdr:rowOff>33986</xdr:rowOff>
    </xdr:to>
    <xdr:cxnSp macro="">
      <xdr:nvCxnSpPr>
        <xdr:cNvPr id="343" name="直線コネクタ 342"/>
        <xdr:cNvCxnSpPr/>
      </xdr:nvCxnSpPr>
      <xdr:spPr>
        <a:xfrm flipV="1">
          <a:off x="10476865" y="13633216"/>
          <a:ext cx="0" cy="11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37813</xdr:rowOff>
    </xdr:from>
    <xdr:ext cx="469744" cy="259045"/>
    <xdr:sp macro="" textlink="">
      <xdr:nvSpPr>
        <xdr:cNvPr id="344" name="【公営住宅】&#10;一人当たり面積最小値テキスト"/>
        <xdr:cNvSpPr txBox="1"/>
      </xdr:nvSpPr>
      <xdr:spPr>
        <a:xfrm>
          <a:off x="10515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33986</xdr:rowOff>
    </xdr:from>
    <xdr:to>
      <xdr:col>55</xdr:col>
      <xdr:colOff>88900</xdr:colOff>
      <xdr:row>86</xdr:row>
      <xdr:rowOff>33986</xdr:rowOff>
    </xdr:to>
    <xdr:cxnSp macro="">
      <xdr:nvCxnSpPr>
        <xdr:cNvPr id="345" name="直線コネクタ 344"/>
        <xdr:cNvCxnSpPr/>
      </xdr:nvCxnSpPr>
      <xdr:spPr>
        <a:xfrm>
          <a:off x="10388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35343</xdr:rowOff>
    </xdr:from>
    <xdr:ext cx="534377" cy="259045"/>
    <xdr:sp macro="" textlink="">
      <xdr:nvSpPr>
        <xdr:cNvPr id="346" name="【公営住宅】&#10;一人当たり面積最大値テキスト"/>
        <xdr:cNvSpPr txBox="1"/>
      </xdr:nvSpPr>
      <xdr:spPr>
        <a:xfrm>
          <a:off x="10515600" y="134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88666</xdr:rowOff>
    </xdr:from>
    <xdr:to>
      <xdr:col>55</xdr:col>
      <xdr:colOff>88900</xdr:colOff>
      <xdr:row>79</xdr:row>
      <xdr:rowOff>88666</xdr:rowOff>
    </xdr:to>
    <xdr:cxnSp macro="">
      <xdr:nvCxnSpPr>
        <xdr:cNvPr id="347" name="直線コネクタ 346"/>
        <xdr:cNvCxnSpPr/>
      </xdr:nvCxnSpPr>
      <xdr:spPr>
        <a:xfrm>
          <a:off x="10388600" y="136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124386</xdr:rowOff>
    </xdr:from>
    <xdr:ext cx="469744" cy="259045"/>
    <xdr:sp macro="" textlink="">
      <xdr:nvSpPr>
        <xdr:cNvPr id="348" name="【公営住宅】&#10;一人当たり面積平均値テキスト"/>
        <xdr:cNvSpPr txBox="1"/>
      </xdr:nvSpPr>
      <xdr:spPr>
        <a:xfrm>
          <a:off x="10515600" y="14526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101509</xdr:rowOff>
    </xdr:from>
    <xdr:to>
      <xdr:col>55</xdr:col>
      <xdr:colOff>50800</xdr:colOff>
      <xdr:row>86</xdr:row>
      <xdr:rowOff>31659</xdr:rowOff>
    </xdr:to>
    <xdr:sp macro="" textlink="">
      <xdr:nvSpPr>
        <xdr:cNvPr id="349" name="フローチャート: 判断 348"/>
        <xdr:cNvSpPr/>
      </xdr:nvSpPr>
      <xdr:spPr>
        <a:xfrm>
          <a:off x="10426700" y="146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100457</xdr:rowOff>
    </xdr:from>
    <xdr:to>
      <xdr:col>50</xdr:col>
      <xdr:colOff>165100</xdr:colOff>
      <xdr:row>86</xdr:row>
      <xdr:rowOff>30607</xdr:rowOff>
    </xdr:to>
    <xdr:sp macro="" textlink="">
      <xdr:nvSpPr>
        <xdr:cNvPr id="350" name="フローチャート: 判断 349"/>
        <xdr:cNvSpPr/>
      </xdr:nvSpPr>
      <xdr:spPr>
        <a:xfrm>
          <a:off x="9588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101828</xdr:rowOff>
    </xdr:from>
    <xdr:to>
      <xdr:col>46</xdr:col>
      <xdr:colOff>38100</xdr:colOff>
      <xdr:row>86</xdr:row>
      <xdr:rowOff>31978</xdr:rowOff>
    </xdr:to>
    <xdr:sp macro="" textlink="">
      <xdr:nvSpPr>
        <xdr:cNvPr id="351" name="フローチャート: 判断 350"/>
        <xdr:cNvSpPr/>
      </xdr:nvSpPr>
      <xdr:spPr>
        <a:xfrm>
          <a:off x="8699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103338</xdr:rowOff>
    </xdr:from>
    <xdr:to>
      <xdr:col>41</xdr:col>
      <xdr:colOff>101600</xdr:colOff>
      <xdr:row>86</xdr:row>
      <xdr:rowOff>33488</xdr:rowOff>
    </xdr:to>
    <xdr:sp macro="" textlink="">
      <xdr:nvSpPr>
        <xdr:cNvPr id="352" name="フローチャート: 判断 351"/>
        <xdr:cNvSpPr/>
      </xdr:nvSpPr>
      <xdr:spPr>
        <a:xfrm>
          <a:off x="7810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104708</xdr:rowOff>
    </xdr:from>
    <xdr:to>
      <xdr:col>36</xdr:col>
      <xdr:colOff>165100</xdr:colOff>
      <xdr:row>86</xdr:row>
      <xdr:rowOff>34858</xdr:rowOff>
    </xdr:to>
    <xdr:sp macro="" textlink="">
      <xdr:nvSpPr>
        <xdr:cNvPr id="353" name="フローチャート: 判断 352"/>
        <xdr:cNvSpPr/>
      </xdr:nvSpPr>
      <xdr:spPr>
        <a:xfrm>
          <a:off x="6921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132917</xdr:rowOff>
    </xdr:from>
    <xdr:to>
      <xdr:col>55</xdr:col>
      <xdr:colOff>50800</xdr:colOff>
      <xdr:row>86</xdr:row>
      <xdr:rowOff>63067</xdr:rowOff>
    </xdr:to>
    <xdr:sp macro="" textlink="">
      <xdr:nvSpPr>
        <xdr:cNvPr id="359" name="楕円 358"/>
        <xdr:cNvSpPr/>
      </xdr:nvSpPr>
      <xdr:spPr>
        <a:xfrm>
          <a:off x="10426700" y="1470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79934</xdr:rowOff>
    </xdr:from>
    <xdr:ext cx="469744" cy="259045"/>
    <xdr:sp macro="" textlink="">
      <xdr:nvSpPr>
        <xdr:cNvPr id="360" name="【公営住宅】&#10;一人当たり面積該当値テキスト"/>
        <xdr:cNvSpPr txBox="1"/>
      </xdr:nvSpPr>
      <xdr:spPr>
        <a:xfrm>
          <a:off x="10515600" y="1465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133421</xdr:rowOff>
    </xdr:from>
    <xdr:to>
      <xdr:col>50</xdr:col>
      <xdr:colOff>165100</xdr:colOff>
      <xdr:row>86</xdr:row>
      <xdr:rowOff>63571</xdr:rowOff>
    </xdr:to>
    <xdr:sp macro="" textlink="">
      <xdr:nvSpPr>
        <xdr:cNvPr id="361" name="楕円 360"/>
        <xdr:cNvSpPr/>
      </xdr:nvSpPr>
      <xdr:spPr>
        <a:xfrm>
          <a:off x="9588500" y="1470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12267</xdr:rowOff>
    </xdr:from>
    <xdr:to>
      <xdr:col>55</xdr:col>
      <xdr:colOff>0</xdr:colOff>
      <xdr:row>86</xdr:row>
      <xdr:rowOff>12771</xdr:rowOff>
    </xdr:to>
    <xdr:cxnSp macro="">
      <xdr:nvCxnSpPr>
        <xdr:cNvPr id="362" name="直線コネクタ 361"/>
        <xdr:cNvCxnSpPr/>
      </xdr:nvCxnSpPr>
      <xdr:spPr>
        <a:xfrm flipV="1">
          <a:off x="9639300" y="14756967"/>
          <a:ext cx="838200" cy="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133696</xdr:rowOff>
    </xdr:from>
    <xdr:to>
      <xdr:col>46</xdr:col>
      <xdr:colOff>38100</xdr:colOff>
      <xdr:row>86</xdr:row>
      <xdr:rowOff>63846</xdr:rowOff>
    </xdr:to>
    <xdr:sp macro="" textlink="">
      <xdr:nvSpPr>
        <xdr:cNvPr id="363" name="楕円 362"/>
        <xdr:cNvSpPr/>
      </xdr:nvSpPr>
      <xdr:spPr>
        <a:xfrm>
          <a:off x="8699500" y="1470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12771</xdr:rowOff>
    </xdr:from>
    <xdr:to>
      <xdr:col>50</xdr:col>
      <xdr:colOff>114300</xdr:colOff>
      <xdr:row>86</xdr:row>
      <xdr:rowOff>13046</xdr:rowOff>
    </xdr:to>
    <xdr:cxnSp macro="">
      <xdr:nvCxnSpPr>
        <xdr:cNvPr id="364" name="直線コネクタ 363"/>
        <xdr:cNvCxnSpPr/>
      </xdr:nvCxnSpPr>
      <xdr:spPr>
        <a:xfrm flipV="1">
          <a:off x="8750300" y="14757471"/>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135113</xdr:rowOff>
    </xdr:from>
    <xdr:to>
      <xdr:col>41</xdr:col>
      <xdr:colOff>101600</xdr:colOff>
      <xdr:row>86</xdr:row>
      <xdr:rowOff>65263</xdr:rowOff>
    </xdr:to>
    <xdr:sp macro="" textlink="">
      <xdr:nvSpPr>
        <xdr:cNvPr id="365" name="楕円 364"/>
        <xdr:cNvSpPr/>
      </xdr:nvSpPr>
      <xdr:spPr>
        <a:xfrm>
          <a:off x="7810500" y="1470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13046</xdr:rowOff>
    </xdr:from>
    <xdr:to>
      <xdr:col>45</xdr:col>
      <xdr:colOff>177800</xdr:colOff>
      <xdr:row>86</xdr:row>
      <xdr:rowOff>14463</xdr:rowOff>
    </xdr:to>
    <xdr:cxnSp macro="">
      <xdr:nvCxnSpPr>
        <xdr:cNvPr id="366" name="直線コネクタ 365"/>
        <xdr:cNvCxnSpPr/>
      </xdr:nvCxnSpPr>
      <xdr:spPr>
        <a:xfrm flipV="1">
          <a:off x="7861300" y="14757746"/>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135615</xdr:rowOff>
    </xdr:from>
    <xdr:to>
      <xdr:col>36</xdr:col>
      <xdr:colOff>165100</xdr:colOff>
      <xdr:row>86</xdr:row>
      <xdr:rowOff>65765</xdr:rowOff>
    </xdr:to>
    <xdr:sp macro="" textlink="">
      <xdr:nvSpPr>
        <xdr:cNvPr id="367" name="楕円 366"/>
        <xdr:cNvSpPr/>
      </xdr:nvSpPr>
      <xdr:spPr>
        <a:xfrm>
          <a:off x="6921500" y="1470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14463</xdr:rowOff>
    </xdr:from>
    <xdr:to>
      <xdr:col>41</xdr:col>
      <xdr:colOff>50800</xdr:colOff>
      <xdr:row>86</xdr:row>
      <xdr:rowOff>14965</xdr:rowOff>
    </xdr:to>
    <xdr:cxnSp macro="">
      <xdr:nvCxnSpPr>
        <xdr:cNvPr id="368" name="直線コネクタ 367"/>
        <xdr:cNvCxnSpPr/>
      </xdr:nvCxnSpPr>
      <xdr:spPr>
        <a:xfrm flipV="1">
          <a:off x="6972300" y="14759163"/>
          <a:ext cx="889000" cy="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47134</xdr:rowOff>
    </xdr:from>
    <xdr:ext cx="469744" cy="259045"/>
    <xdr:sp macro="" textlink="">
      <xdr:nvSpPr>
        <xdr:cNvPr id="369" name="n_1aveValue【公営住宅】&#10;一人当たり面積"/>
        <xdr:cNvSpPr txBox="1"/>
      </xdr:nvSpPr>
      <xdr:spPr>
        <a:xfrm>
          <a:off x="9391727" y="1444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48505</xdr:rowOff>
    </xdr:from>
    <xdr:ext cx="469744" cy="259045"/>
    <xdr:sp macro="" textlink="">
      <xdr:nvSpPr>
        <xdr:cNvPr id="370" name="n_2aveValue【公営住宅】&#10;一人当たり面積"/>
        <xdr:cNvSpPr txBox="1"/>
      </xdr:nvSpPr>
      <xdr:spPr>
        <a:xfrm>
          <a:off x="85154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50015</xdr:rowOff>
    </xdr:from>
    <xdr:ext cx="469744" cy="259045"/>
    <xdr:sp macro="" textlink="">
      <xdr:nvSpPr>
        <xdr:cNvPr id="371" name="n_3aveValue【公営住宅】&#10;一人当たり面積"/>
        <xdr:cNvSpPr txBox="1"/>
      </xdr:nvSpPr>
      <xdr:spPr>
        <a:xfrm>
          <a:off x="7626427" y="1445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51385</xdr:rowOff>
    </xdr:from>
    <xdr:ext cx="469744" cy="259045"/>
    <xdr:sp macro="" textlink="">
      <xdr:nvSpPr>
        <xdr:cNvPr id="372" name="n_4aveValue【公営住宅】&#10;一人当たり面積"/>
        <xdr:cNvSpPr txBox="1"/>
      </xdr:nvSpPr>
      <xdr:spPr>
        <a:xfrm>
          <a:off x="6737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54698</xdr:rowOff>
    </xdr:from>
    <xdr:ext cx="469744" cy="259045"/>
    <xdr:sp macro="" textlink="">
      <xdr:nvSpPr>
        <xdr:cNvPr id="373" name="n_1mainValue【公営住宅】&#10;一人当たり面積"/>
        <xdr:cNvSpPr txBox="1"/>
      </xdr:nvSpPr>
      <xdr:spPr>
        <a:xfrm>
          <a:off x="9391727" y="1479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54973</xdr:rowOff>
    </xdr:from>
    <xdr:ext cx="469744" cy="259045"/>
    <xdr:sp macro="" textlink="">
      <xdr:nvSpPr>
        <xdr:cNvPr id="374" name="n_2mainValue【公営住宅】&#10;一人当たり面積"/>
        <xdr:cNvSpPr txBox="1"/>
      </xdr:nvSpPr>
      <xdr:spPr>
        <a:xfrm>
          <a:off x="8515427" y="14799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56390</xdr:rowOff>
    </xdr:from>
    <xdr:ext cx="469744" cy="259045"/>
    <xdr:sp macro="" textlink="">
      <xdr:nvSpPr>
        <xdr:cNvPr id="375" name="n_3mainValue【公営住宅】&#10;一人当たり面積"/>
        <xdr:cNvSpPr txBox="1"/>
      </xdr:nvSpPr>
      <xdr:spPr>
        <a:xfrm>
          <a:off x="7626427" y="14801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56892</xdr:rowOff>
    </xdr:from>
    <xdr:ext cx="469744" cy="259045"/>
    <xdr:sp macro="" textlink="">
      <xdr:nvSpPr>
        <xdr:cNvPr id="376" name="n_4mainValue【公営住宅】&#10;一人当たり面積"/>
        <xdr:cNvSpPr txBox="1"/>
      </xdr:nvSpPr>
      <xdr:spPr>
        <a:xfrm>
          <a:off x="6737427" y="14801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20682</xdr:rowOff>
    </xdr:from>
    <xdr:to>
      <xdr:col>24</xdr:col>
      <xdr:colOff>62865</xdr:colOff>
      <xdr:row>109</xdr:row>
      <xdr:rowOff>35379</xdr:rowOff>
    </xdr:to>
    <xdr:cxnSp macro="">
      <xdr:nvCxnSpPr>
        <xdr:cNvPr id="402" name="直線コネクタ 401"/>
        <xdr:cNvCxnSpPr/>
      </xdr:nvCxnSpPr>
      <xdr:spPr>
        <a:xfrm flipV="1">
          <a:off x="4634865" y="17165682"/>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3" name="【港湾・漁港】&#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4" name="直線コネクタ 403"/>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138809</xdr:rowOff>
    </xdr:from>
    <xdr:ext cx="340478" cy="259045"/>
    <xdr:sp macro="" textlink="">
      <xdr:nvSpPr>
        <xdr:cNvPr id="405" name="【港湾・漁港】&#10;有形固定資産減価償却率最大値テキスト"/>
        <xdr:cNvSpPr txBox="1"/>
      </xdr:nvSpPr>
      <xdr:spPr>
        <a:xfrm>
          <a:off x="4673600" y="169409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20682</xdr:rowOff>
    </xdr:from>
    <xdr:to>
      <xdr:col>24</xdr:col>
      <xdr:colOff>152400</xdr:colOff>
      <xdr:row>100</xdr:row>
      <xdr:rowOff>20682</xdr:rowOff>
    </xdr:to>
    <xdr:cxnSp macro="">
      <xdr:nvCxnSpPr>
        <xdr:cNvPr id="406" name="直線コネクタ 405"/>
        <xdr:cNvCxnSpPr/>
      </xdr:nvCxnSpPr>
      <xdr:spPr>
        <a:xfrm>
          <a:off x="4546600" y="1716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10721</xdr:rowOff>
    </xdr:from>
    <xdr:ext cx="405111" cy="259045"/>
    <xdr:sp macro="" textlink="">
      <xdr:nvSpPr>
        <xdr:cNvPr id="407" name="【港湾・漁港】&#10;有形固定資産減価償却率平均値テキスト"/>
        <xdr:cNvSpPr txBox="1"/>
      </xdr:nvSpPr>
      <xdr:spPr>
        <a:xfrm>
          <a:off x="4673600" y="1784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159294</xdr:rowOff>
    </xdr:from>
    <xdr:to>
      <xdr:col>24</xdr:col>
      <xdr:colOff>114300</xdr:colOff>
      <xdr:row>105</xdr:row>
      <xdr:rowOff>89444</xdr:rowOff>
    </xdr:to>
    <xdr:sp macro="" textlink="">
      <xdr:nvSpPr>
        <xdr:cNvPr id="408" name="フローチャート: 判断 407"/>
        <xdr:cNvSpPr/>
      </xdr:nvSpPr>
      <xdr:spPr>
        <a:xfrm>
          <a:off x="45847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121738</xdr:rowOff>
    </xdr:from>
    <xdr:to>
      <xdr:col>20</xdr:col>
      <xdr:colOff>38100</xdr:colOff>
      <xdr:row>105</xdr:row>
      <xdr:rowOff>51888</xdr:rowOff>
    </xdr:to>
    <xdr:sp macro="" textlink="">
      <xdr:nvSpPr>
        <xdr:cNvPr id="409" name="フローチャート: 判断 408"/>
        <xdr:cNvSpPr/>
      </xdr:nvSpPr>
      <xdr:spPr>
        <a:xfrm>
          <a:off x="3746500" y="1795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95613</xdr:rowOff>
    </xdr:from>
    <xdr:to>
      <xdr:col>15</xdr:col>
      <xdr:colOff>101600</xdr:colOff>
      <xdr:row>105</xdr:row>
      <xdr:rowOff>25763</xdr:rowOff>
    </xdr:to>
    <xdr:sp macro="" textlink="">
      <xdr:nvSpPr>
        <xdr:cNvPr id="410" name="フローチャート: 判断 409"/>
        <xdr:cNvSpPr/>
      </xdr:nvSpPr>
      <xdr:spPr>
        <a:xfrm>
          <a:off x="2857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98879</xdr:rowOff>
    </xdr:from>
    <xdr:to>
      <xdr:col>10</xdr:col>
      <xdr:colOff>165100</xdr:colOff>
      <xdr:row>105</xdr:row>
      <xdr:rowOff>29029</xdr:rowOff>
    </xdr:to>
    <xdr:sp macro="" textlink="">
      <xdr:nvSpPr>
        <xdr:cNvPr id="411" name="フローチャート: 判断 410"/>
        <xdr:cNvSpPr/>
      </xdr:nvSpPr>
      <xdr:spPr>
        <a:xfrm>
          <a:off x="1968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77651</xdr:rowOff>
    </xdr:from>
    <xdr:to>
      <xdr:col>6</xdr:col>
      <xdr:colOff>38100</xdr:colOff>
      <xdr:row>105</xdr:row>
      <xdr:rowOff>7801</xdr:rowOff>
    </xdr:to>
    <xdr:sp macro="" textlink="">
      <xdr:nvSpPr>
        <xdr:cNvPr id="412" name="フローチャート: 判断 411"/>
        <xdr:cNvSpPr/>
      </xdr:nvSpPr>
      <xdr:spPr>
        <a:xfrm>
          <a:off x="10795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160927</xdr:rowOff>
    </xdr:from>
    <xdr:to>
      <xdr:col>24</xdr:col>
      <xdr:colOff>114300</xdr:colOff>
      <xdr:row>106</xdr:row>
      <xdr:rowOff>91077</xdr:rowOff>
    </xdr:to>
    <xdr:sp macro="" textlink="">
      <xdr:nvSpPr>
        <xdr:cNvPr id="418" name="楕円 417"/>
        <xdr:cNvSpPr/>
      </xdr:nvSpPr>
      <xdr:spPr>
        <a:xfrm>
          <a:off x="458470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139354</xdr:rowOff>
    </xdr:from>
    <xdr:ext cx="405111" cy="259045"/>
    <xdr:sp macro="" textlink="">
      <xdr:nvSpPr>
        <xdr:cNvPr id="419" name="【港湾・漁港】&#10;有形固定資産減価償却率該当値テキスト"/>
        <xdr:cNvSpPr txBox="1"/>
      </xdr:nvSpPr>
      <xdr:spPr>
        <a:xfrm>
          <a:off x="4673600" y="1814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133169</xdr:rowOff>
    </xdr:from>
    <xdr:to>
      <xdr:col>20</xdr:col>
      <xdr:colOff>38100</xdr:colOff>
      <xdr:row>106</xdr:row>
      <xdr:rowOff>63319</xdr:rowOff>
    </xdr:to>
    <xdr:sp macro="" textlink="">
      <xdr:nvSpPr>
        <xdr:cNvPr id="420" name="楕円 419"/>
        <xdr:cNvSpPr/>
      </xdr:nvSpPr>
      <xdr:spPr>
        <a:xfrm>
          <a:off x="3746500" y="1813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12519</xdr:rowOff>
    </xdr:from>
    <xdr:to>
      <xdr:col>24</xdr:col>
      <xdr:colOff>63500</xdr:colOff>
      <xdr:row>106</xdr:row>
      <xdr:rowOff>40277</xdr:rowOff>
    </xdr:to>
    <xdr:cxnSp macro="">
      <xdr:nvCxnSpPr>
        <xdr:cNvPr id="421" name="直線コネクタ 420"/>
        <xdr:cNvCxnSpPr/>
      </xdr:nvCxnSpPr>
      <xdr:spPr>
        <a:xfrm>
          <a:off x="3797300" y="18186219"/>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102144</xdr:rowOff>
    </xdr:from>
    <xdr:to>
      <xdr:col>15</xdr:col>
      <xdr:colOff>101600</xdr:colOff>
      <xdr:row>106</xdr:row>
      <xdr:rowOff>32294</xdr:rowOff>
    </xdr:to>
    <xdr:sp macro="" textlink="">
      <xdr:nvSpPr>
        <xdr:cNvPr id="422" name="楕円 421"/>
        <xdr:cNvSpPr/>
      </xdr:nvSpPr>
      <xdr:spPr>
        <a:xfrm>
          <a:off x="2857500" y="1810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152944</xdr:rowOff>
    </xdr:from>
    <xdr:to>
      <xdr:col>19</xdr:col>
      <xdr:colOff>177800</xdr:colOff>
      <xdr:row>106</xdr:row>
      <xdr:rowOff>12519</xdr:rowOff>
    </xdr:to>
    <xdr:cxnSp macro="">
      <xdr:nvCxnSpPr>
        <xdr:cNvPr id="423" name="直線コネクタ 422"/>
        <xdr:cNvCxnSpPr/>
      </xdr:nvCxnSpPr>
      <xdr:spPr>
        <a:xfrm>
          <a:off x="2908300" y="1815519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74386</xdr:rowOff>
    </xdr:from>
    <xdr:to>
      <xdr:col>10</xdr:col>
      <xdr:colOff>165100</xdr:colOff>
      <xdr:row>106</xdr:row>
      <xdr:rowOff>4536</xdr:rowOff>
    </xdr:to>
    <xdr:sp macro="" textlink="">
      <xdr:nvSpPr>
        <xdr:cNvPr id="424" name="楕円 423"/>
        <xdr:cNvSpPr/>
      </xdr:nvSpPr>
      <xdr:spPr>
        <a:xfrm>
          <a:off x="1968500" y="180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125186</xdr:rowOff>
    </xdr:from>
    <xdr:to>
      <xdr:col>15</xdr:col>
      <xdr:colOff>50800</xdr:colOff>
      <xdr:row>105</xdr:row>
      <xdr:rowOff>152944</xdr:rowOff>
    </xdr:to>
    <xdr:cxnSp macro="">
      <xdr:nvCxnSpPr>
        <xdr:cNvPr id="425" name="直線コネクタ 424"/>
        <xdr:cNvCxnSpPr/>
      </xdr:nvCxnSpPr>
      <xdr:spPr>
        <a:xfrm>
          <a:off x="2019300" y="1812743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46627</xdr:rowOff>
    </xdr:from>
    <xdr:to>
      <xdr:col>6</xdr:col>
      <xdr:colOff>38100</xdr:colOff>
      <xdr:row>105</xdr:row>
      <xdr:rowOff>148227</xdr:rowOff>
    </xdr:to>
    <xdr:sp macro="" textlink="">
      <xdr:nvSpPr>
        <xdr:cNvPr id="426" name="楕円 425"/>
        <xdr:cNvSpPr/>
      </xdr:nvSpPr>
      <xdr:spPr>
        <a:xfrm>
          <a:off x="1079500" y="1804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97427</xdr:rowOff>
    </xdr:from>
    <xdr:to>
      <xdr:col>10</xdr:col>
      <xdr:colOff>114300</xdr:colOff>
      <xdr:row>105</xdr:row>
      <xdr:rowOff>125186</xdr:rowOff>
    </xdr:to>
    <xdr:cxnSp macro="">
      <xdr:nvCxnSpPr>
        <xdr:cNvPr id="427" name="直線コネクタ 426"/>
        <xdr:cNvCxnSpPr/>
      </xdr:nvCxnSpPr>
      <xdr:spPr>
        <a:xfrm>
          <a:off x="1130300" y="1809967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68415</xdr:rowOff>
    </xdr:from>
    <xdr:ext cx="405111" cy="259045"/>
    <xdr:sp macro="" textlink="">
      <xdr:nvSpPr>
        <xdr:cNvPr id="428" name="n_1aveValue【港湾・漁港】&#10;有形固定資産減価償却率"/>
        <xdr:cNvSpPr txBox="1"/>
      </xdr:nvSpPr>
      <xdr:spPr>
        <a:xfrm>
          <a:off x="3582044" y="1772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42290</xdr:rowOff>
    </xdr:from>
    <xdr:ext cx="405111" cy="259045"/>
    <xdr:sp macro="" textlink="">
      <xdr:nvSpPr>
        <xdr:cNvPr id="429" name="n_2aveValue【港湾・漁港】&#10;有形固定資産減価償却率"/>
        <xdr:cNvSpPr txBox="1"/>
      </xdr:nvSpPr>
      <xdr:spPr>
        <a:xfrm>
          <a:off x="2705744" y="1770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45556</xdr:rowOff>
    </xdr:from>
    <xdr:ext cx="405111" cy="259045"/>
    <xdr:sp macro="" textlink="">
      <xdr:nvSpPr>
        <xdr:cNvPr id="430" name="n_3aveValue【港湾・漁港】&#10;有形固定資産減価償却率"/>
        <xdr:cNvSpPr txBox="1"/>
      </xdr:nvSpPr>
      <xdr:spPr>
        <a:xfrm>
          <a:off x="18167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24328</xdr:rowOff>
    </xdr:from>
    <xdr:ext cx="405111" cy="259045"/>
    <xdr:sp macro="" textlink="">
      <xdr:nvSpPr>
        <xdr:cNvPr id="431" name="n_4aveValue【港湾・漁港】&#10;有形固定資産減価償却率"/>
        <xdr:cNvSpPr txBox="1"/>
      </xdr:nvSpPr>
      <xdr:spPr>
        <a:xfrm>
          <a:off x="927744" y="1768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54446</xdr:rowOff>
    </xdr:from>
    <xdr:ext cx="405111" cy="259045"/>
    <xdr:sp macro="" textlink="">
      <xdr:nvSpPr>
        <xdr:cNvPr id="432" name="n_1mainValue【港湾・漁港】&#10;有形固定資産減価償却率"/>
        <xdr:cNvSpPr txBox="1"/>
      </xdr:nvSpPr>
      <xdr:spPr>
        <a:xfrm>
          <a:off x="3582044" y="1822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23421</xdr:rowOff>
    </xdr:from>
    <xdr:ext cx="405111" cy="259045"/>
    <xdr:sp macro="" textlink="">
      <xdr:nvSpPr>
        <xdr:cNvPr id="433" name="n_2mainValue【港湾・漁港】&#10;有形固定資産減価償却率"/>
        <xdr:cNvSpPr txBox="1"/>
      </xdr:nvSpPr>
      <xdr:spPr>
        <a:xfrm>
          <a:off x="2705744" y="1819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167113</xdr:rowOff>
    </xdr:from>
    <xdr:ext cx="405111" cy="259045"/>
    <xdr:sp macro="" textlink="">
      <xdr:nvSpPr>
        <xdr:cNvPr id="434" name="n_3mainValue【港湾・漁港】&#10;有形固定資産減価償却率"/>
        <xdr:cNvSpPr txBox="1"/>
      </xdr:nvSpPr>
      <xdr:spPr>
        <a:xfrm>
          <a:off x="1816744" y="1816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139354</xdr:rowOff>
    </xdr:from>
    <xdr:ext cx="405111" cy="259045"/>
    <xdr:sp macro="" textlink="">
      <xdr:nvSpPr>
        <xdr:cNvPr id="435" name="n_4mainValue【港湾・漁港】&#10;有形固定資産減価償却率"/>
        <xdr:cNvSpPr txBox="1"/>
      </xdr:nvSpPr>
      <xdr:spPr>
        <a:xfrm>
          <a:off x="927744" y="1814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6" name="直線コネクタ 44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7" name="テキスト ボックス 446"/>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8" name="直線コネクタ 44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9" name="テキスト ボックス 448"/>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0" name="直線コネクタ 44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1" name="テキスト ボックス 450"/>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2" name="直線コネクタ 45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3" name="テキスト ボックス 452"/>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5" name="テキスト ボックス 454"/>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98749</xdr:rowOff>
    </xdr:from>
    <xdr:to>
      <xdr:col>54</xdr:col>
      <xdr:colOff>189865</xdr:colOff>
      <xdr:row>108</xdr:row>
      <xdr:rowOff>76166</xdr:rowOff>
    </xdr:to>
    <xdr:cxnSp macro="">
      <xdr:nvCxnSpPr>
        <xdr:cNvPr id="457" name="直線コネクタ 456"/>
        <xdr:cNvCxnSpPr/>
      </xdr:nvCxnSpPr>
      <xdr:spPr>
        <a:xfrm flipV="1">
          <a:off x="10476865" y="17243749"/>
          <a:ext cx="0" cy="134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58" name="【港湾・漁港】&#10;一人当たり有形固定資産（償却資産）額最小値テキスト"/>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59" name="直線コネクタ 458"/>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45426</xdr:rowOff>
    </xdr:from>
    <xdr:ext cx="690189" cy="259045"/>
    <xdr:sp macro="" textlink="">
      <xdr:nvSpPr>
        <xdr:cNvPr id="460" name="【港湾・漁港】&#10;一人当たり有形固定資産（償却資産）額最大値テキスト"/>
        <xdr:cNvSpPr txBox="1"/>
      </xdr:nvSpPr>
      <xdr:spPr>
        <a:xfrm>
          <a:off x="10515600" y="17018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2,950,679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98749</xdr:rowOff>
    </xdr:from>
    <xdr:to>
      <xdr:col>55</xdr:col>
      <xdr:colOff>88900</xdr:colOff>
      <xdr:row>100</xdr:row>
      <xdr:rowOff>98749</xdr:rowOff>
    </xdr:to>
    <xdr:cxnSp macro="">
      <xdr:nvCxnSpPr>
        <xdr:cNvPr id="461" name="直線コネクタ 460"/>
        <xdr:cNvCxnSpPr/>
      </xdr:nvCxnSpPr>
      <xdr:spPr>
        <a:xfrm>
          <a:off x="10388600" y="1724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20139</xdr:rowOff>
    </xdr:from>
    <xdr:ext cx="599010" cy="259045"/>
    <xdr:sp macro="" textlink="">
      <xdr:nvSpPr>
        <xdr:cNvPr id="462" name="【港湾・漁港】&#10;一人当たり有形固定資産（償却資産）額平均値テキスト"/>
        <xdr:cNvSpPr txBox="1"/>
      </xdr:nvSpPr>
      <xdr:spPr>
        <a:xfrm>
          <a:off x="10515600" y="18365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41712</xdr:rowOff>
    </xdr:from>
    <xdr:to>
      <xdr:col>55</xdr:col>
      <xdr:colOff>50800</xdr:colOff>
      <xdr:row>107</xdr:row>
      <xdr:rowOff>143312</xdr:rowOff>
    </xdr:to>
    <xdr:sp macro="" textlink="">
      <xdr:nvSpPr>
        <xdr:cNvPr id="463" name="フローチャート: 判断 462"/>
        <xdr:cNvSpPr/>
      </xdr:nvSpPr>
      <xdr:spPr>
        <a:xfrm>
          <a:off x="10426700" y="18386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47782</xdr:rowOff>
    </xdr:from>
    <xdr:to>
      <xdr:col>50</xdr:col>
      <xdr:colOff>165100</xdr:colOff>
      <xdr:row>107</xdr:row>
      <xdr:rowOff>149382</xdr:rowOff>
    </xdr:to>
    <xdr:sp macro="" textlink="">
      <xdr:nvSpPr>
        <xdr:cNvPr id="464" name="フローチャート: 判断 463"/>
        <xdr:cNvSpPr/>
      </xdr:nvSpPr>
      <xdr:spPr>
        <a:xfrm>
          <a:off x="9588500" y="1839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33503</xdr:rowOff>
    </xdr:from>
    <xdr:to>
      <xdr:col>46</xdr:col>
      <xdr:colOff>38100</xdr:colOff>
      <xdr:row>107</xdr:row>
      <xdr:rowOff>135103</xdr:rowOff>
    </xdr:to>
    <xdr:sp macro="" textlink="">
      <xdr:nvSpPr>
        <xdr:cNvPr id="465" name="フローチャート: 判断 464"/>
        <xdr:cNvSpPr/>
      </xdr:nvSpPr>
      <xdr:spPr>
        <a:xfrm>
          <a:off x="8699500" y="1837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51223</xdr:rowOff>
    </xdr:from>
    <xdr:to>
      <xdr:col>41</xdr:col>
      <xdr:colOff>101600</xdr:colOff>
      <xdr:row>107</xdr:row>
      <xdr:rowOff>152823</xdr:rowOff>
    </xdr:to>
    <xdr:sp macro="" textlink="">
      <xdr:nvSpPr>
        <xdr:cNvPr id="466" name="フローチャート: 判断 465"/>
        <xdr:cNvSpPr/>
      </xdr:nvSpPr>
      <xdr:spPr>
        <a:xfrm>
          <a:off x="7810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51688</xdr:rowOff>
    </xdr:from>
    <xdr:to>
      <xdr:col>36</xdr:col>
      <xdr:colOff>165100</xdr:colOff>
      <xdr:row>107</xdr:row>
      <xdr:rowOff>153288</xdr:rowOff>
    </xdr:to>
    <xdr:sp macro="" textlink="">
      <xdr:nvSpPr>
        <xdr:cNvPr id="467" name="フローチャート: 判断 466"/>
        <xdr:cNvSpPr/>
      </xdr:nvSpPr>
      <xdr:spPr>
        <a:xfrm>
          <a:off x="6921500" y="1839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78403</xdr:rowOff>
    </xdr:from>
    <xdr:to>
      <xdr:col>55</xdr:col>
      <xdr:colOff>50800</xdr:colOff>
      <xdr:row>103</xdr:row>
      <xdr:rowOff>8553</xdr:rowOff>
    </xdr:to>
    <xdr:sp macro="" textlink="">
      <xdr:nvSpPr>
        <xdr:cNvPr id="473" name="楕円 472"/>
        <xdr:cNvSpPr/>
      </xdr:nvSpPr>
      <xdr:spPr>
        <a:xfrm>
          <a:off x="10426700" y="1756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101280</xdr:rowOff>
    </xdr:from>
    <xdr:ext cx="690189" cy="259045"/>
    <xdr:sp macro="" textlink="">
      <xdr:nvSpPr>
        <xdr:cNvPr id="474" name="【港湾・漁港】&#10;一人当たり有形固定資産（償却資産）額該当値テキスト"/>
        <xdr:cNvSpPr txBox="1"/>
      </xdr:nvSpPr>
      <xdr:spPr>
        <a:xfrm>
          <a:off x="10515600" y="17417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97405</xdr:rowOff>
    </xdr:from>
    <xdr:to>
      <xdr:col>50</xdr:col>
      <xdr:colOff>165100</xdr:colOff>
      <xdr:row>103</xdr:row>
      <xdr:rowOff>27555</xdr:rowOff>
    </xdr:to>
    <xdr:sp macro="" textlink="">
      <xdr:nvSpPr>
        <xdr:cNvPr id="475" name="楕円 474"/>
        <xdr:cNvSpPr/>
      </xdr:nvSpPr>
      <xdr:spPr>
        <a:xfrm>
          <a:off x="9588500" y="1758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129203</xdr:rowOff>
    </xdr:from>
    <xdr:to>
      <xdr:col>55</xdr:col>
      <xdr:colOff>0</xdr:colOff>
      <xdr:row>102</xdr:row>
      <xdr:rowOff>148205</xdr:rowOff>
    </xdr:to>
    <xdr:cxnSp macro="">
      <xdr:nvCxnSpPr>
        <xdr:cNvPr id="476" name="直線コネクタ 475"/>
        <xdr:cNvCxnSpPr/>
      </xdr:nvCxnSpPr>
      <xdr:spPr>
        <a:xfrm flipV="1">
          <a:off x="9639300" y="17617103"/>
          <a:ext cx="838200" cy="1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115539</xdr:rowOff>
    </xdr:from>
    <xdr:to>
      <xdr:col>46</xdr:col>
      <xdr:colOff>38100</xdr:colOff>
      <xdr:row>103</xdr:row>
      <xdr:rowOff>45689</xdr:rowOff>
    </xdr:to>
    <xdr:sp macro="" textlink="">
      <xdr:nvSpPr>
        <xdr:cNvPr id="477" name="楕円 476"/>
        <xdr:cNvSpPr/>
      </xdr:nvSpPr>
      <xdr:spPr>
        <a:xfrm>
          <a:off x="8699500" y="1760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148205</xdr:rowOff>
    </xdr:from>
    <xdr:to>
      <xdr:col>50</xdr:col>
      <xdr:colOff>114300</xdr:colOff>
      <xdr:row>102</xdr:row>
      <xdr:rowOff>166339</xdr:rowOff>
    </xdr:to>
    <xdr:cxnSp macro="">
      <xdr:nvCxnSpPr>
        <xdr:cNvPr id="478" name="直線コネクタ 477"/>
        <xdr:cNvCxnSpPr/>
      </xdr:nvCxnSpPr>
      <xdr:spPr>
        <a:xfrm flipV="1">
          <a:off x="8750300" y="17636105"/>
          <a:ext cx="889000" cy="1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137736</xdr:rowOff>
    </xdr:from>
    <xdr:to>
      <xdr:col>41</xdr:col>
      <xdr:colOff>101600</xdr:colOff>
      <xdr:row>103</xdr:row>
      <xdr:rowOff>67886</xdr:rowOff>
    </xdr:to>
    <xdr:sp macro="" textlink="">
      <xdr:nvSpPr>
        <xdr:cNvPr id="479" name="楕円 478"/>
        <xdr:cNvSpPr/>
      </xdr:nvSpPr>
      <xdr:spPr>
        <a:xfrm>
          <a:off x="7810500" y="1762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166339</xdr:rowOff>
    </xdr:from>
    <xdr:to>
      <xdr:col>45</xdr:col>
      <xdr:colOff>177800</xdr:colOff>
      <xdr:row>103</xdr:row>
      <xdr:rowOff>17086</xdr:rowOff>
    </xdr:to>
    <xdr:cxnSp macro="">
      <xdr:nvCxnSpPr>
        <xdr:cNvPr id="480" name="直線コネクタ 479"/>
        <xdr:cNvCxnSpPr/>
      </xdr:nvCxnSpPr>
      <xdr:spPr>
        <a:xfrm flipV="1">
          <a:off x="7861300" y="17654239"/>
          <a:ext cx="889000" cy="2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157638</xdr:rowOff>
    </xdr:from>
    <xdr:to>
      <xdr:col>36</xdr:col>
      <xdr:colOff>165100</xdr:colOff>
      <xdr:row>103</xdr:row>
      <xdr:rowOff>87788</xdr:rowOff>
    </xdr:to>
    <xdr:sp macro="" textlink="">
      <xdr:nvSpPr>
        <xdr:cNvPr id="481" name="楕円 480"/>
        <xdr:cNvSpPr/>
      </xdr:nvSpPr>
      <xdr:spPr>
        <a:xfrm>
          <a:off x="6921500" y="1764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17086</xdr:rowOff>
    </xdr:from>
    <xdr:to>
      <xdr:col>41</xdr:col>
      <xdr:colOff>50800</xdr:colOff>
      <xdr:row>103</xdr:row>
      <xdr:rowOff>36988</xdr:rowOff>
    </xdr:to>
    <xdr:cxnSp macro="">
      <xdr:nvCxnSpPr>
        <xdr:cNvPr id="482" name="直線コネクタ 481"/>
        <xdr:cNvCxnSpPr/>
      </xdr:nvCxnSpPr>
      <xdr:spPr>
        <a:xfrm flipV="1">
          <a:off x="6972300" y="17676436"/>
          <a:ext cx="889000" cy="19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140509</xdr:rowOff>
    </xdr:from>
    <xdr:ext cx="599010" cy="259045"/>
    <xdr:sp macro="" textlink="">
      <xdr:nvSpPr>
        <xdr:cNvPr id="483" name="n_1aveValue【港湾・漁港】&#10;一人当たり有形固定資産（償却資産）額"/>
        <xdr:cNvSpPr txBox="1"/>
      </xdr:nvSpPr>
      <xdr:spPr>
        <a:xfrm>
          <a:off x="9327095" y="18485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126230</xdr:rowOff>
    </xdr:from>
    <xdr:ext cx="599010" cy="259045"/>
    <xdr:sp macro="" textlink="">
      <xdr:nvSpPr>
        <xdr:cNvPr id="484" name="n_2aveValue【港湾・漁港】&#10;一人当たり有形固定資産（償却資産）額"/>
        <xdr:cNvSpPr txBox="1"/>
      </xdr:nvSpPr>
      <xdr:spPr>
        <a:xfrm>
          <a:off x="8450795" y="1847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143950</xdr:rowOff>
    </xdr:from>
    <xdr:ext cx="599010" cy="259045"/>
    <xdr:sp macro="" textlink="">
      <xdr:nvSpPr>
        <xdr:cNvPr id="485" name="n_3aveValue【港湾・漁港】&#10;一人当たり有形固定資産（償却資産）額"/>
        <xdr:cNvSpPr txBox="1"/>
      </xdr:nvSpPr>
      <xdr:spPr>
        <a:xfrm>
          <a:off x="7561795" y="184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144415</xdr:rowOff>
    </xdr:from>
    <xdr:ext cx="599010" cy="259045"/>
    <xdr:sp macro="" textlink="">
      <xdr:nvSpPr>
        <xdr:cNvPr id="486" name="n_4aveValue【港湾・漁港】&#10;一人当たり有形固定資産（償却資産）額"/>
        <xdr:cNvSpPr txBox="1"/>
      </xdr:nvSpPr>
      <xdr:spPr>
        <a:xfrm>
          <a:off x="6672795" y="18489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101</xdr:row>
      <xdr:rowOff>44082</xdr:rowOff>
    </xdr:from>
    <xdr:ext cx="690189" cy="259045"/>
    <xdr:sp macro="" textlink="">
      <xdr:nvSpPr>
        <xdr:cNvPr id="487" name="n_1mainValue【港湾・漁港】&#10;一人当たり有形固定資産（償却資産）額"/>
        <xdr:cNvSpPr txBox="1"/>
      </xdr:nvSpPr>
      <xdr:spPr>
        <a:xfrm>
          <a:off x="9281505" y="17360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101</xdr:row>
      <xdr:rowOff>62216</xdr:rowOff>
    </xdr:from>
    <xdr:ext cx="690189" cy="259045"/>
    <xdr:sp macro="" textlink="">
      <xdr:nvSpPr>
        <xdr:cNvPr id="488" name="n_2mainValue【港湾・漁港】&#10;一人当たり有形固定資産（償却資産）額"/>
        <xdr:cNvSpPr txBox="1"/>
      </xdr:nvSpPr>
      <xdr:spPr>
        <a:xfrm>
          <a:off x="8405205" y="173786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101</xdr:row>
      <xdr:rowOff>84413</xdr:rowOff>
    </xdr:from>
    <xdr:ext cx="690189" cy="259045"/>
    <xdr:sp macro="" textlink="">
      <xdr:nvSpPr>
        <xdr:cNvPr id="489" name="n_3mainValue【港湾・漁港】&#10;一人当たり有形固定資産（償却資産）額"/>
        <xdr:cNvSpPr txBox="1"/>
      </xdr:nvSpPr>
      <xdr:spPr>
        <a:xfrm>
          <a:off x="7516205" y="174008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101</xdr:row>
      <xdr:rowOff>104315</xdr:rowOff>
    </xdr:from>
    <xdr:ext cx="690189" cy="259045"/>
    <xdr:sp macro="" textlink="">
      <xdr:nvSpPr>
        <xdr:cNvPr id="490" name="n_4mainValue【港湾・漁港】&#10;一人当たり有形固定資産（償却資産）額"/>
        <xdr:cNvSpPr txBox="1"/>
      </xdr:nvSpPr>
      <xdr:spPr>
        <a:xfrm>
          <a:off x="6627205" y="174207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2" name="直線コネクタ 50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3" name="テキスト ボックス 50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4" name="直線コネクタ 50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5" name="テキスト ボックス 50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6" name="直線コネクタ 50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7" name="テキスト ボックス 50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8" name="直線コネクタ 50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9" name="テキスト ボックス 50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0" name="直線コネクタ 50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1" name="テキスト ボックス 51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2" name="直線コネクタ 51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3" name="テキスト ボックス 51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92528</xdr:rowOff>
    </xdr:to>
    <xdr:cxnSp macro="">
      <xdr:nvCxnSpPr>
        <xdr:cNvPr id="516" name="直線コネクタ 515"/>
        <xdr:cNvCxnSpPr/>
      </xdr:nvCxnSpPr>
      <xdr:spPr>
        <a:xfrm flipV="1">
          <a:off x="16318864" y="5773239"/>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7"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8" name="直線コネクタ 517"/>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519" name="【認定こども園・幼稚園・保育所】&#10;有形固定資産減価償却率最大値テキスト"/>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520" name="直線コネクタ 519"/>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28320</xdr:rowOff>
    </xdr:from>
    <xdr:ext cx="405111" cy="259045"/>
    <xdr:sp macro="" textlink="">
      <xdr:nvSpPr>
        <xdr:cNvPr id="521" name="【認定こども園・幼稚園・保育所】&#10;有形固定資産減価償却率平均値テキスト"/>
        <xdr:cNvSpPr txBox="1"/>
      </xdr:nvSpPr>
      <xdr:spPr>
        <a:xfrm>
          <a:off x="16357600" y="654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522" name="フローチャート: 判断 521"/>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46627</xdr:rowOff>
    </xdr:from>
    <xdr:to>
      <xdr:col>81</xdr:col>
      <xdr:colOff>101600</xdr:colOff>
      <xdr:row>38</xdr:row>
      <xdr:rowOff>148227</xdr:rowOff>
    </xdr:to>
    <xdr:sp macro="" textlink="">
      <xdr:nvSpPr>
        <xdr:cNvPr id="523" name="フローチャート: 判断 522"/>
        <xdr:cNvSpPr/>
      </xdr:nvSpPr>
      <xdr:spPr>
        <a:xfrm>
          <a:off x="15430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17235</xdr:rowOff>
    </xdr:from>
    <xdr:to>
      <xdr:col>76</xdr:col>
      <xdr:colOff>165100</xdr:colOff>
      <xdr:row>38</xdr:row>
      <xdr:rowOff>118835</xdr:rowOff>
    </xdr:to>
    <xdr:sp macro="" textlink="">
      <xdr:nvSpPr>
        <xdr:cNvPr id="524" name="フローチャート: 判断 523"/>
        <xdr:cNvSpPr/>
      </xdr:nvSpPr>
      <xdr:spPr>
        <a:xfrm>
          <a:off x="14541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525" name="フローチャート: 判断 524"/>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67854</xdr:rowOff>
    </xdr:from>
    <xdr:to>
      <xdr:col>67</xdr:col>
      <xdr:colOff>101600</xdr:colOff>
      <xdr:row>38</xdr:row>
      <xdr:rowOff>169454</xdr:rowOff>
    </xdr:to>
    <xdr:sp macro="" textlink="">
      <xdr:nvSpPr>
        <xdr:cNvPr id="526" name="フローチャート: 判断 525"/>
        <xdr:cNvSpPr/>
      </xdr:nvSpPr>
      <xdr:spPr>
        <a:xfrm>
          <a:off x="1276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170724</xdr:rowOff>
    </xdr:from>
    <xdr:to>
      <xdr:col>85</xdr:col>
      <xdr:colOff>177800</xdr:colOff>
      <xdr:row>37</xdr:row>
      <xdr:rowOff>100874</xdr:rowOff>
    </xdr:to>
    <xdr:sp macro="" textlink="">
      <xdr:nvSpPr>
        <xdr:cNvPr id="532" name="楕円 531"/>
        <xdr:cNvSpPr/>
      </xdr:nvSpPr>
      <xdr:spPr>
        <a:xfrm>
          <a:off x="16268700" y="634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22151</xdr:rowOff>
    </xdr:from>
    <xdr:ext cx="405111" cy="259045"/>
    <xdr:sp macro="" textlink="">
      <xdr:nvSpPr>
        <xdr:cNvPr id="533" name="【認定こども園・幼稚園・保育所】&#10;有形固定資産減価償却率該当値テキスト"/>
        <xdr:cNvSpPr txBox="1"/>
      </xdr:nvSpPr>
      <xdr:spPr>
        <a:xfrm>
          <a:off x="16357600" y="6194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129903</xdr:rowOff>
    </xdr:from>
    <xdr:to>
      <xdr:col>81</xdr:col>
      <xdr:colOff>101600</xdr:colOff>
      <xdr:row>37</xdr:row>
      <xdr:rowOff>60053</xdr:rowOff>
    </xdr:to>
    <xdr:sp macro="" textlink="">
      <xdr:nvSpPr>
        <xdr:cNvPr id="534" name="楕円 533"/>
        <xdr:cNvSpPr/>
      </xdr:nvSpPr>
      <xdr:spPr>
        <a:xfrm>
          <a:off x="15430500" y="630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9253</xdr:rowOff>
    </xdr:from>
    <xdr:to>
      <xdr:col>85</xdr:col>
      <xdr:colOff>127000</xdr:colOff>
      <xdr:row>37</xdr:row>
      <xdr:rowOff>50074</xdr:rowOff>
    </xdr:to>
    <xdr:cxnSp macro="">
      <xdr:nvCxnSpPr>
        <xdr:cNvPr id="535" name="直線コネクタ 534"/>
        <xdr:cNvCxnSpPr/>
      </xdr:nvCxnSpPr>
      <xdr:spPr>
        <a:xfrm>
          <a:off x="15481300" y="6352903"/>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43361</xdr:rowOff>
    </xdr:from>
    <xdr:to>
      <xdr:col>76</xdr:col>
      <xdr:colOff>165100</xdr:colOff>
      <xdr:row>36</xdr:row>
      <xdr:rowOff>144961</xdr:rowOff>
    </xdr:to>
    <xdr:sp macro="" textlink="">
      <xdr:nvSpPr>
        <xdr:cNvPr id="536" name="楕円 535"/>
        <xdr:cNvSpPr/>
      </xdr:nvSpPr>
      <xdr:spPr>
        <a:xfrm>
          <a:off x="14541500" y="621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94161</xdr:rowOff>
    </xdr:from>
    <xdr:to>
      <xdr:col>81</xdr:col>
      <xdr:colOff>50800</xdr:colOff>
      <xdr:row>37</xdr:row>
      <xdr:rowOff>9253</xdr:rowOff>
    </xdr:to>
    <xdr:cxnSp macro="">
      <xdr:nvCxnSpPr>
        <xdr:cNvPr id="537" name="直線コネクタ 536"/>
        <xdr:cNvCxnSpPr/>
      </xdr:nvCxnSpPr>
      <xdr:spPr>
        <a:xfrm>
          <a:off x="14592300" y="6266361"/>
          <a:ext cx="88900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107043</xdr:rowOff>
    </xdr:from>
    <xdr:to>
      <xdr:col>72</xdr:col>
      <xdr:colOff>38100</xdr:colOff>
      <xdr:row>37</xdr:row>
      <xdr:rowOff>37193</xdr:rowOff>
    </xdr:to>
    <xdr:sp macro="" textlink="">
      <xdr:nvSpPr>
        <xdr:cNvPr id="538" name="楕円 537"/>
        <xdr:cNvSpPr/>
      </xdr:nvSpPr>
      <xdr:spPr>
        <a:xfrm>
          <a:off x="136525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94161</xdr:rowOff>
    </xdr:from>
    <xdr:to>
      <xdr:col>76</xdr:col>
      <xdr:colOff>114300</xdr:colOff>
      <xdr:row>36</xdr:row>
      <xdr:rowOff>157843</xdr:rowOff>
    </xdr:to>
    <xdr:cxnSp macro="">
      <xdr:nvCxnSpPr>
        <xdr:cNvPr id="539" name="直線コネクタ 538"/>
        <xdr:cNvCxnSpPr/>
      </xdr:nvCxnSpPr>
      <xdr:spPr>
        <a:xfrm flipV="1">
          <a:off x="13703300" y="6266361"/>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160927</xdr:rowOff>
    </xdr:from>
    <xdr:to>
      <xdr:col>67</xdr:col>
      <xdr:colOff>101600</xdr:colOff>
      <xdr:row>40</xdr:row>
      <xdr:rowOff>91077</xdr:rowOff>
    </xdr:to>
    <xdr:sp macro="" textlink="">
      <xdr:nvSpPr>
        <xdr:cNvPr id="540" name="楕円 539"/>
        <xdr:cNvSpPr/>
      </xdr:nvSpPr>
      <xdr:spPr>
        <a:xfrm>
          <a:off x="12763500" y="68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157843</xdr:rowOff>
    </xdr:from>
    <xdr:to>
      <xdr:col>71</xdr:col>
      <xdr:colOff>177800</xdr:colOff>
      <xdr:row>40</xdr:row>
      <xdr:rowOff>40277</xdr:rowOff>
    </xdr:to>
    <xdr:cxnSp macro="">
      <xdr:nvCxnSpPr>
        <xdr:cNvPr id="541" name="直線コネクタ 540"/>
        <xdr:cNvCxnSpPr/>
      </xdr:nvCxnSpPr>
      <xdr:spPr>
        <a:xfrm flipV="1">
          <a:off x="12814300" y="6330043"/>
          <a:ext cx="889000" cy="56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139354</xdr:rowOff>
    </xdr:from>
    <xdr:ext cx="405111" cy="259045"/>
    <xdr:sp macro="" textlink="">
      <xdr:nvSpPr>
        <xdr:cNvPr id="542" name="n_1aveValue【認定こども園・幼稚園・保育所】&#10;有形固定資産減価償却率"/>
        <xdr:cNvSpPr txBox="1"/>
      </xdr:nvSpPr>
      <xdr:spPr>
        <a:xfrm>
          <a:off x="152660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109962</xdr:rowOff>
    </xdr:from>
    <xdr:ext cx="405111" cy="259045"/>
    <xdr:sp macro="" textlink="">
      <xdr:nvSpPr>
        <xdr:cNvPr id="543" name="n_2aveValue【認定こども園・幼稚園・保育所】&#10;有形固定資産減価償却率"/>
        <xdr:cNvSpPr txBox="1"/>
      </xdr:nvSpPr>
      <xdr:spPr>
        <a:xfrm>
          <a:off x="14389744"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131190</xdr:rowOff>
    </xdr:from>
    <xdr:ext cx="405111" cy="259045"/>
    <xdr:sp macro="" textlink="">
      <xdr:nvSpPr>
        <xdr:cNvPr id="544" name="n_3aveValue【認定こども園・幼稚園・保育所】&#10;有形固定資産減価償却率"/>
        <xdr:cNvSpPr txBox="1"/>
      </xdr:nvSpPr>
      <xdr:spPr>
        <a:xfrm>
          <a:off x="135007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14531</xdr:rowOff>
    </xdr:from>
    <xdr:ext cx="405111" cy="259045"/>
    <xdr:sp macro="" textlink="">
      <xdr:nvSpPr>
        <xdr:cNvPr id="545" name="n_4aveValue【認定こども園・幼稚園・保育所】&#10;有形固定資産減価償却率"/>
        <xdr:cNvSpPr txBox="1"/>
      </xdr:nvSpPr>
      <xdr:spPr>
        <a:xfrm>
          <a:off x="12611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76580</xdr:rowOff>
    </xdr:from>
    <xdr:ext cx="405111" cy="259045"/>
    <xdr:sp macro="" textlink="">
      <xdr:nvSpPr>
        <xdr:cNvPr id="546" name="n_1mainValue【認定こども園・幼稚園・保育所】&#10;有形固定資産減価償却率"/>
        <xdr:cNvSpPr txBox="1"/>
      </xdr:nvSpPr>
      <xdr:spPr>
        <a:xfrm>
          <a:off x="152660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161488</xdr:rowOff>
    </xdr:from>
    <xdr:ext cx="405111" cy="259045"/>
    <xdr:sp macro="" textlink="">
      <xdr:nvSpPr>
        <xdr:cNvPr id="547" name="n_2mainValue【認定こども園・幼稚園・保育所】&#10;有形固定資産減価償却率"/>
        <xdr:cNvSpPr txBox="1"/>
      </xdr:nvSpPr>
      <xdr:spPr>
        <a:xfrm>
          <a:off x="14389744" y="5990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53720</xdr:rowOff>
    </xdr:from>
    <xdr:ext cx="405111" cy="259045"/>
    <xdr:sp macro="" textlink="">
      <xdr:nvSpPr>
        <xdr:cNvPr id="548" name="n_3mainValue【認定こども園・幼稚園・保育所】&#10;有形固定資産減価償却率"/>
        <xdr:cNvSpPr txBox="1"/>
      </xdr:nvSpPr>
      <xdr:spPr>
        <a:xfrm>
          <a:off x="13500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82204</xdr:rowOff>
    </xdr:from>
    <xdr:ext cx="405111" cy="259045"/>
    <xdr:sp macro="" textlink="">
      <xdr:nvSpPr>
        <xdr:cNvPr id="549" name="n_4mainValue【認定こども園・幼稚園・保育所】&#10;有形固定資産減価償却率"/>
        <xdr:cNvSpPr txBox="1"/>
      </xdr:nvSpPr>
      <xdr:spPr>
        <a:xfrm>
          <a:off x="12611744" y="694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0" name="直線コネクタ 55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1" name="テキスト ボックス 56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2" name="直線コネクタ 56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3" name="テキスト ボックス 56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4" name="直線コネクタ 56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5" name="テキスト ボックス 56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6" name="直線コネクタ 56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7" name="テキスト ボックス 56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8" name="直線コネクタ 56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9" name="テキスト ボックス 56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0" name="直線コネクタ 56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1" name="テキスト ボックス 57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3" name="テキスト ボックス 5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167640</xdr:rowOff>
    </xdr:from>
    <xdr:to>
      <xdr:col>116</xdr:col>
      <xdr:colOff>62864</xdr:colOff>
      <xdr:row>42</xdr:row>
      <xdr:rowOff>81099</xdr:rowOff>
    </xdr:to>
    <xdr:cxnSp macro="">
      <xdr:nvCxnSpPr>
        <xdr:cNvPr id="575" name="直線コネクタ 574"/>
        <xdr:cNvCxnSpPr/>
      </xdr:nvCxnSpPr>
      <xdr:spPr>
        <a:xfrm flipV="1">
          <a:off x="22160864" y="565404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84926</xdr:rowOff>
    </xdr:from>
    <xdr:ext cx="469744" cy="259045"/>
    <xdr:sp macro="" textlink="">
      <xdr:nvSpPr>
        <xdr:cNvPr id="576" name="【認定こども園・幼稚園・保育所】&#10;一人当たり面積最小値テキスト"/>
        <xdr:cNvSpPr txBox="1"/>
      </xdr:nvSpPr>
      <xdr:spPr>
        <a:xfrm>
          <a:off x="22199600" y="728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81099</xdr:rowOff>
    </xdr:from>
    <xdr:to>
      <xdr:col>116</xdr:col>
      <xdr:colOff>152400</xdr:colOff>
      <xdr:row>42</xdr:row>
      <xdr:rowOff>81099</xdr:rowOff>
    </xdr:to>
    <xdr:cxnSp macro="">
      <xdr:nvCxnSpPr>
        <xdr:cNvPr id="577" name="直線コネクタ 576"/>
        <xdr:cNvCxnSpPr/>
      </xdr:nvCxnSpPr>
      <xdr:spPr>
        <a:xfrm>
          <a:off x="22072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114317</xdr:rowOff>
    </xdr:from>
    <xdr:ext cx="469744" cy="259045"/>
    <xdr:sp macro="" textlink="">
      <xdr:nvSpPr>
        <xdr:cNvPr id="578" name="【認定こども園・幼稚園・保育所】&#10;一人当たり面積最大値テキスト"/>
        <xdr:cNvSpPr txBox="1"/>
      </xdr:nvSpPr>
      <xdr:spPr>
        <a:xfrm>
          <a:off x="221996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167640</xdr:rowOff>
    </xdr:from>
    <xdr:to>
      <xdr:col>116</xdr:col>
      <xdr:colOff>152400</xdr:colOff>
      <xdr:row>32</xdr:row>
      <xdr:rowOff>167640</xdr:rowOff>
    </xdr:to>
    <xdr:cxnSp macro="">
      <xdr:nvCxnSpPr>
        <xdr:cNvPr id="579" name="直線コネクタ 578"/>
        <xdr:cNvCxnSpPr/>
      </xdr:nvCxnSpPr>
      <xdr:spPr>
        <a:xfrm>
          <a:off x="22072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98896</xdr:rowOff>
    </xdr:from>
    <xdr:ext cx="469744" cy="259045"/>
    <xdr:sp macro="" textlink="">
      <xdr:nvSpPr>
        <xdr:cNvPr id="580" name="【認定こども園・幼稚園・保育所】&#10;一人当たり面積平均値テキスト"/>
        <xdr:cNvSpPr txBox="1"/>
      </xdr:nvSpPr>
      <xdr:spPr>
        <a:xfrm>
          <a:off x="22199600" y="6785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76019</xdr:rowOff>
    </xdr:from>
    <xdr:to>
      <xdr:col>116</xdr:col>
      <xdr:colOff>114300</xdr:colOff>
      <xdr:row>41</xdr:row>
      <xdr:rowOff>6169</xdr:rowOff>
    </xdr:to>
    <xdr:sp macro="" textlink="">
      <xdr:nvSpPr>
        <xdr:cNvPr id="581" name="フローチャート: 判断 580"/>
        <xdr:cNvSpPr/>
      </xdr:nvSpPr>
      <xdr:spPr>
        <a:xfrm>
          <a:off x="22110700" y="693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89081</xdr:rowOff>
    </xdr:from>
    <xdr:to>
      <xdr:col>112</xdr:col>
      <xdr:colOff>38100</xdr:colOff>
      <xdr:row>41</xdr:row>
      <xdr:rowOff>19231</xdr:rowOff>
    </xdr:to>
    <xdr:sp macro="" textlink="">
      <xdr:nvSpPr>
        <xdr:cNvPr id="582" name="フローチャート: 判断 581"/>
        <xdr:cNvSpPr/>
      </xdr:nvSpPr>
      <xdr:spPr>
        <a:xfrm>
          <a:off x="21272500" y="694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84183</xdr:rowOff>
    </xdr:from>
    <xdr:to>
      <xdr:col>107</xdr:col>
      <xdr:colOff>101600</xdr:colOff>
      <xdr:row>41</xdr:row>
      <xdr:rowOff>14333</xdr:rowOff>
    </xdr:to>
    <xdr:sp macro="" textlink="">
      <xdr:nvSpPr>
        <xdr:cNvPr id="583" name="フローチャート: 判断 582"/>
        <xdr:cNvSpPr/>
      </xdr:nvSpPr>
      <xdr:spPr>
        <a:xfrm>
          <a:off x="20383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82550</xdr:rowOff>
    </xdr:from>
    <xdr:to>
      <xdr:col>102</xdr:col>
      <xdr:colOff>165100</xdr:colOff>
      <xdr:row>41</xdr:row>
      <xdr:rowOff>12700</xdr:rowOff>
    </xdr:to>
    <xdr:sp macro="" textlink="">
      <xdr:nvSpPr>
        <xdr:cNvPr id="584" name="フローチャート: 判断 583"/>
        <xdr:cNvSpPr/>
      </xdr:nvSpPr>
      <xdr:spPr>
        <a:xfrm>
          <a:off x="19494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97246</xdr:rowOff>
    </xdr:from>
    <xdr:to>
      <xdr:col>98</xdr:col>
      <xdr:colOff>38100</xdr:colOff>
      <xdr:row>41</xdr:row>
      <xdr:rowOff>27396</xdr:rowOff>
    </xdr:to>
    <xdr:sp macro="" textlink="">
      <xdr:nvSpPr>
        <xdr:cNvPr id="585" name="フローチャート: 判断 584"/>
        <xdr:cNvSpPr/>
      </xdr:nvSpPr>
      <xdr:spPr>
        <a:xfrm>
          <a:off x="18605500" y="69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107043</xdr:rowOff>
    </xdr:from>
    <xdr:to>
      <xdr:col>116</xdr:col>
      <xdr:colOff>114300</xdr:colOff>
      <xdr:row>41</xdr:row>
      <xdr:rowOff>37193</xdr:rowOff>
    </xdr:to>
    <xdr:sp macro="" textlink="">
      <xdr:nvSpPr>
        <xdr:cNvPr id="591" name="楕円 590"/>
        <xdr:cNvSpPr/>
      </xdr:nvSpPr>
      <xdr:spPr>
        <a:xfrm>
          <a:off x="22110700" y="696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85470</xdr:rowOff>
    </xdr:from>
    <xdr:ext cx="469744" cy="259045"/>
    <xdr:sp macro="" textlink="">
      <xdr:nvSpPr>
        <xdr:cNvPr id="592" name="【認定こども園・幼稚園・保育所】&#10;一人当たり面積該当値テキスト"/>
        <xdr:cNvSpPr txBox="1"/>
      </xdr:nvSpPr>
      <xdr:spPr>
        <a:xfrm>
          <a:off x="22199600" y="694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111941</xdr:rowOff>
    </xdr:from>
    <xdr:to>
      <xdr:col>112</xdr:col>
      <xdr:colOff>38100</xdr:colOff>
      <xdr:row>41</xdr:row>
      <xdr:rowOff>42091</xdr:rowOff>
    </xdr:to>
    <xdr:sp macro="" textlink="">
      <xdr:nvSpPr>
        <xdr:cNvPr id="593" name="楕円 592"/>
        <xdr:cNvSpPr/>
      </xdr:nvSpPr>
      <xdr:spPr>
        <a:xfrm>
          <a:off x="21272500" y="696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157843</xdr:rowOff>
    </xdr:from>
    <xdr:to>
      <xdr:col>116</xdr:col>
      <xdr:colOff>63500</xdr:colOff>
      <xdr:row>40</xdr:row>
      <xdr:rowOff>162741</xdr:rowOff>
    </xdr:to>
    <xdr:cxnSp macro="">
      <xdr:nvCxnSpPr>
        <xdr:cNvPr id="594" name="直線コネクタ 593"/>
        <xdr:cNvCxnSpPr/>
      </xdr:nvCxnSpPr>
      <xdr:spPr>
        <a:xfrm flipV="1">
          <a:off x="21323300" y="7015843"/>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141333</xdr:rowOff>
    </xdr:from>
    <xdr:to>
      <xdr:col>107</xdr:col>
      <xdr:colOff>101600</xdr:colOff>
      <xdr:row>41</xdr:row>
      <xdr:rowOff>71483</xdr:rowOff>
    </xdr:to>
    <xdr:sp macro="" textlink="">
      <xdr:nvSpPr>
        <xdr:cNvPr id="595" name="楕円 594"/>
        <xdr:cNvSpPr/>
      </xdr:nvSpPr>
      <xdr:spPr>
        <a:xfrm>
          <a:off x="20383500" y="699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162741</xdr:rowOff>
    </xdr:from>
    <xdr:to>
      <xdr:col>111</xdr:col>
      <xdr:colOff>177800</xdr:colOff>
      <xdr:row>41</xdr:row>
      <xdr:rowOff>20683</xdr:rowOff>
    </xdr:to>
    <xdr:cxnSp macro="">
      <xdr:nvCxnSpPr>
        <xdr:cNvPr id="596" name="直線コネクタ 595"/>
        <xdr:cNvCxnSpPr/>
      </xdr:nvCxnSpPr>
      <xdr:spPr>
        <a:xfrm flipV="1">
          <a:off x="20434300" y="702074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41728</xdr:rowOff>
    </xdr:from>
    <xdr:to>
      <xdr:col>102</xdr:col>
      <xdr:colOff>165100</xdr:colOff>
      <xdr:row>41</xdr:row>
      <xdr:rowOff>143328</xdr:rowOff>
    </xdr:to>
    <xdr:sp macro="" textlink="">
      <xdr:nvSpPr>
        <xdr:cNvPr id="597" name="楕円 596"/>
        <xdr:cNvSpPr/>
      </xdr:nvSpPr>
      <xdr:spPr>
        <a:xfrm>
          <a:off x="19494500" y="707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20683</xdr:rowOff>
    </xdr:from>
    <xdr:to>
      <xdr:col>107</xdr:col>
      <xdr:colOff>50800</xdr:colOff>
      <xdr:row>41</xdr:row>
      <xdr:rowOff>92528</xdr:rowOff>
    </xdr:to>
    <xdr:cxnSp macro="">
      <xdr:nvCxnSpPr>
        <xdr:cNvPr id="598" name="直線コネクタ 597"/>
        <xdr:cNvCxnSpPr/>
      </xdr:nvCxnSpPr>
      <xdr:spPr>
        <a:xfrm flipV="1">
          <a:off x="19545300" y="7050133"/>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69487</xdr:rowOff>
    </xdr:from>
    <xdr:to>
      <xdr:col>98</xdr:col>
      <xdr:colOff>38100</xdr:colOff>
      <xdr:row>41</xdr:row>
      <xdr:rowOff>171087</xdr:rowOff>
    </xdr:to>
    <xdr:sp macro="" textlink="">
      <xdr:nvSpPr>
        <xdr:cNvPr id="599" name="楕円 598"/>
        <xdr:cNvSpPr/>
      </xdr:nvSpPr>
      <xdr:spPr>
        <a:xfrm>
          <a:off x="18605500" y="709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92528</xdr:rowOff>
    </xdr:from>
    <xdr:to>
      <xdr:col>102</xdr:col>
      <xdr:colOff>114300</xdr:colOff>
      <xdr:row>41</xdr:row>
      <xdr:rowOff>120287</xdr:rowOff>
    </xdr:to>
    <xdr:cxnSp macro="">
      <xdr:nvCxnSpPr>
        <xdr:cNvPr id="600" name="直線コネクタ 599"/>
        <xdr:cNvCxnSpPr/>
      </xdr:nvCxnSpPr>
      <xdr:spPr>
        <a:xfrm flipV="1">
          <a:off x="18656300" y="712197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35758</xdr:rowOff>
    </xdr:from>
    <xdr:ext cx="469744" cy="259045"/>
    <xdr:sp macro="" textlink="">
      <xdr:nvSpPr>
        <xdr:cNvPr id="601" name="n_1aveValue【認定こども園・幼稚園・保育所】&#10;一人当たり面積"/>
        <xdr:cNvSpPr txBox="1"/>
      </xdr:nvSpPr>
      <xdr:spPr>
        <a:xfrm>
          <a:off x="21075727" y="672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30860</xdr:rowOff>
    </xdr:from>
    <xdr:ext cx="469744" cy="259045"/>
    <xdr:sp macro="" textlink="">
      <xdr:nvSpPr>
        <xdr:cNvPr id="602" name="n_2aveValue【認定こども園・幼稚園・保育所】&#10;一人当たり面積"/>
        <xdr:cNvSpPr txBox="1"/>
      </xdr:nvSpPr>
      <xdr:spPr>
        <a:xfrm>
          <a:off x="20199427" y="671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29227</xdr:rowOff>
    </xdr:from>
    <xdr:ext cx="469744" cy="259045"/>
    <xdr:sp macro="" textlink="">
      <xdr:nvSpPr>
        <xdr:cNvPr id="603" name="n_3aveValue【認定こども園・幼稚園・保育所】&#10;一人当たり面積"/>
        <xdr:cNvSpPr txBox="1"/>
      </xdr:nvSpPr>
      <xdr:spPr>
        <a:xfrm>
          <a:off x="19310427" y="671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43923</xdr:rowOff>
    </xdr:from>
    <xdr:ext cx="469744" cy="259045"/>
    <xdr:sp macro="" textlink="">
      <xdr:nvSpPr>
        <xdr:cNvPr id="604" name="n_4aveValue【認定こども園・幼稚園・保育所】&#10;一人当たり面積"/>
        <xdr:cNvSpPr txBox="1"/>
      </xdr:nvSpPr>
      <xdr:spPr>
        <a:xfrm>
          <a:off x="18421427" y="673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33218</xdr:rowOff>
    </xdr:from>
    <xdr:ext cx="469744" cy="259045"/>
    <xdr:sp macro="" textlink="">
      <xdr:nvSpPr>
        <xdr:cNvPr id="605" name="n_1mainValue【認定こども園・幼稚園・保育所】&#10;一人当たり面積"/>
        <xdr:cNvSpPr txBox="1"/>
      </xdr:nvSpPr>
      <xdr:spPr>
        <a:xfrm>
          <a:off x="21075727" y="706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62610</xdr:rowOff>
    </xdr:from>
    <xdr:ext cx="469744" cy="259045"/>
    <xdr:sp macro="" textlink="">
      <xdr:nvSpPr>
        <xdr:cNvPr id="606" name="n_2mainValue【認定こども園・幼稚園・保育所】&#10;一人当たり面積"/>
        <xdr:cNvSpPr txBox="1"/>
      </xdr:nvSpPr>
      <xdr:spPr>
        <a:xfrm>
          <a:off x="20199427" y="7092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134455</xdr:rowOff>
    </xdr:from>
    <xdr:ext cx="469744" cy="259045"/>
    <xdr:sp macro="" textlink="">
      <xdr:nvSpPr>
        <xdr:cNvPr id="607" name="n_3mainValue【認定こども園・幼稚園・保育所】&#10;一人当たり面積"/>
        <xdr:cNvSpPr txBox="1"/>
      </xdr:nvSpPr>
      <xdr:spPr>
        <a:xfrm>
          <a:off x="19310427" y="716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162214</xdr:rowOff>
    </xdr:from>
    <xdr:ext cx="469744" cy="259045"/>
    <xdr:sp macro="" textlink="">
      <xdr:nvSpPr>
        <xdr:cNvPr id="608" name="n_4mainValue【認定こども園・幼稚園・保育所】&#10;一人当たり面積"/>
        <xdr:cNvSpPr txBox="1"/>
      </xdr:nvSpPr>
      <xdr:spPr>
        <a:xfrm>
          <a:off x="18421427" y="719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0" name="直線コネクタ 61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1" name="テキスト ボックス 620"/>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2" name="直線コネクタ 62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3" name="テキスト ボックス 62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4" name="直線コネクタ 62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5" name="テキスト ボックス 62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6" name="直線コネクタ 62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7" name="テキスト ボックス 62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8" name="直線コネクタ 62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9" name="テキスト ボックス 62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1" name="テキスト ボックス 63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633" name="直線コネクタ 632"/>
        <xdr:cNvCxnSpPr/>
      </xdr:nvCxnSpPr>
      <xdr:spPr>
        <a:xfrm flipV="1">
          <a:off x="16318864" y="9738360"/>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634" name="【学校施設】&#10;有形固定資産減価償却率最小値テキスト"/>
        <xdr:cNvSpPr txBox="1"/>
      </xdr:nvSpPr>
      <xdr:spPr>
        <a:xfrm>
          <a:off x="16357600"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635" name="直線コネクタ 634"/>
        <xdr:cNvCxnSpPr/>
      </xdr:nvCxnSpPr>
      <xdr:spPr>
        <a:xfrm>
          <a:off x="16230600" y="1080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636" name="【学校施設】&#10;有形固定資産減価償却率最大値テキスト"/>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637" name="直線コネクタ 636"/>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638" name="【学校施設】&#10;有形固定資産減価償却率平均値テキスト"/>
        <xdr:cNvSpPr txBox="1"/>
      </xdr:nvSpPr>
      <xdr:spPr>
        <a:xfrm>
          <a:off x="16357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639" name="フローチャート: 判断 638"/>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640" name="フローチャート: 判断 639"/>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641" name="フローチャート: 判断 640"/>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642" name="フローチャート: 判断 641"/>
        <xdr:cNvSpPr/>
      </xdr:nvSpPr>
      <xdr:spPr>
        <a:xfrm>
          <a:off x="13652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643" name="フローチャート: 判断 642"/>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99695</xdr:rowOff>
    </xdr:from>
    <xdr:to>
      <xdr:col>85</xdr:col>
      <xdr:colOff>177800</xdr:colOff>
      <xdr:row>62</xdr:row>
      <xdr:rowOff>29845</xdr:rowOff>
    </xdr:to>
    <xdr:sp macro="" textlink="">
      <xdr:nvSpPr>
        <xdr:cNvPr id="649" name="楕円 648"/>
        <xdr:cNvSpPr/>
      </xdr:nvSpPr>
      <xdr:spPr>
        <a:xfrm>
          <a:off x="16268700" y="105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78122</xdr:rowOff>
    </xdr:from>
    <xdr:ext cx="405111" cy="259045"/>
    <xdr:sp macro="" textlink="">
      <xdr:nvSpPr>
        <xdr:cNvPr id="650" name="【学校施設】&#10;有形固定資産減価償却率該当値テキスト"/>
        <xdr:cNvSpPr txBox="1"/>
      </xdr:nvSpPr>
      <xdr:spPr>
        <a:xfrm>
          <a:off x="16357600" y="1053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82550</xdr:rowOff>
    </xdr:from>
    <xdr:to>
      <xdr:col>81</xdr:col>
      <xdr:colOff>101600</xdr:colOff>
      <xdr:row>62</xdr:row>
      <xdr:rowOff>12700</xdr:rowOff>
    </xdr:to>
    <xdr:sp macro="" textlink="">
      <xdr:nvSpPr>
        <xdr:cNvPr id="651" name="楕円 650"/>
        <xdr:cNvSpPr/>
      </xdr:nvSpPr>
      <xdr:spPr>
        <a:xfrm>
          <a:off x="15430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133350</xdr:rowOff>
    </xdr:from>
    <xdr:to>
      <xdr:col>85</xdr:col>
      <xdr:colOff>127000</xdr:colOff>
      <xdr:row>61</xdr:row>
      <xdr:rowOff>150495</xdr:rowOff>
    </xdr:to>
    <xdr:cxnSp macro="">
      <xdr:nvCxnSpPr>
        <xdr:cNvPr id="652" name="直線コネクタ 651"/>
        <xdr:cNvCxnSpPr/>
      </xdr:nvCxnSpPr>
      <xdr:spPr>
        <a:xfrm>
          <a:off x="15481300" y="1059180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113030</xdr:rowOff>
    </xdr:from>
    <xdr:to>
      <xdr:col>76</xdr:col>
      <xdr:colOff>165100</xdr:colOff>
      <xdr:row>62</xdr:row>
      <xdr:rowOff>43180</xdr:rowOff>
    </xdr:to>
    <xdr:sp macro="" textlink="">
      <xdr:nvSpPr>
        <xdr:cNvPr id="653" name="楕円 652"/>
        <xdr:cNvSpPr/>
      </xdr:nvSpPr>
      <xdr:spPr>
        <a:xfrm>
          <a:off x="145415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133350</xdr:rowOff>
    </xdr:from>
    <xdr:to>
      <xdr:col>81</xdr:col>
      <xdr:colOff>50800</xdr:colOff>
      <xdr:row>61</xdr:row>
      <xdr:rowOff>163830</xdr:rowOff>
    </xdr:to>
    <xdr:cxnSp macro="">
      <xdr:nvCxnSpPr>
        <xdr:cNvPr id="654" name="直線コネクタ 653"/>
        <xdr:cNvCxnSpPr/>
      </xdr:nvCxnSpPr>
      <xdr:spPr>
        <a:xfrm flipV="1">
          <a:off x="14592300" y="10591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90170</xdr:rowOff>
    </xdr:from>
    <xdr:to>
      <xdr:col>72</xdr:col>
      <xdr:colOff>38100</xdr:colOff>
      <xdr:row>62</xdr:row>
      <xdr:rowOff>20320</xdr:rowOff>
    </xdr:to>
    <xdr:sp macro="" textlink="">
      <xdr:nvSpPr>
        <xdr:cNvPr id="655" name="楕円 654"/>
        <xdr:cNvSpPr/>
      </xdr:nvSpPr>
      <xdr:spPr>
        <a:xfrm>
          <a:off x="136525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140970</xdr:rowOff>
    </xdr:from>
    <xdr:to>
      <xdr:col>76</xdr:col>
      <xdr:colOff>114300</xdr:colOff>
      <xdr:row>61</xdr:row>
      <xdr:rowOff>163830</xdr:rowOff>
    </xdr:to>
    <xdr:cxnSp macro="">
      <xdr:nvCxnSpPr>
        <xdr:cNvPr id="656" name="直線コネクタ 655"/>
        <xdr:cNvCxnSpPr/>
      </xdr:nvCxnSpPr>
      <xdr:spPr>
        <a:xfrm>
          <a:off x="13703300" y="10599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63500</xdr:rowOff>
    </xdr:from>
    <xdr:to>
      <xdr:col>67</xdr:col>
      <xdr:colOff>101600</xdr:colOff>
      <xdr:row>61</xdr:row>
      <xdr:rowOff>165100</xdr:rowOff>
    </xdr:to>
    <xdr:sp macro="" textlink="">
      <xdr:nvSpPr>
        <xdr:cNvPr id="657" name="楕円 656"/>
        <xdr:cNvSpPr/>
      </xdr:nvSpPr>
      <xdr:spPr>
        <a:xfrm>
          <a:off x="12763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114300</xdr:rowOff>
    </xdr:from>
    <xdr:to>
      <xdr:col>71</xdr:col>
      <xdr:colOff>177800</xdr:colOff>
      <xdr:row>61</xdr:row>
      <xdr:rowOff>140970</xdr:rowOff>
    </xdr:to>
    <xdr:cxnSp macro="">
      <xdr:nvCxnSpPr>
        <xdr:cNvPr id="658" name="直線コネクタ 657"/>
        <xdr:cNvCxnSpPr/>
      </xdr:nvCxnSpPr>
      <xdr:spPr>
        <a:xfrm>
          <a:off x="12814300" y="105727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88282</xdr:rowOff>
    </xdr:from>
    <xdr:ext cx="405111" cy="259045"/>
    <xdr:sp macro="" textlink="">
      <xdr:nvSpPr>
        <xdr:cNvPr id="659" name="n_1aveValue【学校施設】&#10;有形固定資産減価償却率"/>
        <xdr:cNvSpPr txBox="1"/>
      </xdr:nvSpPr>
      <xdr:spPr>
        <a:xfrm>
          <a:off x="152660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660" name="n_2aveValue【学校施設】&#10;有形固定資産減価償却率"/>
        <xdr:cNvSpPr txBox="1"/>
      </xdr:nvSpPr>
      <xdr:spPr>
        <a:xfrm>
          <a:off x="14389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71137</xdr:rowOff>
    </xdr:from>
    <xdr:ext cx="405111" cy="259045"/>
    <xdr:sp macro="" textlink="">
      <xdr:nvSpPr>
        <xdr:cNvPr id="661" name="n_3aveValue【学校施設】&#10;有形固定資産減価償却率"/>
        <xdr:cNvSpPr txBox="1"/>
      </xdr:nvSpPr>
      <xdr:spPr>
        <a:xfrm>
          <a:off x="13500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59707</xdr:rowOff>
    </xdr:from>
    <xdr:ext cx="405111" cy="259045"/>
    <xdr:sp macro="" textlink="">
      <xdr:nvSpPr>
        <xdr:cNvPr id="662" name="n_4aveValue【学校施設】&#10;有形固定資産減価償却率"/>
        <xdr:cNvSpPr txBox="1"/>
      </xdr:nvSpPr>
      <xdr:spPr>
        <a:xfrm>
          <a:off x="12611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3827</xdr:rowOff>
    </xdr:from>
    <xdr:ext cx="405111" cy="259045"/>
    <xdr:sp macro="" textlink="">
      <xdr:nvSpPr>
        <xdr:cNvPr id="663" name="n_1mainValue【学校施設】&#10;有形固定資産減価償却率"/>
        <xdr:cNvSpPr txBox="1"/>
      </xdr:nvSpPr>
      <xdr:spPr>
        <a:xfrm>
          <a:off x="15266044"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34307</xdr:rowOff>
    </xdr:from>
    <xdr:ext cx="405111" cy="259045"/>
    <xdr:sp macro="" textlink="">
      <xdr:nvSpPr>
        <xdr:cNvPr id="664" name="n_2mainValue【学校施設】&#10;有形固定資産減価償却率"/>
        <xdr:cNvSpPr txBox="1"/>
      </xdr:nvSpPr>
      <xdr:spPr>
        <a:xfrm>
          <a:off x="14389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11447</xdr:rowOff>
    </xdr:from>
    <xdr:ext cx="405111" cy="259045"/>
    <xdr:sp macro="" textlink="">
      <xdr:nvSpPr>
        <xdr:cNvPr id="665" name="n_3mainValue【学校施設】&#10;有形固定資産減価償却率"/>
        <xdr:cNvSpPr txBox="1"/>
      </xdr:nvSpPr>
      <xdr:spPr>
        <a:xfrm>
          <a:off x="13500744"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156227</xdr:rowOff>
    </xdr:from>
    <xdr:ext cx="405111" cy="259045"/>
    <xdr:sp macro="" textlink="">
      <xdr:nvSpPr>
        <xdr:cNvPr id="666" name="n_4mainValue【学校施設】&#10;有形固定資産減価償却率"/>
        <xdr:cNvSpPr txBox="1"/>
      </xdr:nvSpPr>
      <xdr:spPr>
        <a:xfrm>
          <a:off x="126117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7" name="直線コネクタ 67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8" name="テキスト ボックス 67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9" name="直線コネクタ 67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0" name="テキスト ボックス 67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1" name="直線コネクタ 6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2" name="テキスト ボックス 68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3" name="直線コネクタ 68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4" name="テキスト ボックス 68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5" name="直線コネクタ 68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6" name="テキスト ボックス 68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8" name="テキスト ボックス 68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62</xdr:row>
      <xdr:rowOff>169164</xdr:rowOff>
    </xdr:to>
    <xdr:cxnSp macro="">
      <xdr:nvCxnSpPr>
        <xdr:cNvPr id="690" name="直線コネクタ 689"/>
        <xdr:cNvCxnSpPr/>
      </xdr:nvCxnSpPr>
      <xdr:spPr>
        <a:xfrm flipV="1">
          <a:off x="22160864" y="949604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1541</xdr:rowOff>
    </xdr:from>
    <xdr:ext cx="469744" cy="259045"/>
    <xdr:sp macro="" textlink="">
      <xdr:nvSpPr>
        <xdr:cNvPr id="691" name="【学校施設】&#10;一人当たり面積最小値テキスト"/>
        <xdr:cNvSpPr txBox="1"/>
      </xdr:nvSpPr>
      <xdr:spPr>
        <a:xfrm>
          <a:off x="221996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169164</xdr:rowOff>
    </xdr:from>
    <xdr:to>
      <xdr:col>116</xdr:col>
      <xdr:colOff>152400</xdr:colOff>
      <xdr:row>62</xdr:row>
      <xdr:rowOff>169164</xdr:rowOff>
    </xdr:to>
    <xdr:cxnSp macro="">
      <xdr:nvCxnSpPr>
        <xdr:cNvPr id="692" name="直線コネクタ 691"/>
        <xdr:cNvCxnSpPr/>
      </xdr:nvCxnSpPr>
      <xdr:spPr>
        <a:xfrm>
          <a:off x="22072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693" name="【学校施設】&#10;一人当たり面積最大値テキスト"/>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694" name="直線コネクタ 693"/>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71645</xdr:rowOff>
    </xdr:from>
    <xdr:ext cx="469744" cy="259045"/>
    <xdr:sp macro="" textlink="">
      <xdr:nvSpPr>
        <xdr:cNvPr id="695" name="【学校施設】&#10;一人当たり面積平均値テキスト"/>
        <xdr:cNvSpPr txBox="1"/>
      </xdr:nvSpPr>
      <xdr:spPr>
        <a:xfrm>
          <a:off x="22199600" y="10530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696" name="フローチャート: 判断 695"/>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105981</xdr:rowOff>
    </xdr:from>
    <xdr:to>
      <xdr:col>112</xdr:col>
      <xdr:colOff>38100</xdr:colOff>
      <xdr:row>62</xdr:row>
      <xdr:rowOff>36131</xdr:rowOff>
    </xdr:to>
    <xdr:sp macro="" textlink="">
      <xdr:nvSpPr>
        <xdr:cNvPr id="697" name="フローチャート: 判断 696"/>
        <xdr:cNvSpPr/>
      </xdr:nvSpPr>
      <xdr:spPr>
        <a:xfrm>
          <a:off x="21272500" y="1056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109030</xdr:rowOff>
    </xdr:from>
    <xdr:to>
      <xdr:col>107</xdr:col>
      <xdr:colOff>101600</xdr:colOff>
      <xdr:row>62</xdr:row>
      <xdr:rowOff>39180</xdr:rowOff>
    </xdr:to>
    <xdr:sp macro="" textlink="">
      <xdr:nvSpPr>
        <xdr:cNvPr id="698" name="フローチャート: 判断 697"/>
        <xdr:cNvSpPr/>
      </xdr:nvSpPr>
      <xdr:spPr>
        <a:xfrm>
          <a:off x="20383500" y="105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86741</xdr:rowOff>
    </xdr:from>
    <xdr:to>
      <xdr:col>102</xdr:col>
      <xdr:colOff>165100</xdr:colOff>
      <xdr:row>62</xdr:row>
      <xdr:rowOff>16891</xdr:rowOff>
    </xdr:to>
    <xdr:sp macro="" textlink="">
      <xdr:nvSpPr>
        <xdr:cNvPr id="699" name="フローチャート: 判断 698"/>
        <xdr:cNvSpPr/>
      </xdr:nvSpPr>
      <xdr:spPr>
        <a:xfrm>
          <a:off x="19494500" y="1054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107124</xdr:rowOff>
    </xdr:from>
    <xdr:to>
      <xdr:col>98</xdr:col>
      <xdr:colOff>38100</xdr:colOff>
      <xdr:row>62</xdr:row>
      <xdr:rowOff>37274</xdr:rowOff>
    </xdr:to>
    <xdr:sp macro="" textlink="">
      <xdr:nvSpPr>
        <xdr:cNvPr id="700" name="フローチャート: 判断 699"/>
        <xdr:cNvSpPr/>
      </xdr:nvSpPr>
      <xdr:spPr>
        <a:xfrm>
          <a:off x="18605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109410</xdr:rowOff>
    </xdr:from>
    <xdr:to>
      <xdr:col>116</xdr:col>
      <xdr:colOff>114300</xdr:colOff>
      <xdr:row>61</xdr:row>
      <xdr:rowOff>39560</xdr:rowOff>
    </xdr:to>
    <xdr:sp macro="" textlink="">
      <xdr:nvSpPr>
        <xdr:cNvPr id="706" name="楕円 705"/>
        <xdr:cNvSpPr/>
      </xdr:nvSpPr>
      <xdr:spPr>
        <a:xfrm>
          <a:off x="22110700" y="1039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132287</xdr:rowOff>
    </xdr:from>
    <xdr:ext cx="469744" cy="259045"/>
    <xdr:sp macro="" textlink="">
      <xdr:nvSpPr>
        <xdr:cNvPr id="707" name="【学校施設】&#10;一人当たり面積該当値テキスト"/>
        <xdr:cNvSpPr txBox="1"/>
      </xdr:nvSpPr>
      <xdr:spPr>
        <a:xfrm>
          <a:off x="22199600" y="1024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120841</xdr:rowOff>
    </xdr:from>
    <xdr:to>
      <xdr:col>112</xdr:col>
      <xdr:colOff>38100</xdr:colOff>
      <xdr:row>61</xdr:row>
      <xdr:rowOff>50991</xdr:rowOff>
    </xdr:to>
    <xdr:sp macro="" textlink="">
      <xdr:nvSpPr>
        <xdr:cNvPr id="708" name="楕円 707"/>
        <xdr:cNvSpPr/>
      </xdr:nvSpPr>
      <xdr:spPr>
        <a:xfrm>
          <a:off x="21272500" y="1040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160210</xdr:rowOff>
    </xdr:from>
    <xdr:to>
      <xdr:col>116</xdr:col>
      <xdr:colOff>63500</xdr:colOff>
      <xdr:row>61</xdr:row>
      <xdr:rowOff>191</xdr:rowOff>
    </xdr:to>
    <xdr:cxnSp macro="">
      <xdr:nvCxnSpPr>
        <xdr:cNvPr id="709" name="直線コネクタ 708"/>
        <xdr:cNvCxnSpPr/>
      </xdr:nvCxnSpPr>
      <xdr:spPr>
        <a:xfrm flipV="1">
          <a:off x="21323300" y="1044721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31306</xdr:rowOff>
    </xdr:from>
    <xdr:to>
      <xdr:col>107</xdr:col>
      <xdr:colOff>101600</xdr:colOff>
      <xdr:row>61</xdr:row>
      <xdr:rowOff>132906</xdr:rowOff>
    </xdr:to>
    <xdr:sp macro="" textlink="">
      <xdr:nvSpPr>
        <xdr:cNvPr id="710" name="楕円 709"/>
        <xdr:cNvSpPr/>
      </xdr:nvSpPr>
      <xdr:spPr>
        <a:xfrm>
          <a:off x="20383500" y="1048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191</xdr:rowOff>
    </xdr:from>
    <xdr:to>
      <xdr:col>111</xdr:col>
      <xdr:colOff>177800</xdr:colOff>
      <xdr:row>61</xdr:row>
      <xdr:rowOff>82106</xdr:rowOff>
    </xdr:to>
    <xdr:cxnSp macro="">
      <xdr:nvCxnSpPr>
        <xdr:cNvPr id="711" name="直線コネクタ 710"/>
        <xdr:cNvCxnSpPr/>
      </xdr:nvCxnSpPr>
      <xdr:spPr>
        <a:xfrm flipV="1">
          <a:off x="20434300" y="10458641"/>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154369</xdr:rowOff>
    </xdr:from>
    <xdr:to>
      <xdr:col>102</xdr:col>
      <xdr:colOff>165100</xdr:colOff>
      <xdr:row>61</xdr:row>
      <xdr:rowOff>84519</xdr:rowOff>
    </xdr:to>
    <xdr:sp macro="" textlink="">
      <xdr:nvSpPr>
        <xdr:cNvPr id="712" name="楕円 711"/>
        <xdr:cNvSpPr/>
      </xdr:nvSpPr>
      <xdr:spPr>
        <a:xfrm>
          <a:off x="19494500" y="1044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33719</xdr:rowOff>
    </xdr:from>
    <xdr:to>
      <xdr:col>107</xdr:col>
      <xdr:colOff>50800</xdr:colOff>
      <xdr:row>61</xdr:row>
      <xdr:rowOff>82106</xdr:rowOff>
    </xdr:to>
    <xdr:cxnSp macro="">
      <xdr:nvCxnSpPr>
        <xdr:cNvPr id="713" name="直線コネクタ 712"/>
        <xdr:cNvCxnSpPr/>
      </xdr:nvCxnSpPr>
      <xdr:spPr>
        <a:xfrm>
          <a:off x="19545300" y="10492169"/>
          <a:ext cx="889000" cy="4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166180</xdr:rowOff>
    </xdr:from>
    <xdr:to>
      <xdr:col>98</xdr:col>
      <xdr:colOff>38100</xdr:colOff>
      <xdr:row>61</xdr:row>
      <xdr:rowOff>96330</xdr:rowOff>
    </xdr:to>
    <xdr:sp macro="" textlink="">
      <xdr:nvSpPr>
        <xdr:cNvPr id="714" name="楕円 713"/>
        <xdr:cNvSpPr/>
      </xdr:nvSpPr>
      <xdr:spPr>
        <a:xfrm>
          <a:off x="18605500" y="1045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33719</xdr:rowOff>
    </xdr:from>
    <xdr:to>
      <xdr:col>102</xdr:col>
      <xdr:colOff>114300</xdr:colOff>
      <xdr:row>61</xdr:row>
      <xdr:rowOff>45530</xdr:rowOff>
    </xdr:to>
    <xdr:cxnSp macro="">
      <xdr:nvCxnSpPr>
        <xdr:cNvPr id="715" name="直線コネクタ 714"/>
        <xdr:cNvCxnSpPr/>
      </xdr:nvCxnSpPr>
      <xdr:spPr>
        <a:xfrm flipV="1">
          <a:off x="18656300" y="10492169"/>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27258</xdr:rowOff>
    </xdr:from>
    <xdr:ext cx="469744" cy="259045"/>
    <xdr:sp macro="" textlink="">
      <xdr:nvSpPr>
        <xdr:cNvPr id="716" name="n_1aveValue【学校施設】&#10;一人当たり面積"/>
        <xdr:cNvSpPr txBox="1"/>
      </xdr:nvSpPr>
      <xdr:spPr>
        <a:xfrm>
          <a:off x="21075727" y="1065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30307</xdr:rowOff>
    </xdr:from>
    <xdr:ext cx="469744" cy="259045"/>
    <xdr:sp macro="" textlink="">
      <xdr:nvSpPr>
        <xdr:cNvPr id="717" name="n_2aveValue【学校施設】&#10;一人当たり面積"/>
        <xdr:cNvSpPr txBox="1"/>
      </xdr:nvSpPr>
      <xdr:spPr>
        <a:xfrm>
          <a:off x="20199427" y="1066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8018</xdr:rowOff>
    </xdr:from>
    <xdr:ext cx="469744" cy="259045"/>
    <xdr:sp macro="" textlink="">
      <xdr:nvSpPr>
        <xdr:cNvPr id="718" name="n_3aveValue【学校施設】&#10;一人当たり面積"/>
        <xdr:cNvSpPr txBox="1"/>
      </xdr:nvSpPr>
      <xdr:spPr>
        <a:xfrm>
          <a:off x="19310427" y="1063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28401</xdr:rowOff>
    </xdr:from>
    <xdr:ext cx="469744" cy="259045"/>
    <xdr:sp macro="" textlink="">
      <xdr:nvSpPr>
        <xdr:cNvPr id="719" name="n_4aveValue【学校施設】&#10;一人当たり面積"/>
        <xdr:cNvSpPr txBox="1"/>
      </xdr:nvSpPr>
      <xdr:spPr>
        <a:xfrm>
          <a:off x="18421427" y="1065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67518</xdr:rowOff>
    </xdr:from>
    <xdr:ext cx="469744" cy="259045"/>
    <xdr:sp macro="" textlink="">
      <xdr:nvSpPr>
        <xdr:cNvPr id="720" name="n_1mainValue【学校施設】&#10;一人当たり面積"/>
        <xdr:cNvSpPr txBox="1"/>
      </xdr:nvSpPr>
      <xdr:spPr>
        <a:xfrm>
          <a:off x="21075727" y="10183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149433</xdr:rowOff>
    </xdr:from>
    <xdr:ext cx="469744" cy="259045"/>
    <xdr:sp macro="" textlink="">
      <xdr:nvSpPr>
        <xdr:cNvPr id="721" name="n_2mainValue【学校施設】&#10;一人当たり面積"/>
        <xdr:cNvSpPr txBox="1"/>
      </xdr:nvSpPr>
      <xdr:spPr>
        <a:xfrm>
          <a:off x="20199427" y="1026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101046</xdr:rowOff>
    </xdr:from>
    <xdr:ext cx="469744" cy="259045"/>
    <xdr:sp macro="" textlink="">
      <xdr:nvSpPr>
        <xdr:cNvPr id="722" name="n_3mainValue【学校施設】&#10;一人当たり面積"/>
        <xdr:cNvSpPr txBox="1"/>
      </xdr:nvSpPr>
      <xdr:spPr>
        <a:xfrm>
          <a:off x="19310427" y="10216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112857</xdr:rowOff>
    </xdr:from>
    <xdr:ext cx="469744" cy="259045"/>
    <xdr:sp macro="" textlink="">
      <xdr:nvSpPr>
        <xdr:cNvPr id="723" name="n_4mainValue【学校施設】&#10;一人当たり面積"/>
        <xdr:cNvSpPr txBox="1"/>
      </xdr:nvSpPr>
      <xdr:spPr>
        <a:xfrm>
          <a:off x="18421427" y="10228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2" name="正方形/長方形 7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3" name="正方形/長方形 7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4" name="正方形/長方形 7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5" name="正方形/長方形 7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6" name="正方形/長方形 7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7" name="正方形/長方形 7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8" name="正方形/長方形 7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9" name="正方形/長方形 73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1" name="直線コネクタ 75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2" name="テキスト ボックス 751"/>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3" name="直線コネクタ 75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4" name="テキスト ボックス 75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5" name="直線コネクタ 75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6" name="テキスト ボックス 75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7" name="直線コネクタ 75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8" name="テキスト ボックス 75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9" name="直線コネクタ 75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0" name="テキスト ボックス 75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2" name="テキスト ボックス 761"/>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108</xdr:row>
      <xdr:rowOff>152400</xdr:rowOff>
    </xdr:to>
    <xdr:cxnSp macro="">
      <xdr:nvCxnSpPr>
        <xdr:cNvPr id="764" name="直線コネクタ 763"/>
        <xdr:cNvCxnSpPr/>
      </xdr:nvCxnSpPr>
      <xdr:spPr>
        <a:xfrm flipV="1">
          <a:off x="16318864"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5"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6" name="直線コネクタ 765"/>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767" name="【公民館】&#10;有形固定資産減価償却率最大値テキスト"/>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768" name="直線コネクタ 767"/>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137813</xdr:rowOff>
    </xdr:from>
    <xdr:ext cx="405111" cy="259045"/>
    <xdr:sp macro="" textlink="">
      <xdr:nvSpPr>
        <xdr:cNvPr id="769" name="【公民館】&#10;有形固定資産減価償却率平均値テキスト"/>
        <xdr:cNvSpPr txBox="1"/>
      </xdr:nvSpPr>
      <xdr:spPr>
        <a:xfrm>
          <a:off x="16357600" y="17797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114936</xdr:rowOff>
    </xdr:from>
    <xdr:to>
      <xdr:col>85</xdr:col>
      <xdr:colOff>177800</xdr:colOff>
      <xdr:row>105</xdr:row>
      <xdr:rowOff>45086</xdr:rowOff>
    </xdr:to>
    <xdr:sp macro="" textlink="">
      <xdr:nvSpPr>
        <xdr:cNvPr id="770" name="フローチャート: 判断 769"/>
        <xdr:cNvSpPr/>
      </xdr:nvSpPr>
      <xdr:spPr>
        <a:xfrm>
          <a:off x="162687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122555</xdr:rowOff>
    </xdr:from>
    <xdr:to>
      <xdr:col>81</xdr:col>
      <xdr:colOff>101600</xdr:colOff>
      <xdr:row>105</xdr:row>
      <xdr:rowOff>52705</xdr:rowOff>
    </xdr:to>
    <xdr:sp macro="" textlink="">
      <xdr:nvSpPr>
        <xdr:cNvPr id="771" name="フローチャート: 判断 770"/>
        <xdr:cNvSpPr/>
      </xdr:nvSpPr>
      <xdr:spPr>
        <a:xfrm>
          <a:off x="15430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772" name="フローチャート: 判断 771"/>
        <xdr:cNvSpPr/>
      </xdr:nvSpPr>
      <xdr:spPr>
        <a:xfrm>
          <a:off x="14541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773" name="フローチャート: 判断 772"/>
        <xdr:cNvSpPr/>
      </xdr:nvSpPr>
      <xdr:spPr>
        <a:xfrm>
          <a:off x="1365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90170</xdr:rowOff>
    </xdr:from>
    <xdr:to>
      <xdr:col>67</xdr:col>
      <xdr:colOff>101600</xdr:colOff>
      <xdr:row>105</xdr:row>
      <xdr:rowOff>20320</xdr:rowOff>
    </xdr:to>
    <xdr:sp macro="" textlink="">
      <xdr:nvSpPr>
        <xdr:cNvPr id="774" name="フローチャート: 判断 773"/>
        <xdr:cNvSpPr/>
      </xdr:nvSpPr>
      <xdr:spPr>
        <a:xfrm>
          <a:off x="12763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101600</xdr:rowOff>
    </xdr:from>
    <xdr:to>
      <xdr:col>85</xdr:col>
      <xdr:colOff>177800</xdr:colOff>
      <xdr:row>109</xdr:row>
      <xdr:rowOff>31750</xdr:rowOff>
    </xdr:to>
    <xdr:sp macro="" textlink="">
      <xdr:nvSpPr>
        <xdr:cNvPr id="780" name="楕円 779"/>
        <xdr:cNvSpPr/>
      </xdr:nvSpPr>
      <xdr:spPr>
        <a:xfrm>
          <a:off x="162687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16527</xdr:rowOff>
    </xdr:from>
    <xdr:ext cx="469744" cy="259045"/>
    <xdr:sp macro="" textlink="">
      <xdr:nvSpPr>
        <xdr:cNvPr id="781" name="【公民館】&#10;有形固定資産減価償却率該当値テキスト"/>
        <xdr:cNvSpPr txBox="1"/>
      </xdr:nvSpPr>
      <xdr:spPr>
        <a:xfrm>
          <a:off x="16357600" y="1853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101600</xdr:rowOff>
    </xdr:from>
    <xdr:to>
      <xdr:col>81</xdr:col>
      <xdr:colOff>101600</xdr:colOff>
      <xdr:row>109</xdr:row>
      <xdr:rowOff>31750</xdr:rowOff>
    </xdr:to>
    <xdr:sp macro="" textlink="">
      <xdr:nvSpPr>
        <xdr:cNvPr id="782" name="楕円 781"/>
        <xdr:cNvSpPr/>
      </xdr:nvSpPr>
      <xdr:spPr>
        <a:xfrm>
          <a:off x="15430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152400</xdr:rowOff>
    </xdr:from>
    <xdr:to>
      <xdr:col>85</xdr:col>
      <xdr:colOff>127000</xdr:colOff>
      <xdr:row>108</xdr:row>
      <xdr:rowOff>152400</xdr:rowOff>
    </xdr:to>
    <xdr:cxnSp macro="">
      <xdr:nvCxnSpPr>
        <xdr:cNvPr id="783" name="直線コネクタ 782"/>
        <xdr:cNvCxnSpPr/>
      </xdr:nvCxnSpPr>
      <xdr:spPr>
        <a:xfrm>
          <a:off x="15481300" y="1866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101600</xdr:rowOff>
    </xdr:from>
    <xdr:to>
      <xdr:col>76</xdr:col>
      <xdr:colOff>165100</xdr:colOff>
      <xdr:row>109</xdr:row>
      <xdr:rowOff>31750</xdr:rowOff>
    </xdr:to>
    <xdr:sp macro="" textlink="">
      <xdr:nvSpPr>
        <xdr:cNvPr id="784" name="楕円 783"/>
        <xdr:cNvSpPr/>
      </xdr:nvSpPr>
      <xdr:spPr>
        <a:xfrm>
          <a:off x="14541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152400</xdr:rowOff>
    </xdr:from>
    <xdr:to>
      <xdr:col>81</xdr:col>
      <xdr:colOff>50800</xdr:colOff>
      <xdr:row>108</xdr:row>
      <xdr:rowOff>152400</xdr:rowOff>
    </xdr:to>
    <xdr:cxnSp macro="">
      <xdr:nvCxnSpPr>
        <xdr:cNvPr id="785" name="直線コネクタ 784"/>
        <xdr:cNvCxnSpPr/>
      </xdr:nvCxnSpPr>
      <xdr:spPr>
        <a:xfrm>
          <a:off x="14592300" y="1866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101600</xdr:rowOff>
    </xdr:from>
    <xdr:to>
      <xdr:col>72</xdr:col>
      <xdr:colOff>38100</xdr:colOff>
      <xdr:row>109</xdr:row>
      <xdr:rowOff>31750</xdr:rowOff>
    </xdr:to>
    <xdr:sp macro="" textlink="">
      <xdr:nvSpPr>
        <xdr:cNvPr id="786" name="楕円 785"/>
        <xdr:cNvSpPr/>
      </xdr:nvSpPr>
      <xdr:spPr>
        <a:xfrm>
          <a:off x="13652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152400</xdr:rowOff>
    </xdr:from>
    <xdr:to>
      <xdr:col>76</xdr:col>
      <xdr:colOff>114300</xdr:colOff>
      <xdr:row>108</xdr:row>
      <xdr:rowOff>152400</xdr:rowOff>
    </xdr:to>
    <xdr:cxnSp macro="">
      <xdr:nvCxnSpPr>
        <xdr:cNvPr id="787" name="直線コネクタ 786"/>
        <xdr:cNvCxnSpPr/>
      </xdr:nvCxnSpPr>
      <xdr:spPr>
        <a:xfrm>
          <a:off x="13703300" y="1866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101600</xdr:rowOff>
    </xdr:from>
    <xdr:to>
      <xdr:col>67</xdr:col>
      <xdr:colOff>101600</xdr:colOff>
      <xdr:row>109</xdr:row>
      <xdr:rowOff>31750</xdr:rowOff>
    </xdr:to>
    <xdr:sp macro="" textlink="">
      <xdr:nvSpPr>
        <xdr:cNvPr id="788" name="楕円 787"/>
        <xdr:cNvSpPr/>
      </xdr:nvSpPr>
      <xdr:spPr>
        <a:xfrm>
          <a:off x="12763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152400</xdr:rowOff>
    </xdr:from>
    <xdr:to>
      <xdr:col>71</xdr:col>
      <xdr:colOff>177800</xdr:colOff>
      <xdr:row>108</xdr:row>
      <xdr:rowOff>152400</xdr:rowOff>
    </xdr:to>
    <xdr:cxnSp macro="">
      <xdr:nvCxnSpPr>
        <xdr:cNvPr id="789" name="直線コネクタ 788"/>
        <xdr:cNvCxnSpPr/>
      </xdr:nvCxnSpPr>
      <xdr:spPr>
        <a:xfrm>
          <a:off x="12814300" y="1866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69232</xdr:rowOff>
    </xdr:from>
    <xdr:ext cx="405111" cy="259045"/>
    <xdr:sp macro="" textlink="">
      <xdr:nvSpPr>
        <xdr:cNvPr id="790" name="n_1aveValue【公民館】&#10;有形固定資産減価償却率"/>
        <xdr:cNvSpPr txBox="1"/>
      </xdr:nvSpPr>
      <xdr:spPr>
        <a:xfrm>
          <a:off x="15266044"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53991</xdr:rowOff>
    </xdr:from>
    <xdr:ext cx="405111" cy="259045"/>
    <xdr:sp macro="" textlink="">
      <xdr:nvSpPr>
        <xdr:cNvPr id="791" name="n_2aveValue【公民館】&#10;有形固定資産減価償却率"/>
        <xdr:cNvSpPr txBox="1"/>
      </xdr:nvSpPr>
      <xdr:spPr>
        <a:xfrm>
          <a:off x="14389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63516</xdr:rowOff>
    </xdr:from>
    <xdr:ext cx="405111" cy="259045"/>
    <xdr:sp macro="" textlink="">
      <xdr:nvSpPr>
        <xdr:cNvPr id="792" name="n_3aveValue【公民館】&#10;有形固定資産減価償却率"/>
        <xdr:cNvSpPr txBox="1"/>
      </xdr:nvSpPr>
      <xdr:spPr>
        <a:xfrm>
          <a:off x="13500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36847</xdr:rowOff>
    </xdr:from>
    <xdr:ext cx="405111" cy="259045"/>
    <xdr:sp macro="" textlink="">
      <xdr:nvSpPr>
        <xdr:cNvPr id="793" name="n_4aveValue【公民館】&#10;有形固定資産減価償却率"/>
        <xdr:cNvSpPr txBox="1"/>
      </xdr:nvSpPr>
      <xdr:spPr>
        <a:xfrm>
          <a:off x="126117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109</xdr:row>
      <xdr:rowOff>22877</xdr:rowOff>
    </xdr:from>
    <xdr:ext cx="469744" cy="259045"/>
    <xdr:sp macro="" textlink="">
      <xdr:nvSpPr>
        <xdr:cNvPr id="794" name="n_1mainValue【公民館】&#10;有形固定資産減価償却率"/>
        <xdr:cNvSpPr txBox="1"/>
      </xdr:nvSpPr>
      <xdr:spPr>
        <a:xfrm>
          <a:off x="152337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109</xdr:row>
      <xdr:rowOff>22877</xdr:rowOff>
    </xdr:from>
    <xdr:ext cx="469744" cy="259045"/>
    <xdr:sp macro="" textlink="">
      <xdr:nvSpPr>
        <xdr:cNvPr id="795" name="n_2mainValue【公民館】&#10;有形固定資産減価償却率"/>
        <xdr:cNvSpPr txBox="1"/>
      </xdr:nvSpPr>
      <xdr:spPr>
        <a:xfrm>
          <a:off x="143574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109</xdr:row>
      <xdr:rowOff>22877</xdr:rowOff>
    </xdr:from>
    <xdr:ext cx="469744" cy="259045"/>
    <xdr:sp macro="" textlink="">
      <xdr:nvSpPr>
        <xdr:cNvPr id="796" name="n_3mainValue【公民館】&#10;有形固定資産減価償却率"/>
        <xdr:cNvSpPr txBox="1"/>
      </xdr:nvSpPr>
      <xdr:spPr>
        <a:xfrm>
          <a:off x="134684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109</xdr:row>
      <xdr:rowOff>22877</xdr:rowOff>
    </xdr:from>
    <xdr:ext cx="469744" cy="259045"/>
    <xdr:sp macro="" textlink="">
      <xdr:nvSpPr>
        <xdr:cNvPr id="797" name="n_4mainValue【公民館】&#10;有形固定資産減価償却率"/>
        <xdr:cNvSpPr txBox="1"/>
      </xdr:nvSpPr>
      <xdr:spPr>
        <a:xfrm>
          <a:off x="125794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8" name="直線コネクタ 80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9" name="テキスト ボックス 80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0" name="直線コネクタ 80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1" name="テキスト ボックス 81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2" name="直線コネクタ 81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3" name="テキスト ボックス 81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4" name="直線コネクタ 81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5" name="テキスト ボックス 81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6" name="直線コネクタ 81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7" name="テキスト ボックス 81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95250</xdr:rowOff>
    </xdr:from>
    <xdr:to>
      <xdr:col>116</xdr:col>
      <xdr:colOff>62864</xdr:colOff>
      <xdr:row>108</xdr:row>
      <xdr:rowOff>135255</xdr:rowOff>
    </xdr:to>
    <xdr:cxnSp macro="">
      <xdr:nvCxnSpPr>
        <xdr:cNvPr id="821" name="直線コネクタ 820"/>
        <xdr:cNvCxnSpPr/>
      </xdr:nvCxnSpPr>
      <xdr:spPr>
        <a:xfrm flipV="1">
          <a:off x="22160864" y="1706880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139082</xdr:rowOff>
    </xdr:from>
    <xdr:ext cx="469744" cy="259045"/>
    <xdr:sp macro="" textlink="">
      <xdr:nvSpPr>
        <xdr:cNvPr id="822" name="【公民館】&#10;一人当たり面積最小値テキスト"/>
        <xdr:cNvSpPr txBox="1"/>
      </xdr:nvSpPr>
      <xdr:spPr>
        <a:xfrm>
          <a:off x="22199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135255</xdr:rowOff>
    </xdr:from>
    <xdr:to>
      <xdr:col>116</xdr:col>
      <xdr:colOff>152400</xdr:colOff>
      <xdr:row>108</xdr:row>
      <xdr:rowOff>135255</xdr:rowOff>
    </xdr:to>
    <xdr:cxnSp macro="">
      <xdr:nvCxnSpPr>
        <xdr:cNvPr id="823" name="直線コネクタ 822"/>
        <xdr:cNvCxnSpPr/>
      </xdr:nvCxnSpPr>
      <xdr:spPr>
        <a:xfrm>
          <a:off x="22072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41927</xdr:rowOff>
    </xdr:from>
    <xdr:ext cx="469744" cy="259045"/>
    <xdr:sp macro="" textlink="">
      <xdr:nvSpPr>
        <xdr:cNvPr id="824" name="【公民館】&#10;一人当たり面積最大値テキスト"/>
        <xdr:cNvSpPr txBox="1"/>
      </xdr:nvSpPr>
      <xdr:spPr>
        <a:xfrm>
          <a:off x="22199600" y="1684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825" name="直線コネクタ 824"/>
        <xdr:cNvCxnSpPr/>
      </xdr:nvCxnSpPr>
      <xdr:spPr>
        <a:xfrm>
          <a:off x="22072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59707</xdr:rowOff>
    </xdr:from>
    <xdr:ext cx="469744" cy="259045"/>
    <xdr:sp macro="" textlink="">
      <xdr:nvSpPr>
        <xdr:cNvPr id="826" name="【公民館】&#10;一人当たり面積平均値テキスト"/>
        <xdr:cNvSpPr txBox="1"/>
      </xdr:nvSpPr>
      <xdr:spPr>
        <a:xfrm>
          <a:off x="22199600" y="18061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827" name="フローチャート: 判断 826"/>
        <xdr:cNvSpPr/>
      </xdr:nvSpPr>
      <xdr:spPr>
        <a:xfrm>
          <a:off x="221107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31114</xdr:rowOff>
    </xdr:from>
    <xdr:to>
      <xdr:col>112</xdr:col>
      <xdr:colOff>38100</xdr:colOff>
      <xdr:row>106</xdr:row>
      <xdr:rowOff>132714</xdr:rowOff>
    </xdr:to>
    <xdr:sp macro="" textlink="">
      <xdr:nvSpPr>
        <xdr:cNvPr id="828" name="フローチャート: 判断 827"/>
        <xdr:cNvSpPr/>
      </xdr:nvSpPr>
      <xdr:spPr>
        <a:xfrm>
          <a:off x="21272500" y="1820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40639</xdr:rowOff>
    </xdr:from>
    <xdr:to>
      <xdr:col>107</xdr:col>
      <xdr:colOff>101600</xdr:colOff>
      <xdr:row>106</xdr:row>
      <xdr:rowOff>142239</xdr:rowOff>
    </xdr:to>
    <xdr:sp macro="" textlink="">
      <xdr:nvSpPr>
        <xdr:cNvPr id="829" name="フローチャート: 判断 828"/>
        <xdr:cNvSpPr/>
      </xdr:nvSpPr>
      <xdr:spPr>
        <a:xfrm>
          <a:off x="203835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42545</xdr:rowOff>
    </xdr:from>
    <xdr:to>
      <xdr:col>102</xdr:col>
      <xdr:colOff>165100</xdr:colOff>
      <xdr:row>106</xdr:row>
      <xdr:rowOff>144145</xdr:rowOff>
    </xdr:to>
    <xdr:sp macro="" textlink="">
      <xdr:nvSpPr>
        <xdr:cNvPr id="830" name="フローチャート: 判断 829"/>
        <xdr:cNvSpPr/>
      </xdr:nvSpPr>
      <xdr:spPr>
        <a:xfrm>
          <a:off x="19494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52070</xdr:rowOff>
    </xdr:from>
    <xdr:to>
      <xdr:col>98</xdr:col>
      <xdr:colOff>38100</xdr:colOff>
      <xdr:row>106</xdr:row>
      <xdr:rowOff>153670</xdr:rowOff>
    </xdr:to>
    <xdr:sp macro="" textlink="">
      <xdr:nvSpPr>
        <xdr:cNvPr id="831" name="フローチャート: 判断 830"/>
        <xdr:cNvSpPr/>
      </xdr:nvSpPr>
      <xdr:spPr>
        <a:xfrm>
          <a:off x="18605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2" name="テキスト ボックス 8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3" name="テキスト ボックス 8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4" name="テキスト ボックス 8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5" name="テキスト ボックス 8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6" name="テキスト ボックス 8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126364</xdr:rowOff>
    </xdr:from>
    <xdr:to>
      <xdr:col>116</xdr:col>
      <xdr:colOff>114300</xdr:colOff>
      <xdr:row>108</xdr:row>
      <xdr:rowOff>56514</xdr:rowOff>
    </xdr:to>
    <xdr:sp macro="" textlink="">
      <xdr:nvSpPr>
        <xdr:cNvPr id="837" name="楕円 836"/>
        <xdr:cNvSpPr/>
      </xdr:nvSpPr>
      <xdr:spPr>
        <a:xfrm>
          <a:off x="22110700" y="1847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104791</xdr:rowOff>
    </xdr:from>
    <xdr:ext cx="469744" cy="259045"/>
    <xdr:sp macro="" textlink="">
      <xdr:nvSpPr>
        <xdr:cNvPr id="838" name="【公民館】&#10;一人当たり面積該当値テキスト"/>
        <xdr:cNvSpPr txBox="1"/>
      </xdr:nvSpPr>
      <xdr:spPr>
        <a:xfrm>
          <a:off x="22199600" y="1844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130175</xdr:rowOff>
    </xdr:from>
    <xdr:to>
      <xdr:col>112</xdr:col>
      <xdr:colOff>38100</xdr:colOff>
      <xdr:row>108</xdr:row>
      <xdr:rowOff>60325</xdr:rowOff>
    </xdr:to>
    <xdr:sp macro="" textlink="">
      <xdr:nvSpPr>
        <xdr:cNvPr id="839" name="楕円 838"/>
        <xdr:cNvSpPr/>
      </xdr:nvSpPr>
      <xdr:spPr>
        <a:xfrm>
          <a:off x="21272500" y="1847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5714</xdr:rowOff>
    </xdr:from>
    <xdr:to>
      <xdr:col>116</xdr:col>
      <xdr:colOff>63500</xdr:colOff>
      <xdr:row>108</xdr:row>
      <xdr:rowOff>9525</xdr:rowOff>
    </xdr:to>
    <xdr:cxnSp macro="">
      <xdr:nvCxnSpPr>
        <xdr:cNvPr id="840" name="直線コネクタ 839"/>
        <xdr:cNvCxnSpPr/>
      </xdr:nvCxnSpPr>
      <xdr:spPr>
        <a:xfrm flipV="1">
          <a:off x="21323300" y="18522314"/>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132080</xdr:rowOff>
    </xdr:from>
    <xdr:to>
      <xdr:col>107</xdr:col>
      <xdr:colOff>101600</xdr:colOff>
      <xdr:row>108</xdr:row>
      <xdr:rowOff>62230</xdr:rowOff>
    </xdr:to>
    <xdr:sp macro="" textlink="">
      <xdr:nvSpPr>
        <xdr:cNvPr id="841" name="楕円 840"/>
        <xdr:cNvSpPr/>
      </xdr:nvSpPr>
      <xdr:spPr>
        <a:xfrm>
          <a:off x="20383500" y="1847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9525</xdr:rowOff>
    </xdr:from>
    <xdr:to>
      <xdr:col>111</xdr:col>
      <xdr:colOff>177800</xdr:colOff>
      <xdr:row>108</xdr:row>
      <xdr:rowOff>11430</xdr:rowOff>
    </xdr:to>
    <xdr:cxnSp macro="">
      <xdr:nvCxnSpPr>
        <xdr:cNvPr id="842" name="直線コネクタ 841"/>
        <xdr:cNvCxnSpPr/>
      </xdr:nvCxnSpPr>
      <xdr:spPr>
        <a:xfrm flipV="1">
          <a:off x="20434300" y="185261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135889</xdr:rowOff>
    </xdr:from>
    <xdr:to>
      <xdr:col>102</xdr:col>
      <xdr:colOff>165100</xdr:colOff>
      <xdr:row>108</xdr:row>
      <xdr:rowOff>66039</xdr:rowOff>
    </xdr:to>
    <xdr:sp macro="" textlink="">
      <xdr:nvSpPr>
        <xdr:cNvPr id="843" name="楕円 842"/>
        <xdr:cNvSpPr/>
      </xdr:nvSpPr>
      <xdr:spPr>
        <a:xfrm>
          <a:off x="19494500" y="184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11430</xdr:rowOff>
    </xdr:from>
    <xdr:to>
      <xdr:col>107</xdr:col>
      <xdr:colOff>50800</xdr:colOff>
      <xdr:row>108</xdr:row>
      <xdr:rowOff>15239</xdr:rowOff>
    </xdr:to>
    <xdr:cxnSp macro="">
      <xdr:nvCxnSpPr>
        <xdr:cNvPr id="844" name="直線コネクタ 843"/>
        <xdr:cNvCxnSpPr/>
      </xdr:nvCxnSpPr>
      <xdr:spPr>
        <a:xfrm flipV="1">
          <a:off x="19545300" y="185280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139700</xdr:rowOff>
    </xdr:from>
    <xdr:to>
      <xdr:col>98</xdr:col>
      <xdr:colOff>38100</xdr:colOff>
      <xdr:row>108</xdr:row>
      <xdr:rowOff>69850</xdr:rowOff>
    </xdr:to>
    <xdr:sp macro="" textlink="">
      <xdr:nvSpPr>
        <xdr:cNvPr id="845" name="楕円 844"/>
        <xdr:cNvSpPr/>
      </xdr:nvSpPr>
      <xdr:spPr>
        <a:xfrm>
          <a:off x="1860550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15239</xdr:rowOff>
    </xdr:from>
    <xdr:to>
      <xdr:col>102</xdr:col>
      <xdr:colOff>114300</xdr:colOff>
      <xdr:row>108</xdr:row>
      <xdr:rowOff>19050</xdr:rowOff>
    </xdr:to>
    <xdr:cxnSp macro="">
      <xdr:nvCxnSpPr>
        <xdr:cNvPr id="846" name="直線コネクタ 845"/>
        <xdr:cNvCxnSpPr/>
      </xdr:nvCxnSpPr>
      <xdr:spPr>
        <a:xfrm flipV="1">
          <a:off x="18656300" y="185318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149241</xdr:rowOff>
    </xdr:from>
    <xdr:ext cx="469744" cy="259045"/>
    <xdr:sp macro="" textlink="">
      <xdr:nvSpPr>
        <xdr:cNvPr id="847" name="n_1aveValue【公民館】&#10;一人当たり面積"/>
        <xdr:cNvSpPr txBox="1"/>
      </xdr:nvSpPr>
      <xdr:spPr>
        <a:xfrm>
          <a:off x="21075727" y="1798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158766</xdr:rowOff>
    </xdr:from>
    <xdr:ext cx="469744" cy="259045"/>
    <xdr:sp macro="" textlink="">
      <xdr:nvSpPr>
        <xdr:cNvPr id="848" name="n_2aveValue【公民館】&#10;一人当たり面積"/>
        <xdr:cNvSpPr txBox="1"/>
      </xdr:nvSpPr>
      <xdr:spPr>
        <a:xfrm>
          <a:off x="20199427" y="1798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160672</xdr:rowOff>
    </xdr:from>
    <xdr:ext cx="469744" cy="259045"/>
    <xdr:sp macro="" textlink="">
      <xdr:nvSpPr>
        <xdr:cNvPr id="849" name="n_3aveValue【公民館】&#10;一人当たり面積"/>
        <xdr:cNvSpPr txBox="1"/>
      </xdr:nvSpPr>
      <xdr:spPr>
        <a:xfrm>
          <a:off x="19310427" y="1799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170197</xdr:rowOff>
    </xdr:from>
    <xdr:ext cx="469744" cy="259045"/>
    <xdr:sp macro="" textlink="">
      <xdr:nvSpPr>
        <xdr:cNvPr id="850" name="n_4aveValue【公民館】&#10;一人当たり面積"/>
        <xdr:cNvSpPr txBox="1"/>
      </xdr:nvSpPr>
      <xdr:spPr>
        <a:xfrm>
          <a:off x="18421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51452</xdr:rowOff>
    </xdr:from>
    <xdr:ext cx="469744" cy="259045"/>
    <xdr:sp macro="" textlink="">
      <xdr:nvSpPr>
        <xdr:cNvPr id="851" name="n_1mainValue【公民館】&#10;一人当たり面積"/>
        <xdr:cNvSpPr txBox="1"/>
      </xdr:nvSpPr>
      <xdr:spPr>
        <a:xfrm>
          <a:off x="21075727" y="18568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53357</xdr:rowOff>
    </xdr:from>
    <xdr:ext cx="469744" cy="259045"/>
    <xdr:sp macro="" textlink="">
      <xdr:nvSpPr>
        <xdr:cNvPr id="852" name="n_2mainValue【公民館】&#10;一人当たり面積"/>
        <xdr:cNvSpPr txBox="1"/>
      </xdr:nvSpPr>
      <xdr:spPr>
        <a:xfrm>
          <a:off x="20199427" y="1856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57166</xdr:rowOff>
    </xdr:from>
    <xdr:ext cx="469744" cy="259045"/>
    <xdr:sp macro="" textlink="">
      <xdr:nvSpPr>
        <xdr:cNvPr id="853" name="n_3mainValue【公民館】&#10;一人当たり面積"/>
        <xdr:cNvSpPr txBox="1"/>
      </xdr:nvSpPr>
      <xdr:spPr>
        <a:xfrm>
          <a:off x="19310427"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60977</xdr:rowOff>
    </xdr:from>
    <xdr:ext cx="469744" cy="259045"/>
    <xdr:sp macro="" textlink="">
      <xdr:nvSpPr>
        <xdr:cNvPr id="854" name="n_4mainValue【公民館】&#10;一人当たり面積"/>
        <xdr:cNvSpPr txBox="1"/>
      </xdr:nvSpPr>
      <xdr:spPr>
        <a:xfrm>
          <a:off x="18421427" y="185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　有形固定資産減価償却率については、概ね緩やかな上昇傾向にあり、主な要因は、新規の施設整備を控えている反面、平成</a:t>
          </a:r>
          <a:r>
            <a:rPr kumimoji="1" lang="en-US" altLang="ja-JP" sz="1100">
              <a:solidFill>
                <a:schemeClr val="tx1"/>
              </a:solidFill>
              <a:effectLst/>
              <a:latin typeface="+mn-lt"/>
              <a:ea typeface="+mn-ea"/>
              <a:cs typeface="+mn-cs"/>
            </a:rPr>
            <a:t>27</a:t>
          </a:r>
          <a:r>
            <a:rPr kumimoji="1" lang="ja-JP" altLang="ja-JP" sz="1100">
              <a:solidFill>
                <a:schemeClr val="tx1"/>
              </a:solidFill>
              <a:effectLst/>
              <a:latin typeface="+mn-lt"/>
              <a:ea typeface="+mn-ea"/>
              <a:cs typeface="+mn-cs"/>
            </a:rPr>
            <a:t>年度に策定した上天草市公共施設等総合管理計画に沿って、老朽化した施設について計画的な整備や長寿命化を図っているためである。なお、一人当たりの指標が概ね増加しているのは、人口減少に起因する。</a:t>
          </a:r>
          <a:endParaRPr lang="ja-JP" altLang="ja-JP" sz="1400">
            <a:solidFill>
              <a:schemeClr val="tx1"/>
            </a:solidFill>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熊本県上天草市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26,254
26,147
126.94
22,945,236
21,501,990
803,816
10,326,366
17,756,685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141350</xdr:rowOff>
    </xdr:from>
    <xdr:ext cx="405111" cy="259045"/>
    <xdr:sp macro="" textlink="">
      <xdr:nvSpPr>
        <xdr:cNvPr id="63" name="【図書館】&#10;有形固定資産減価償却率平均値テキスト"/>
        <xdr:cNvSpPr txBox="1"/>
      </xdr:nvSpPr>
      <xdr:spPr>
        <a:xfrm>
          <a:off x="46736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4" name="フローチャート: 判断 63"/>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5" name="フローチャート: 判断 64"/>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115207</xdr:rowOff>
    </xdr:from>
    <xdr:to>
      <xdr:col>15</xdr:col>
      <xdr:colOff>101600</xdr:colOff>
      <xdr:row>37</xdr:row>
      <xdr:rowOff>45357</xdr:rowOff>
    </xdr:to>
    <xdr:sp macro="" textlink="">
      <xdr:nvSpPr>
        <xdr:cNvPr id="66" name="フローチャート: 判断 65"/>
        <xdr:cNvSpPr/>
      </xdr:nvSpPr>
      <xdr:spPr>
        <a:xfrm>
          <a:off x="2857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72753</xdr:rowOff>
    </xdr:from>
    <xdr:to>
      <xdr:col>24</xdr:col>
      <xdr:colOff>114300</xdr:colOff>
      <xdr:row>39</xdr:row>
      <xdr:rowOff>2903</xdr:rowOff>
    </xdr:to>
    <xdr:sp macro="" textlink="">
      <xdr:nvSpPr>
        <xdr:cNvPr id="74" name="楕円 73"/>
        <xdr:cNvSpPr/>
      </xdr:nvSpPr>
      <xdr:spPr>
        <a:xfrm>
          <a:off x="4584700" y="658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51180</xdr:rowOff>
    </xdr:from>
    <xdr:ext cx="405111" cy="259045"/>
    <xdr:sp macro="" textlink="">
      <xdr:nvSpPr>
        <xdr:cNvPr id="75" name="【図書館】&#10;有形固定資産減価償却率該当値テキスト"/>
        <xdr:cNvSpPr txBox="1"/>
      </xdr:nvSpPr>
      <xdr:spPr>
        <a:xfrm>
          <a:off x="4673600" y="656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41728</xdr:rowOff>
    </xdr:from>
    <xdr:to>
      <xdr:col>20</xdr:col>
      <xdr:colOff>38100</xdr:colOff>
      <xdr:row>38</xdr:row>
      <xdr:rowOff>143328</xdr:rowOff>
    </xdr:to>
    <xdr:sp macro="" textlink="">
      <xdr:nvSpPr>
        <xdr:cNvPr id="76" name="楕円 75"/>
        <xdr:cNvSpPr/>
      </xdr:nvSpPr>
      <xdr:spPr>
        <a:xfrm>
          <a:off x="3746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92528</xdr:rowOff>
    </xdr:from>
    <xdr:to>
      <xdr:col>24</xdr:col>
      <xdr:colOff>63500</xdr:colOff>
      <xdr:row>38</xdr:row>
      <xdr:rowOff>123553</xdr:rowOff>
    </xdr:to>
    <xdr:cxnSp macro="">
      <xdr:nvCxnSpPr>
        <xdr:cNvPr id="77" name="直線コネクタ 76"/>
        <xdr:cNvCxnSpPr/>
      </xdr:nvCxnSpPr>
      <xdr:spPr>
        <a:xfrm>
          <a:off x="3797300" y="6607628"/>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170724</xdr:rowOff>
    </xdr:from>
    <xdr:to>
      <xdr:col>15</xdr:col>
      <xdr:colOff>101600</xdr:colOff>
      <xdr:row>38</xdr:row>
      <xdr:rowOff>100874</xdr:rowOff>
    </xdr:to>
    <xdr:sp macro="" textlink="">
      <xdr:nvSpPr>
        <xdr:cNvPr id="78" name="楕円 77"/>
        <xdr:cNvSpPr/>
      </xdr:nvSpPr>
      <xdr:spPr>
        <a:xfrm>
          <a:off x="2857500" y="651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50074</xdr:rowOff>
    </xdr:from>
    <xdr:to>
      <xdr:col>19</xdr:col>
      <xdr:colOff>177800</xdr:colOff>
      <xdr:row>38</xdr:row>
      <xdr:rowOff>92528</xdr:rowOff>
    </xdr:to>
    <xdr:cxnSp macro="">
      <xdr:nvCxnSpPr>
        <xdr:cNvPr id="79" name="直線コネクタ 78"/>
        <xdr:cNvCxnSpPr/>
      </xdr:nvCxnSpPr>
      <xdr:spPr>
        <a:xfrm>
          <a:off x="2908300" y="6565174"/>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134801</xdr:rowOff>
    </xdr:from>
    <xdr:to>
      <xdr:col>10</xdr:col>
      <xdr:colOff>165100</xdr:colOff>
      <xdr:row>38</xdr:row>
      <xdr:rowOff>64951</xdr:rowOff>
    </xdr:to>
    <xdr:sp macro="" textlink="">
      <xdr:nvSpPr>
        <xdr:cNvPr id="80" name="楕円 79"/>
        <xdr:cNvSpPr/>
      </xdr:nvSpPr>
      <xdr:spPr>
        <a:xfrm>
          <a:off x="1968500" y="647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14151</xdr:rowOff>
    </xdr:from>
    <xdr:to>
      <xdr:col>15</xdr:col>
      <xdr:colOff>50800</xdr:colOff>
      <xdr:row>38</xdr:row>
      <xdr:rowOff>50074</xdr:rowOff>
    </xdr:to>
    <xdr:cxnSp macro="">
      <xdr:nvCxnSpPr>
        <xdr:cNvPr id="81" name="直線コネクタ 80"/>
        <xdr:cNvCxnSpPr/>
      </xdr:nvCxnSpPr>
      <xdr:spPr>
        <a:xfrm>
          <a:off x="2019300" y="65292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27033</xdr:rowOff>
    </xdr:from>
    <xdr:to>
      <xdr:col>6</xdr:col>
      <xdr:colOff>38100</xdr:colOff>
      <xdr:row>37</xdr:row>
      <xdr:rowOff>128633</xdr:rowOff>
    </xdr:to>
    <xdr:sp macro="" textlink="">
      <xdr:nvSpPr>
        <xdr:cNvPr id="82" name="楕円 81"/>
        <xdr:cNvSpPr/>
      </xdr:nvSpPr>
      <xdr:spPr>
        <a:xfrm>
          <a:off x="1079500" y="637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77833</xdr:rowOff>
    </xdr:from>
    <xdr:to>
      <xdr:col>10</xdr:col>
      <xdr:colOff>114300</xdr:colOff>
      <xdr:row>38</xdr:row>
      <xdr:rowOff>14151</xdr:rowOff>
    </xdr:to>
    <xdr:cxnSp macro="">
      <xdr:nvCxnSpPr>
        <xdr:cNvPr id="83" name="直線コネクタ 82"/>
        <xdr:cNvCxnSpPr/>
      </xdr:nvCxnSpPr>
      <xdr:spPr>
        <a:xfrm>
          <a:off x="1130300" y="6421483"/>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70049</xdr:rowOff>
    </xdr:from>
    <xdr:ext cx="405111" cy="259045"/>
    <xdr:sp macro="" textlink="">
      <xdr:nvSpPr>
        <xdr:cNvPr id="84" name="n_1aveValue【図書館】&#10;有形固定資産減価償却率"/>
        <xdr:cNvSpPr txBox="1"/>
      </xdr:nvSpPr>
      <xdr:spPr>
        <a:xfrm>
          <a:off x="35820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61884</xdr:rowOff>
    </xdr:from>
    <xdr:ext cx="405111" cy="259045"/>
    <xdr:sp macro="" textlink="">
      <xdr:nvSpPr>
        <xdr:cNvPr id="85" name="n_2aveValue【図書館】&#10;有形固定資産減価償却率"/>
        <xdr:cNvSpPr txBox="1"/>
      </xdr:nvSpPr>
      <xdr:spPr>
        <a:xfrm>
          <a:off x="2705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86" name="n_3aveValue【図書館】&#10;有形固定資産減価償却率"/>
        <xdr:cNvSpPr txBox="1"/>
      </xdr:nvSpPr>
      <xdr:spPr>
        <a:xfrm>
          <a:off x="1816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7" name="n_4aveValue【図書館】&#10;有形固定資産減価償却率"/>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134455</xdr:rowOff>
    </xdr:from>
    <xdr:ext cx="405111" cy="259045"/>
    <xdr:sp macro="" textlink="">
      <xdr:nvSpPr>
        <xdr:cNvPr id="88" name="n_1mainValue【図書館】&#10;有形固定資産減価償却率"/>
        <xdr:cNvSpPr txBox="1"/>
      </xdr:nvSpPr>
      <xdr:spPr>
        <a:xfrm>
          <a:off x="35820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92001</xdr:rowOff>
    </xdr:from>
    <xdr:ext cx="405111" cy="259045"/>
    <xdr:sp macro="" textlink="">
      <xdr:nvSpPr>
        <xdr:cNvPr id="89" name="n_2mainValue【図書館】&#10;有形固定資産減価償却率"/>
        <xdr:cNvSpPr txBox="1"/>
      </xdr:nvSpPr>
      <xdr:spPr>
        <a:xfrm>
          <a:off x="27057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56078</xdr:rowOff>
    </xdr:from>
    <xdr:ext cx="405111" cy="259045"/>
    <xdr:sp macro="" textlink="">
      <xdr:nvSpPr>
        <xdr:cNvPr id="90" name="n_3mainValue【図書館】&#10;有形固定資産減価償却率"/>
        <xdr:cNvSpPr txBox="1"/>
      </xdr:nvSpPr>
      <xdr:spPr>
        <a:xfrm>
          <a:off x="1816744" y="657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119760</xdr:rowOff>
    </xdr:from>
    <xdr:ext cx="405111" cy="259045"/>
    <xdr:sp macro="" textlink="">
      <xdr:nvSpPr>
        <xdr:cNvPr id="91" name="n_4mainValue【図書館】&#10;有形固定資産減価償却率"/>
        <xdr:cNvSpPr txBox="1"/>
      </xdr:nvSpPr>
      <xdr:spPr>
        <a:xfrm>
          <a:off x="927744" y="646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64770</xdr:rowOff>
    </xdr:from>
    <xdr:to>
      <xdr:col>54</xdr:col>
      <xdr:colOff>189865</xdr:colOff>
      <xdr:row>42</xdr:row>
      <xdr:rowOff>3810</xdr:rowOff>
    </xdr:to>
    <xdr:cxnSp macro="">
      <xdr:nvCxnSpPr>
        <xdr:cNvPr id="115" name="直線コネクタ 114"/>
        <xdr:cNvCxnSpPr/>
      </xdr:nvCxnSpPr>
      <xdr:spPr>
        <a:xfrm flipV="1">
          <a:off x="10476865" y="589407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11447</xdr:rowOff>
    </xdr:from>
    <xdr:ext cx="469744" cy="259045"/>
    <xdr:sp macro="" textlink="">
      <xdr:nvSpPr>
        <xdr:cNvPr id="118" name="【図書館】&#10;一人当たり面積最大値テキスト"/>
        <xdr:cNvSpPr txBox="1"/>
      </xdr:nvSpPr>
      <xdr:spPr>
        <a:xfrm>
          <a:off x="10515600" y="566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64770</xdr:rowOff>
    </xdr:from>
    <xdr:to>
      <xdr:col>55</xdr:col>
      <xdr:colOff>88900</xdr:colOff>
      <xdr:row>34</xdr:row>
      <xdr:rowOff>64770</xdr:rowOff>
    </xdr:to>
    <xdr:cxnSp macro="">
      <xdr:nvCxnSpPr>
        <xdr:cNvPr id="119" name="直線コネクタ 118"/>
        <xdr:cNvCxnSpPr/>
      </xdr:nvCxnSpPr>
      <xdr:spPr>
        <a:xfrm>
          <a:off x="10388600" y="589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93997</xdr:rowOff>
    </xdr:from>
    <xdr:ext cx="469744" cy="259045"/>
    <xdr:sp macro="" textlink="">
      <xdr:nvSpPr>
        <xdr:cNvPr id="120" name="【図書館】&#10;一人当たり面積平均値テキスト"/>
        <xdr:cNvSpPr txBox="1"/>
      </xdr:nvSpPr>
      <xdr:spPr>
        <a:xfrm>
          <a:off x="10515600" y="6780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21" name="フローチャート: 判断 120"/>
        <xdr:cNvSpPr/>
      </xdr:nvSpPr>
      <xdr:spPr>
        <a:xfrm>
          <a:off x="10426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78740</xdr:rowOff>
    </xdr:from>
    <xdr:to>
      <xdr:col>50</xdr:col>
      <xdr:colOff>165100</xdr:colOff>
      <xdr:row>41</xdr:row>
      <xdr:rowOff>8890</xdr:rowOff>
    </xdr:to>
    <xdr:sp macro="" textlink="">
      <xdr:nvSpPr>
        <xdr:cNvPr id="122" name="フローチャート: 判断 121"/>
        <xdr:cNvSpPr/>
      </xdr:nvSpPr>
      <xdr:spPr>
        <a:xfrm>
          <a:off x="9588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86360</xdr:rowOff>
    </xdr:from>
    <xdr:to>
      <xdr:col>46</xdr:col>
      <xdr:colOff>38100</xdr:colOff>
      <xdr:row>41</xdr:row>
      <xdr:rowOff>16510</xdr:rowOff>
    </xdr:to>
    <xdr:sp macro="" textlink="">
      <xdr:nvSpPr>
        <xdr:cNvPr id="123" name="フローチャート: 判断 122"/>
        <xdr:cNvSpPr/>
      </xdr:nvSpPr>
      <xdr:spPr>
        <a:xfrm>
          <a:off x="8699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101600</xdr:rowOff>
    </xdr:from>
    <xdr:to>
      <xdr:col>41</xdr:col>
      <xdr:colOff>101600</xdr:colOff>
      <xdr:row>41</xdr:row>
      <xdr:rowOff>31750</xdr:rowOff>
    </xdr:to>
    <xdr:sp macro="" textlink="">
      <xdr:nvSpPr>
        <xdr:cNvPr id="124" name="フローチャート: 判断 123"/>
        <xdr:cNvSpPr/>
      </xdr:nvSpPr>
      <xdr:spPr>
        <a:xfrm>
          <a:off x="7810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105410</xdr:rowOff>
    </xdr:from>
    <xdr:to>
      <xdr:col>36</xdr:col>
      <xdr:colOff>165100</xdr:colOff>
      <xdr:row>41</xdr:row>
      <xdr:rowOff>35560</xdr:rowOff>
    </xdr:to>
    <xdr:sp macro="" textlink="">
      <xdr:nvSpPr>
        <xdr:cNvPr id="125" name="フローチャート: 判断 124"/>
        <xdr:cNvSpPr/>
      </xdr:nvSpPr>
      <xdr:spPr>
        <a:xfrm>
          <a:off x="6921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36830</xdr:rowOff>
    </xdr:from>
    <xdr:to>
      <xdr:col>55</xdr:col>
      <xdr:colOff>50800</xdr:colOff>
      <xdr:row>41</xdr:row>
      <xdr:rowOff>138430</xdr:rowOff>
    </xdr:to>
    <xdr:sp macro="" textlink="">
      <xdr:nvSpPr>
        <xdr:cNvPr id="131" name="楕円 130"/>
        <xdr:cNvSpPr/>
      </xdr:nvSpPr>
      <xdr:spPr>
        <a:xfrm>
          <a:off x="104267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123207</xdr:rowOff>
    </xdr:from>
    <xdr:ext cx="469744" cy="259045"/>
    <xdr:sp macro="" textlink="">
      <xdr:nvSpPr>
        <xdr:cNvPr id="132" name="【図書館】&#10;一人当たり面積該当値テキスト"/>
        <xdr:cNvSpPr txBox="1"/>
      </xdr:nvSpPr>
      <xdr:spPr>
        <a:xfrm>
          <a:off x="10515600" y="698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40640</xdr:rowOff>
    </xdr:from>
    <xdr:to>
      <xdr:col>50</xdr:col>
      <xdr:colOff>165100</xdr:colOff>
      <xdr:row>41</xdr:row>
      <xdr:rowOff>142240</xdr:rowOff>
    </xdr:to>
    <xdr:sp macro="" textlink="">
      <xdr:nvSpPr>
        <xdr:cNvPr id="133" name="楕円 132"/>
        <xdr:cNvSpPr/>
      </xdr:nvSpPr>
      <xdr:spPr>
        <a:xfrm>
          <a:off x="9588500" y="707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87630</xdr:rowOff>
    </xdr:from>
    <xdr:to>
      <xdr:col>55</xdr:col>
      <xdr:colOff>0</xdr:colOff>
      <xdr:row>41</xdr:row>
      <xdr:rowOff>91440</xdr:rowOff>
    </xdr:to>
    <xdr:cxnSp macro="">
      <xdr:nvCxnSpPr>
        <xdr:cNvPr id="134" name="直線コネクタ 133"/>
        <xdr:cNvCxnSpPr/>
      </xdr:nvCxnSpPr>
      <xdr:spPr>
        <a:xfrm flipV="1">
          <a:off x="9639300" y="71170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44450</xdr:rowOff>
    </xdr:from>
    <xdr:to>
      <xdr:col>46</xdr:col>
      <xdr:colOff>38100</xdr:colOff>
      <xdr:row>41</xdr:row>
      <xdr:rowOff>146050</xdr:rowOff>
    </xdr:to>
    <xdr:sp macro="" textlink="">
      <xdr:nvSpPr>
        <xdr:cNvPr id="135" name="楕円 134"/>
        <xdr:cNvSpPr/>
      </xdr:nvSpPr>
      <xdr:spPr>
        <a:xfrm>
          <a:off x="8699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91440</xdr:rowOff>
    </xdr:from>
    <xdr:to>
      <xdr:col>50</xdr:col>
      <xdr:colOff>114300</xdr:colOff>
      <xdr:row>41</xdr:row>
      <xdr:rowOff>95250</xdr:rowOff>
    </xdr:to>
    <xdr:cxnSp macro="">
      <xdr:nvCxnSpPr>
        <xdr:cNvPr id="136" name="直線コネクタ 135"/>
        <xdr:cNvCxnSpPr/>
      </xdr:nvCxnSpPr>
      <xdr:spPr>
        <a:xfrm flipV="1">
          <a:off x="8750300" y="71208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44450</xdr:rowOff>
    </xdr:from>
    <xdr:to>
      <xdr:col>41</xdr:col>
      <xdr:colOff>101600</xdr:colOff>
      <xdr:row>41</xdr:row>
      <xdr:rowOff>146050</xdr:rowOff>
    </xdr:to>
    <xdr:sp macro="" textlink="">
      <xdr:nvSpPr>
        <xdr:cNvPr id="137" name="楕円 136"/>
        <xdr:cNvSpPr/>
      </xdr:nvSpPr>
      <xdr:spPr>
        <a:xfrm>
          <a:off x="7810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95250</xdr:rowOff>
    </xdr:from>
    <xdr:to>
      <xdr:col>45</xdr:col>
      <xdr:colOff>177800</xdr:colOff>
      <xdr:row>41</xdr:row>
      <xdr:rowOff>95250</xdr:rowOff>
    </xdr:to>
    <xdr:cxnSp macro="">
      <xdr:nvCxnSpPr>
        <xdr:cNvPr id="138" name="直線コネクタ 137"/>
        <xdr:cNvCxnSpPr/>
      </xdr:nvCxnSpPr>
      <xdr:spPr>
        <a:xfrm>
          <a:off x="7861300" y="712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48260</xdr:rowOff>
    </xdr:from>
    <xdr:to>
      <xdr:col>36</xdr:col>
      <xdr:colOff>165100</xdr:colOff>
      <xdr:row>41</xdr:row>
      <xdr:rowOff>149860</xdr:rowOff>
    </xdr:to>
    <xdr:sp macro="" textlink="">
      <xdr:nvSpPr>
        <xdr:cNvPr id="139" name="楕円 138"/>
        <xdr:cNvSpPr/>
      </xdr:nvSpPr>
      <xdr:spPr>
        <a:xfrm>
          <a:off x="69215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95250</xdr:rowOff>
    </xdr:from>
    <xdr:to>
      <xdr:col>41</xdr:col>
      <xdr:colOff>50800</xdr:colOff>
      <xdr:row>41</xdr:row>
      <xdr:rowOff>99060</xdr:rowOff>
    </xdr:to>
    <xdr:cxnSp macro="">
      <xdr:nvCxnSpPr>
        <xdr:cNvPr id="140" name="直線コネクタ 139"/>
        <xdr:cNvCxnSpPr/>
      </xdr:nvCxnSpPr>
      <xdr:spPr>
        <a:xfrm flipV="1">
          <a:off x="6972300" y="71247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25417</xdr:rowOff>
    </xdr:from>
    <xdr:ext cx="469744" cy="259045"/>
    <xdr:sp macro="" textlink="">
      <xdr:nvSpPr>
        <xdr:cNvPr id="141" name="n_1aveValue【図書館】&#10;一人当たり面積"/>
        <xdr:cNvSpPr txBox="1"/>
      </xdr:nvSpPr>
      <xdr:spPr>
        <a:xfrm>
          <a:off x="9391727" y="671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33037</xdr:rowOff>
    </xdr:from>
    <xdr:ext cx="469744" cy="259045"/>
    <xdr:sp macro="" textlink="">
      <xdr:nvSpPr>
        <xdr:cNvPr id="142" name="n_2aveValue【図書館】&#10;一人当たり面積"/>
        <xdr:cNvSpPr txBox="1"/>
      </xdr:nvSpPr>
      <xdr:spPr>
        <a:xfrm>
          <a:off x="85154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48277</xdr:rowOff>
    </xdr:from>
    <xdr:ext cx="469744" cy="259045"/>
    <xdr:sp macro="" textlink="">
      <xdr:nvSpPr>
        <xdr:cNvPr id="143" name="n_3aveValue【図書館】&#10;一人当たり面積"/>
        <xdr:cNvSpPr txBox="1"/>
      </xdr:nvSpPr>
      <xdr:spPr>
        <a:xfrm>
          <a:off x="7626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52087</xdr:rowOff>
    </xdr:from>
    <xdr:ext cx="469744" cy="259045"/>
    <xdr:sp macro="" textlink="">
      <xdr:nvSpPr>
        <xdr:cNvPr id="144" name="n_4aveValue【図書館】&#10;一人当たり面積"/>
        <xdr:cNvSpPr txBox="1"/>
      </xdr:nvSpPr>
      <xdr:spPr>
        <a:xfrm>
          <a:off x="6737427"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133367</xdr:rowOff>
    </xdr:from>
    <xdr:ext cx="469744" cy="259045"/>
    <xdr:sp macro="" textlink="">
      <xdr:nvSpPr>
        <xdr:cNvPr id="145" name="n_1mainValue【図書館】&#10;一人当たり面積"/>
        <xdr:cNvSpPr txBox="1"/>
      </xdr:nvSpPr>
      <xdr:spPr>
        <a:xfrm>
          <a:off x="9391727" y="71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137177</xdr:rowOff>
    </xdr:from>
    <xdr:ext cx="469744" cy="259045"/>
    <xdr:sp macro="" textlink="">
      <xdr:nvSpPr>
        <xdr:cNvPr id="146" name="n_2mainValue【図書館】&#10;一人当たり面積"/>
        <xdr:cNvSpPr txBox="1"/>
      </xdr:nvSpPr>
      <xdr:spPr>
        <a:xfrm>
          <a:off x="85154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137177</xdr:rowOff>
    </xdr:from>
    <xdr:ext cx="469744" cy="259045"/>
    <xdr:sp macro="" textlink="">
      <xdr:nvSpPr>
        <xdr:cNvPr id="147" name="n_3mainValue【図書館】&#10;一人当たり面積"/>
        <xdr:cNvSpPr txBox="1"/>
      </xdr:nvSpPr>
      <xdr:spPr>
        <a:xfrm>
          <a:off x="76264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140987</xdr:rowOff>
    </xdr:from>
    <xdr:ext cx="469744" cy="259045"/>
    <xdr:sp macro="" textlink="">
      <xdr:nvSpPr>
        <xdr:cNvPr id="148" name="n_4mainValue【図書館】&#10;一人当たり面積"/>
        <xdr:cNvSpPr txBox="1"/>
      </xdr:nvSpPr>
      <xdr:spPr>
        <a:xfrm>
          <a:off x="6737427" y="717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173" name="直線コネクタ 172"/>
        <xdr:cNvCxnSpPr/>
      </xdr:nvCxnSpPr>
      <xdr:spPr>
        <a:xfrm flipV="1">
          <a:off x="4634865" y="94183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76" name="【体育館・プール】&#10;有形固定資産減価償却率最大値テキスト"/>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77" name="直線コネクタ 176"/>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161942</xdr:rowOff>
    </xdr:from>
    <xdr:ext cx="405111" cy="259045"/>
    <xdr:sp macro="" textlink="">
      <xdr:nvSpPr>
        <xdr:cNvPr id="178" name="【体育館・プール】&#10;有形固定資産減価償却率平均値テキスト"/>
        <xdr:cNvSpPr txBox="1"/>
      </xdr:nvSpPr>
      <xdr:spPr>
        <a:xfrm>
          <a:off x="4673600" y="10277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79" name="フローチャート: 判断 178"/>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81" name="フローチャート: 判断 180"/>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137795</xdr:rowOff>
    </xdr:from>
    <xdr:to>
      <xdr:col>10</xdr:col>
      <xdr:colOff>165100</xdr:colOff>
      <xdr:row>60</xdr:row>
      <xdr:rowOff>67945</xdr:rowOff>
    </xdr:to>
    <xdr:sp macro="" textlink="">
      <xdr:nvSpPr>
        <xdr:cNvPr id="182" name="フローチャート: 判断 181"/>
        <xdr:cNvSpPr/>
      </xdr:nvSpPr>
      <xdr:spPr>
        <a:xfrm>
          <a:off x="1968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3" name="フローチャート: 判断 182"/>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69215</xdr:rowOff>
    </xdr:from>
    <xdr:to>
      <xdr:col>24</xdr:col>
      <xdr:colOff>114300</xdr:colOff>
      <xdr:row>59</xdr:row>
      <xdr:rowOff>170815</xdr:rowOff>
    </xdr:to>
    <xdr:sp macro="" textlink="">
      <xdr:nvSpPr>
        <xdr:cNvPr id="189" name="楕円 188"/>
        <xdr:cNvSpPr/>
      </xdr:nvSpPr>
      <xdr:spPr>
        <a:xfrm>
          <a:off x="4584700" y="101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92092</xdr:rowOff>
    </xdr:from>
    <xdr:ext cx="405111" cy="259045"/>
    <xdr:sp macro="" textlink="">
      <xdr:nvSpPr>
        <xdr:cNvPr id="190" name="【体育館・プール】&#10;有形固定資産減価償却率該当値テキスト"/>
        <xdr:cNvSpPr txBox="1"/>
      </xdr:nvSpPr>
      <xdr:spPr>
        <a:xfrm>
          <a:off x="4673600"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25400</xdr:rowOff>
    </xdr:from>
    <xdr:to>
      <xdr:col>20</xdr:col>
      <xdr:colOff>38100</xdr:colOff>
      <xdr:row>59</xdr:row>
      <xdr:rowOff>127000</xdr:rowOff>
    </xdr:to>
    <xdr:sp macro="" textlink="">
      <xdr:nvSpPr>
        <xdr:cNvPr id="191" name="楕円 190"/>
        <xdr:cNvSpPr/>
      </xdr:nvSpPr>
      <xdr:spPr>
        <a:xfrm>
          <a:off x="37465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76200</xdr:rowOff>
    </xdr:from>
    <xdr:to>
      <xdr:col>24</xdr:col>
      <xdr:colOff>63500</xdr:colOff>
      <xdr:row>59</xdr:row>
      <xdr:rowOff>120015</xdr:rowOff>
    </xdr:to>
    <xdr:cxnSp macro="">
      <xdr:nvCxnSpPr>
        <xdr:cNvPr id="192" name="直線コネクタ 191"/>
        <xdr:cNvCxnSpPr/>
      </xdr:nvCxnSpPr>
      <xdr:spPr>
        <a:xfrm>
          <a:off x="3797300" y="1019175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153035</xdr:rowOff>
    </xdr:from>
    <xdr:to>
      <xdr:col>15</xdr:col>
      <xdr:colOff>101600</xdr:colOff>
      <xdr:row>59</xdr:row>
      <xdr:rowOff>83185</xdr:rowOff>
    </xdr:to>
    <xdr:sp macro="" textlink="">
      <xdr:nvSpPr>
        <xdr:cNvPr id="193" name="楕円 192"/>
        <xdr:cNvSpPr/>
      </xdr:nvSpPr>
      <xdr:spPr>
        <a:xfrm>
          <a:off x="28575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32385</xdr:rowOff>
    </xdr:from>
    <xdr:to>
      <xdr:col>19</xdr:col>
      <xdr:colOff>177800</xdr:colOff>
      <xdr:row>59</xdr:row>
      <xdr:rowOff>76200</xdr:rowOff>
    </xdr:to>
    <xdr:cxnSp macro="">
      <xdr:nvCxnSpPr>
        <xdr:cNvPr id="194" name="直線コネクタ 193"/>
        <xdr:cNvCxnSpPr/>
      </xdr:nvCxnSpPr>
      <xdr:spPr>
        <a:xfrm>
          <a:off x="2908300" y="1014793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168275</xdr:rowOff>
    </xdr:from>
    <xdr:to>
      <xdr:col>10</xdr:col>
      <xdr:colOff>165100</xdr:colOff>
      <xdr:row>59</xdr:row>
      <xdr:rowOff>98425</xdr:rowOff>
    </xdr:to>
    <xdr:sp macro="" textlink="">
      <xdr:nvSpPr>
        <xdr:cNvPr id="195" name="楕円 194"/>
        <xdr:cNvSpPr/>
      </xdr:nvSpPr>
      <xdr:spPr>
        <a:xfrm>
          <a:off x="19685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32385</xdr:rowOff>
    </xdr:from>
    <xdr:to>
      <xdr:col>15</xdr:col>
      <xdr:colOff>50800</xdr:colOff>
      <xdr:row>59</xdr:row>
      <xdr:rowOff>47625</xdr:rowOff>
    </xdr:to>
    <xdr:cxnSp macro="">
      <xdr:nvCxnSpPr>
        <xdr:cNvPr id="196" name="直線コネクタ 195"/>
        <xdr:cNvCxnSpPr/>
      </xdr:nvCxnSpPr>
      <xdr:spPr>
        <a:xfrm flipV="1">
          <a:off x="2019300" y="1014793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126365</xdr:rowOff>
    </xdr:from>
    <xdr:to>
      <xdr:col>6</xdr:col>
      <xdr:colOff>38100</xdr:colOff>
      <xdr:row>59</xdr:row>
      <xdr:rowOff>56515</xdr:rowOff>
    </xdr:to>
    <xdr:sp macro="" textlink="">
      <xdr:nvSpPr>
        <xdr:cNvPr id="197" name="楕円 196"/>
        <xdr:cNvSpPr/>
      </xdr:nvSpPr>
      <xdr:spPr>
        <a:xfrm>
          <a:off x="1079500" y="1007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5715</xdr:rowOff>
    </xdr:from>
    <xdr:to>
      <xdr:col>10</xdr:col>
      <xdr:colOff>114300</xdr:colOff>
      <xdr:row>59</xdr:row>
      <xdr:rowOff>47625</xdr:rowOff>
    </xdr:to>
    <xdr:cxnSp macro="">
      <xdr:nvCxnSpPr>
        <xdr:cNvPr id="198" name="直線コネクタ 197"/>
        <xdr:cNvCxnSpPr/>
      </xdr:nvCxnSpPr>
      <xdr:spPr>
        <a:xfrm>
          <a:off x="1130300" y="1012126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80027</xdr:rowOff>
    </xdr:from>
    <xdr:ext cx="405111" cy="259045"/>
    <xdr:sp macro="" textlink="">
      <xdr:nvSpPr>
        <xdr:cNvPr id="199" name="n_1aveValue【体育館・プール】&#10;有形固定資産減価償却率"/>
        <xdr:cNvSpPr txBox="1"/>
      </xdr:nvSpPr>
      <xdr:spPr>
        <a:xfrm>
          <a:off x="3582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72407</xdr:rowOff>
    </xdr:from>
    <xdr:ext cx="405111" cy="259045"/>
    <xdr:sp macro="" textlink="">
      <xdr:nvSpPr>
        <xdr:cNvPr id="200" name="n_2aveValue【体育館・プール】&#10;有形固定資産減価償却率"/>
        <xdr:cNvSpPr txBox="1"/>
      </xdr:nvSpPr>
      <xdr:spPr>
        <a:xfrm>
          <a:off x="2705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59072</xdr:rowOff>
    </xdr:from>
    <xdr:ext cx="405111" cy="259045"/>
    <xdr:sp macro="" textlink="">
      <xdr:nvSpPr>
        <xdr:cNvPr id="201" name="n_3aveValue【体育館・プール】&#10;有形固定資産減価償却率"/>
        <xdr:cNvSpPr txBox="1"/>
      </xdr:nvSpPr>
      <xdr:spPr>
        <a:xfrm>
          <a:off x="18167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43832</xdr:rowOff>
    </xdr:from>
    <xdr:ext cx="405111" cy="259045"/>
    <xdr:sp macro="" textlink="">
      <xdr:nvSpPr>
        <xdr:cNvPr id="202" name="n_4aveValue【体育館・プール】&#10;有形固定資産減価償却率"/>
        <xdr:cNvSpPr txBox="1"/>
      </xdr:nvSpPr>
      <xdr:spPr>
        <a:xfrm>
          <a:off x="927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143527</xdr:rowOff>
    </xdr:from>
    <xdr:ext cx="405111" cy="259045"/>
    <xdr:sp macro="" textlink="">
      <xdr:nvSpPr>
        <xdr:cNvPr id="203" name="n_1mainValue【体育館・プール】&#10;有形固定資産減価償却率"/>
        <xdr:cNvSpPr txBox="1"/>
      </xdr:nvSpPr>
      <xdr:spPr>
        <a:xfrm>
          <a:off x="358204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99712</xdr:rowOff>
    </xdr:from>
    <xdr:ext cx="405111" cy="259045"/>
    <xdr:sp macro="" textlink="">
      <xdr:nvSpPr>
        <xdr:cNvPr id="204" name="n_2mainValue【体育館・プール】&#10;有形固定資産減価償却率"/>
        <xdr:cNvSpPr txBox="1"/>
      </xdr:nvSpPr>
      <xdr:spPr>
        <a:xfrm>
          <a:off x="2705744"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114952</xdr:rowOff>
    </xdr:from>
    <xdr:ext cx="405111" cy="259045"/>
    <xdr:sp macro="" textlink="">
      <xdr:nvSpPr>
        <xdr:cNvPr id="205" name="n_3mainValue【体育館・プール】&#10;有形固定資産減価償却率"/>
        <xdr:cNvSpPr txBox="1"/>
      </xdr:nvSpPr>
      <xdr:spPr>
        <a:xfrm>
          <a:off x="1816744" y="988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73042</xdr:rowOff>
    </xdr:from>
    <xdr:ext cx="405111" cy="259045"/>
    <xdr:sp macro="" textlink="">
      <xdr:nvSpPr>
        <xdr:cNvPr id="206" name="n_4mainValue【体育館・プール】&#10;有形固定資産減価償却率"/>
        <xdr:cNvSpPr txBox="1"/>
      </xdr:nvSpPr>
      <xdr:spPr>
        <a:xfrm>
          <a:off x="927744" y="984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128397</xdr:rowOff>
    </xdr:from>
    <xdr:to>
      <xdr:col>54</xdr:col>
      <xdr:colOff>189865</xdr:colOff>
      <xdr:row>64</xdr:row>
      <xdr:rowOff>75819</xdr:rowOff>
    </xdr:to>
    <xdr:cxnSp macro="">
      <xdr:nvCxnSpPr>
        <xdr:cNvPr id="230" name="直線コネクタ 229"/>
        <xdr:cNvCxnSpPr/>
      </xdr:nvCxnSpPr>
      <xdr:spPr>
        <a:xfrm flipV="1">
          <a:off x="10476865" y="9729597"/>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1" name="【体育館・プール】&#10;一人当たり面積最小値テキスト"/>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2" name="直線コネクタ 231"/>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75074</xdr:rowOff>
    </xdr:from>
    <xdr:ext cx="469744" cy="259045"/>
    <xdr:sp macro="" textlink="">
      <xdr:nvSpPr>
        <xdr:cNvPr id="233" name="【体育館・プール】&#10;一人当たり面積最大値テキスト"/>
        <xdr:cNvSpPr txBox="1"/>
      </xdr:nvSpPr>
      <xdr:spPr>
        <a:xfrm>
          <a:off x="10515600" y="950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128397</xdr:rowOff>
    </xdr:from>
    <xdr:to>
      <xdr:col>55</xdr:col>
      <xdr:colOff>88900</xdr:colOff>
      <xdr:row>56</xdr:row>
      <xdr:rowOff>128397</xdr:rowOff>
    </xdr:to>
    <xdr:cxnSp macro="">
      <xdr:nvCxnSpPr>
        <xdr:cNvPr id="234" name="直線コネクタ 233"/>
        <xdr:cNvCxnSpPr/>
      </xdr:nvCxnSpPr>
      <xdr:spPr>
        <a:xfrm>
          <a:off x="10388600" y="9729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28211</xdr:rowOff>
    </xdr:from>
    <xdr:ext cx="469744" cy="259045"/>
    <xdr:sp macro="" textlink="">
      <xdr:nvSpPr>
        <xdr:cNvPr id="235" name="【体育館・プール】&#10;一人当たり面積平均値テキスト"/>
        <xdr:cNvSpPr txBox="1"/>
      </xdr:nvSpPr>
      <xdr:spPr>
        <a:xfrm>
          <a:off x="10515600" y="10829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236" name="フローチャート: 判断 235"/>
        <xdr:cNvSpPr/>
      </xdr:nvSpPr>
      <xdr:spPr>
        <a:xfrm>
          <a:off x="10426700" y="1085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65024</xdr:rowOff>
    </xdr:from>
    <xdr:to>
      <xdr:col>50</xdr:col>
      <xdr:colOff>165100</xdr:colOff>
      <xdr:row>63</xdr:row>
      <xdr:rowOff>166624</xdr:rowOff>
    </xdr:to>
    <xdr:sp macro="" textlink="">
      <xdr:nvSpPr>
        <xdr:cNvPr id="237" name="フローチャート: 判断 236"/>
        <xdr:cNvSpPr/>
      </xdr:nvSpPr>
      <xdr:spPr>
        <a:xfrm>
          <a:off x="9588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68834</xdr:rowOff>
    </xdr:from>
    <xdr:to>
      <xdr:col>46</xdr:col>
      <xdr:colOff>38100</xdr:colOff>
      <xdr:row>63</xdr:row>
      <xdr:rowOff>170434</xdr:rowOff>
    </xdr:to>
    <xdr:sp macro="" textlink="">
      <xdr:nvSpPr>
        <xdr:cNvPr id="238" name="フローチャート: 判断 237"/>
        <xdr:cNvSpPr/>
      </xdr:nvSpPr>
      <xdr:spPr>
        <a:xfrm>
          <a:off x="8699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73025</xdr:rowOff>
    </xdr:from>
    <xdr:to>
      <xdr:col>41</xdr:col>
      <xdr:colOff>101600</xdr:colOff>
      <xdr:row>64</xdr:row>
      <xdr:rowOff>3175</xdr:rowOff>
    </xdr:to>
    <xdr:sp macro="" textlink="">
      <xdr:nvSpPr>
        <xdr:cNvPr id="239" name="フローチャート: 判断 238"/>
        <xdr:cNvSpPr/>
      </xdr:nvSpPr>
      <xdr:spPr>
        <a:xfrm>
          <a:off x="7810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72644</xdr:rowOff>
    </xdr:from>
    <xdr:to>
      <xdr:col>36</xdr:col>
      <xdr:colOff>165100</xdr:colOff>
      <xdr:row>64</xdr:row>
      <xdr:rowOff>2794</xdr:rowOff>
    </xdr:to>
    <xdr:sp macro="" textlink="">
      <xdr:nvSpPr>
        <xdr:cNvPr id="240" name="フローチャート: 判断 239"/>
        <xdr:cNvSpPr/>
      </xdr:nvSpPr>
      <xdr:spPr>
        <a:xfrm>
          <a:off x="6921500" y="1087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106172</xdr:rowOff>
    </xdr:from>
    <xdr:to>
      <xdr:col>55</xdr:col>
      <xdr:colOff>50800</xdr:colOff>
      <xdr:row>63</xdr:row>
      <xdr:rowOff>36322</xdr:rowOff>
    </xdr:to>
    <xdr:sp macro="" textlink="">
      <xdr:nvSpPr>
        <xdr:cNvPr id="246" name="楕円 245"/>
        <xdr:cNvSpPr/>
      </xdr:nvSpPr>
      <xdr:spPr>
        <a:xfrm>
          <a:off x="10426700" y="1073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129049</xdr:rowOff>
    </xdr:from>
    <xdr:ext cx="469744" cy="259045"/>
    <xdr:sp macro="" textlink="">
      <xdr:nvSpPr>
        <xdr:cNvPr id="247" name="【体育館・プール】&#10;一人当たり面積該当値テキスト"/>
        <xdr:cNvSpPr txBox="1"/>
      </xdr:nvSpPr>
      <xdr:spPr>
        <a:xfrm>
          <a:off x="10515600" y="1058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111125</xdr:rowOff>
    </xdr:from>
    <xdr:to>
      <xdr:col>50</xdr:col>
      <xdr:colOff>165100</xdr:colOff>
      <xdr:row>63</xdr:row>
      <xdr:rowOff>41275</xdr:rowOff>
    </xdr:to>
    <xdr:sp macro="" textlink="">
      <xdr:nvSpPr>
        <xdr:cNvPr id="248" name="楕円 247"/>
        <xdr:cNvSpPr/>
      </xdr:nvSpPr>
      <xdr:spPr>
        <a:xfrm>
          <a:off x="9588500" y="1074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156972</xdr:rowOff>
    </xdr:from>
    <xdr:to>
      <xdr:col>55</xdr:col>
      <xdr:colOff>0</xdr:colOff>
      <xdr:row>62</xdr:row>
      <xdr:rowOff>161925</xdr:rowOff>
    </xdr:to>
    <xdr:cxnSp macro="">
      <xdr:nvCxnSpPr>
        <xdr:cNvPr id="249" name="直線コネクタ 248"/>
        <xdr:cNvCxnSpPr/>
      </xdr:nvCxnSpPr>
      <xdr:spPr>
        <a:xfrm flipV="1">
          <a:off x="9639300" y="10786872"/>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116459</xdr:rowOff>
    </xdr:from>
    <xdr:to>
      <xdr:col>46</xdr:col>
      <xdr:colOff>38100</xdr:colOff>
      <xdr:row>63</xdr:row>
      <xdr:rowOff>46609</xdr:rowOff>
    </xdr:to>
    <xdr:sp macro="" textlink="">
      <xdr:nvSpPr>
        <xdr:cNvPr id="250" name="楕円 249"/>
        <xdr:cNvSpPr/>
      </xdr:nvSpPr>
      <xdr:spPr>
        <a:xfrm>
          <a:off x="8699500" y="1074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161925</xdr:rowOff>
    </xdr:from>
    <xdr:to>
      <xdr:col>50</xdr:col>
      <xdr:colOff>114300</xdr:colOff>
      <xdr:row>62</xdr:row>
      <xdr:rowOff>167259</xdr:rowOff>
    </xdr:to>
    <xdr:cxnSp macro="">
      <xdr:nvCxnSpPr>
        <xdr:cNvPr id="251" name="直線コネクタ 250"/>
        <xdr:cNvCxnSpPr/>
      </xdr:nvCxnSpPr>
      <xdr:spPr>
        <a:xfrm flipV="1">
          <a:off x="8750300" y="10791825"/>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122174</xdr:rowOff>
    </xdr:from>
    <xdr:to>
      <xdr:col>41</xdr:col>
      <xdr:colOff>101600</xdr:colOff>
      <xdr:row>63</xdr:row>
      <xdr:rowOff>52324</xdr:rowOff>
    </xdr:to>
    <xdr:sp macro="" textlink="">
      <xdr:nvSpPr>
        <xdr:cNvPr id="252" name="楕円 251"/>
        <xdr:cNvSpPr/>
      </xdr:nvSpPr>
      <xdr:spPr>
        <a:xfrm>
          <a:off x="7810500" y="1075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167259</xdr:rowOff>
    </xdr:from>
    <xdr:to>
      <xdr:col>45</xdr:col>
      <xdr:colOff>177800</xdr:colOff>
      <xdr:row>63</xdr:row>
      <xdr:rowOff>1524</xdr:rowOff>
    </xdr:to>
    <xdr:cxnSp macro="">
      <xdr:nvCxnSpPr>
        <xdr:cNvPr id="253" name="直線コネクタ 252"/>
        <xdr:cNvCxnSpPr/>
      </xdr:nvCxnSpPr>
      <xdr:spPr>
        <a:xfrm flipV="1">
          <a:off x="7861300" y="10797159"/>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127127</xdr:rowOff>
    </xdr:from>
    <xdr:to>
      <xdr:col>36</xdr:col>
      <xdr:colOff>165100</xdr:colOff>
      <xdr:row>63</xdr:row>
      <xdr:rowOff>57277</xdr:rowOff>
    </xdr:to>
    <xdr:sp macro="" textlink="">
      <xdr:nvSpPr>
        <xdr:cNvPr id="254" name="楕円 253"/>
        <xdr:cNvSpPr/>
      </xdr:nvSpPr>
      <xdr:spPr>
        <a:xfrm>
          <a:off x="6921500" y="1075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1524</xdr:rowOff>
    </xdr:from>
    <xdr:to>
      <xdr:col>41</xdr:col>
      <xdr:colOff>50800</xdr:colOff>
      <xdr:row>63</xdr:row>
      <xdr:rowOff>6477</xdr:rowOff>
    </xdr:to>
    <xdr:cxnSp macro="">
      <xdr:nvCxnSpPr>
        <xdr:cNvPr id="255" name="直線コネクタ 254"/>
        <xdr:cNvCxnSpPr/>
      </xdr:nvCxnSpPr>
      <xdr:spPr>
        <a:xfrm flipV="1">
          <a:off x="6972300" y="10802874"/>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157751</xdr:rowOff>
    </xdr:from>
    <xdr:ext cx="469744" cy="259045"/>
    <xdr:sp macro="" textlink="">
      <xdr:nvSpPr>
        <xdr:cNvPr id="256" name="n_1aveValue【体育館・プール】&#10;一人当たり面積"/>
        <xdr:cNvSpPr txBox="1"/>
      </xdr:nvSpPr>
      <xdr:spPr>
        <a:xfrm>
          <a:off x="9391727" y="1095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161561</xdr:rowOff>
    </xdr:from>
    <xdr:ext cx="469744" cy="259045"/>
    <xdr:sp macro="" textlink="">
      <xdr:nvSpPr>
        <xdr:cNvPr id="257" name="n_2aveValue【体育館・プール】&#10;一人当たり面積"/>
        <xdr:cNvSpPr txBox="1"/>
      </xdr:nvSpPr>
      <xdr:spPr>
        <a:xfrm>
          <a:off x="8515427"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165752</xdr:rowOff>
    </xdr:from>
    <xdr:ext cx="469744" cy="259045"/>
    <xdr:sp macro="" textlink="">
      <xdr:nvSpPr>
        <xdr:cNvPr id="258" name="n_3aveValue【体育館・プール】&#10;一人当たり面積"/>
        <xdr:cNvSpPr txBox="1"/>
      </xdr:nvSpPr>
      <xdr:spPr>
        <a:xfrm>
          <a:off x="7626427"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165371</xdr:rowOff>
    </xdr:from>
    <xdr:ext cx="469744" cy="259045"/>
    <xdr:sp macro="" textlink="">
      <xdr:nvSpPr>
        <xdr:cNvPr id="259" name="n_4aveValue【体育館・プール】&#10;一人当たり面積"/>
        <xdr:cNvSpPr txBox="1"/>
      </xdr:nvSpPr>
      <xdr:spPr>
        <a:xfrm>
          <a:off x="6737427" y="1096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57802</xdr:rowOff>
    </xdr:from>
    <xdr:ext cx="469744" cy="259045"/>
    <xdr:sp macro="" textlink="">
      <xdr:nvSpPr>
        <xdr:cNvPr id="260" name="n_1mainValue【体育館・プール】&#10;一人当たり面積"/>
        <xdr:cNvSpPr txBox="1"/>
      </xdr:nvSpPr>
      <xdr:spPr>
        <a:xfrm>
          <a:off x="9391727" y="1051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63136</xdr:rowOff>
    </xdr:from>
    <xdr:ext cx="469744" cy="259045"/>
    <xdr:sp macro="" textlink="">
      <xdr:nvSpPr>
        <xdr:cNvPr id="261" name="n_2mainValue【体育館・プール】&#10;一人当たり面積"/>
        <xdr:cNvSpPr txBox="1"/>
      </xdr:nvSpPr>
      <xdr:spPr>
        <a:xfrm>
          <a:off x="8515427" y="1052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68851</xdr:rowOff>
    </xdr:from>
    <xdr:ext cx="469744" cy="259045"/>
    <xdr:sp macro="" textlink="">
      <xdr:nvSpPr>
        <xdr:cNvPr id="262" name="n_3mainValue【体育館・プール】&#10;一人当たり面積"/>
        <xdr:cNvSpPr txBox="1"/>
      </xdr:nvSpPr>
      <xdr:spPr>
        <a:xfrm>
          <a:off x="7626427" y="10527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73804</xdr:rowOff>
    </xdr:from>
    <xdr:ext cx="469744" cy="259045"/>
    <xdr:sp macro="" textlink="">
      <xdr:nvSpPr>
        <xdr:cNvPr id="263" name="n_4mainValue【体育館・プール】&#10;一人当たり面積"/>
        <xdr:cNvSpPr txBox="1"/>
      </xdr:nvSpPr>
      <xdr:spPr>
        <a:xfrm>
          <a:off x="6737427" y="10532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13607</xdr:rowOff>
    </xdr:from>
    <xdr:to>
      <xdr:col>24</xdr:col>
      <xdr:colOff>62865</xdr:colOff>
      <xdr:row>86</xdr:row>
      <xdr:rowOff>168729</xdr:rowOff>
    </xdr:to>
    <xdr:cxnSp macro="">
      <xdr:nvCxnSpPr>
        <xdr:cNvPr id="289" name="直線コネクタ 288"/>
        <xdr:cNvCxnSpPr/>
      </xdr:nvCxnSpPr>
      <xdr:spPr>
        <a:xfrm flipV="1">
          <a:off x="4634865" y="1338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131734</xdr:rowOff>
    </xdr:from>
    <xdr:ext cx="340478" cy="259045"/>
    <xdr:sp macro="" textlink="">
      <xdr:nvSpPr>
        <xdr:cNvPr id="292" name="【福祉施設】&#10;有形固定資産減価償却率最大値テキスト"/>
        <xdr:cNvSpPr txBox="1"/>
      </xdr:nvSpPr>
      <xdr:spPr>
        <a:xfrm>
          <a:off x="4673600" y="1316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13607</xdr:rowOff>
    </xdr:from>
    <xdr:to>
      <xdr:col>24</xdr:col>
      <xdr:colOff>152400</xdr:colOff>
      <xdr:row>78</xdr:row>
      <xdr:rowOff>13607</xdr:rowOff>
    </xdr:to>
    <xdr:cxnSp macro="">
      <xdr:nvCxnSpPr>
        <xdr:cNvPr id="293" name="直線コネクタ 292"/>
        <xdr:cNvCxnSpPr/>
      </xdr:nvCxnSpPr>
      <xdr:spPr>
        <a:xfrm>
          <a:off x="4546600" y="1338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83656</xdr:rowOff>
    </xdr:from>
    <xdr:ext cx="405111" cy="259045"/>
    <xdr:sp macro="" textlink="">
      <xdr:nvSpPr>
        <xdr:cNvPr id="294" name="【福祉施設】&#10;有形固定資産減価償却率平均値テキスト"/>
        <xdr:cNvSpPr txBox="1"/>
      </xdr:nvSpPr>
      <xdr:spPr>
        <a:xfrm>
          <a:off x="4673600" y="1397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60779</xdr:rowOff>
    </xdr:from>
    <xdr:to>
      <xdr:col>24</xdr:col>
      <xdr:colOff>114300</xdr:colOff>
      <xdr:row>82</xdr:row>
      <xdr:rowOff>162379</xdr:rowOff>
    </xdr:to>
    <xdr:sp macro="" textlink="">
      <xdr:nvSpPr>
        <xdr:cNvPr id="295" name="フローチャート: 判断 294"/>
        <xdr:cNvSpPr/>
      </xdr:nvSpPr>
      <xdr:spPr>
        <a:xfrm>
          <a:off x="4584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108131</xdr:rowOff>
    </xdr:from>
    <xdr:to>
      <xdr:col>20</xdr:col>
      <xdr:colOff>38100</xdr:colOff>
      <xdr:row>83</xdr:row>
      <xdr:rowOff>38281</xdr:rowOff>
    </xdr:to>
    <xdr:sp macro="" textlink="">
      <xdr:nvSpPr>
        <xdr:cNvPr id="296" name="フローチャート: 判断 295"/>
        <xdr:cNvSpPr/>
      </xdr:nvSpPr>
      <xdr:spPr>
        <a:xfrm>
          <a:off x="3746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82006</xdr:rowOff>
    </xdr:from>
    <xdr:to>
      <xdr:col>15</xdr:col>
      <xdr:colOff>101600</xdr:colOff>
      <xdr:row>83</xdr:row>
      <xdr:rowOff>12156</xdr:rowOff>
    </xdr:to>
    <xdr:sp macro="" textlink="">
      <xdr:nvSpPr>
        <xdr:cNvPr id="297" name="フローチャート: 判断 296"/>
        <xdr:cNvSpPr/>
      </xdr:nvSpPr>
      <xdr:spPr>
        <a:xfrm>
          <a:off x="2857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60779</xdr:rowOff>
    </xdr:from>
    <xdr:to>
      <xdr:col>10</xdr:col>
      <xdr:colOff>165100</xdr:colOff>
      <xdr:row>82</xdr:row>
      <xdr:rowOff>162379</xdr:rowOff>
    </xdr:to>
    <xdr:sp macro="" textlink="">
      <xdr:nvSpPr>
        <xdr:cNvPr id="298" name="フローチャート: 判断 297"/>
        <xdr:cNvSpPr/>
      </xdr:nvSpPr>
      <xdr:spPr>
        <a:xfrm>
          <a:off x="1968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57513</xdr:rowOff>
    </xdr:from>
    <xdr:to>
      <xdr:col>6</xdr:col>
      <xdr:colOff>38100</xdr:colOff>
      <xdr:row>82</xdr:row>
      <xdr:rowOff>159113</xdr:rowOff>
    </xdr:to>
    <xdr:sp macro="" textlink="">
      <xdr:nvSpPr>
        <xdr:cNvPr id="299" name="フローチャート: 判断 298"/>
        <xdr:cNvSpPr/>
      </xdr:nvSpPr>
      <xdr:spPr>
        <a:xfrm>
          <a:off x="1079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127726</xdr:rowOff>
    </xdr:from>
    <xdr:to>
      <xdr:col>24</xdr:col>
      <xdr:colOff>114300</xdr:colOff>
      <xdr:row>85</xdr:row>
      <xdr:rowOff>57876</xdr:rowOff>
    </xdr:to>
    <xdr:sp macro="" textlink="">
      <xdr:nvSpPr>
        <xdr:cNvPr id="305" name="楕円 304"/>
        <xdr:cNvSpPr/>
      </xdr:nvSpPr>
      <xdr:spPr>
        <a:xfrm>
          <a:off x="4584700" y="1452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106153</xdr:rowOff>
    </xdr:from>
    <xdr:ext cx="405111" cy="259045"/>
    <xdr:sp macro="" textlink="">
      <xdr:nvSpPr>
        <xdr:cNvPr id="306" name="【福祉施設】&#10;有形固定資産減価償却率該当値テキスト"/>
        <xdr:cNvSpPr txBox="1"/>
      </xdr:nvSpPr>
      <xdr:spPr>
        <a:xfrm>
          <a:off x="4673600" y="1450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95069</xdr:rowOff>
    </xdr:from>
    <xdr:to>
      <xdr:col>20</xdr:col>
      <xdr:colOff>38100</xdr:colOff>
      <xdr:row>85</xdr:row>
      <xdr:rowOff>25219</xdr:rowOff>
    </xdr:to>
    <xdr:sp macro="" textlink="">
      <xdr:nvSpPr>
        <xdr:cNvPr id="307" name="楕円 306"/>
        <xdr:cNvSpPr/>
      </xdr:nvSpPr>
      <xdr:spPr>
        <a:xfrm>
          <a:off x="3746500" y="1449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145869</xdr:rowOff>
    </xdr:from>
    <xdr:to>
      <xdr:col>24</xdr:col>
      <xdr:colOff>63500</xdr:colOff>
      <xdr:row>85</xdr:row>
      <xdr:rowOff>7076</xdr:rowOff>
    </xdr:to>
    <xdr:cxnSp macro="">
      <xdr:nvCxnSpPr>
        <xdr:cNvPr id="308" name="直線コネクタ 307"/>
        <xdr:cNvCxnSpPr/>
      </xdr:nvCxnSpPr>
      <xdr:spPr>
        <a:xfrm>
          <a:off x="3797300" y="1454766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60779</xdr:rowOff>
    </xdr:from>
    <xdr:to>
      <xdr:col>15</xdr:col>
      <xdr:colOff>101600</xdr:colOff>
      <xdr:row>84</xdr:row>
      <xdr:rowOff>162379</xdr:rowOff>
    </xdr:to>
    <xdr:sp macro="" textlink="">
      <xdr:nvSpPr>
        <xdr:cNvPr id="309" name="楕円 308"/>
        <xdr:cNvSpPr/>
      </xdr:nvSpPr>
      <xdr:spPr>
        <a:xfrm>
          <a:off x="2857500" y="1446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111579</xdr:rowOff>
    </xdr:from>
    <xdr:to>
      <xdr:col>19</xdr:col>
      <xdr:colOff>177800</xdr:colOff>
      <xdr:row>84</xdr:row>
      <xdr:rowOff>145869</xdr:rowOff>
    </xdr:to>
    <xdr:cxnSp macro="">
      <xdr:nvCxnSpPr>
        <xdr:cNvPr id="310" name="直線コネクタ 309"/>
        <xdr:cNvCxnSpPr/>
      </xdr:nvCxnSpPr>
      <xdr:spPr>
        <a:xfrm>
          <a:off x="2908300" y="1451337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28121</xdr:rowOff>
    </xdr:from>
    <xdr:to>
      <xdr:col>10</xdr:col>
      <xdr:colOff>165100</xdr:colOff>
      <xdr:row>84</xdr:row>
      <xdr:rowOff>129721</xdr:rowOff>
    </xdr:to>
    <xdr:sp macro="" textlink="">
      <xdr:nvSpPr>
        <xdr:cNvPr id="311" name="楕円 310"/>
        <xdr:cNvSpPr/>
      </xdr:nvSpPr>
      <xdr:spPr>
        <a:xfrm>
          <a:off x="1968500" y="1442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78921</xdr:rowOff>
    </xdr:from>
    <xdr:to>
      <xdr:col>15</xdr:col>
      <xdr:colOff>50800</xdr:colOff>
      <xdr:row>84</xdr:row>
      <xdr:rowOff>111579</xdr:rowOff>
    </xdr:to>
    <xdr:cxnSp macro="">
      <xdr:nvCxnSpPr>
        <xdr:cNvPr id="312" name="直線コネクタ 311"/>
        <xdr:cNvCxnSpPr/>
      </xdr:nvCxnSpPr>
      <xdr:spPr>
        <a:xfrm>
          <a:off x="2019300" y="1448072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166914</xdr:rowOff>
    </xdr:from>
    <xdr:to>
      <xdr:col>6</xdr:col>
      <xdr:colOff>38100</xdr:colOff>
      <xdr:row>84</xdr:row>
      <xdr:rowOff>97064</xdr:rowOff>
    </xdr:to>
    <xdr:sp macro="" textlink="">
      <xdr:nvSpPr>
        <xdr:cNvPr id="313" name="楕円 312"/>
        <xdr:cNvSpPr/>
      </xdr:nvSpPr>
      <xdr:spPr>
        <a:xfrm>
          <a:off x="1079500" y="1439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46264</xdr:rowOff>
    </xdr:from>
    <xdr:to>
      <xdr:col>10</xdr:col>
      <xdr:colOff>114300</xdr:colOff>
      <xdr:row>84</xdr:row>
      <xdr:rowOff>78921</xdr:rowOff>
    </xdr:to>
    <xdr:cxnSp macro="">
      <xdr:nvCxnSpPr>
        <xdr:cNvPr id="314" name="直線コネクタ 313"/>
        <xdr:cNvCxnSpPr/>
      </xdr:nvCxnSpPr>
      <xdr:spPr>
        <a:xfrm>
          <a:off x="1130300" y="1444806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54808</xdr:rowOff>
    </xdr:from>
    <xdr:ext cx="405111" cy="259045"/>
    <xdr:sp macro="" textlink="">
      <xdr:nvSpPr>
        <xdr:cNvPr id="315" name="n_1aveValue【福祉施設】&#10;有形固定資産減価償却率"/>
        <xdr:cNvSpPr txBox="1"/>
      </xdr:nvSpPr>
      <xdr:spPr>
        <a:xfrm>
          <a:off x="35820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28683</xdr:rowOff>
    </xdr:from>
    <xdr:ext cx="405111" cy="259045"/>
    <xdr:sp macro="" textlink="">
      <xdr:nvSpPr>
        <xdr:cNvPr id="316" name="n_2aveValue【福祉施設】&#10;有形固定資産減価償却率"/>
        <xdr:cNvSpPr txBox="1"/>
      </xdr:nvSpPr>
      <xdr:spPr>
        <a:xfrm>
          <a:off x="2705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7456</xdr:rowOff>
    </xdr:from>
    <xdr:ext cx="405111" cy="259045"/>
    <xdr:sp macro="" textlink="">
      <xdr:nvSpPr>
        <xdr:cNvPr id="317" name="n_3aveValue【福祉施設】&#10;有形固定資産減価償却率"/>
        <xdr:cNvSpPr txBox="1"/>
      </xdr:nvSpPr>
      <xdr:spPr>
        <a:xfrm>
          <a:off x="1816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4190</xdr:rowOff>
    </xdr:from>
    <xdr:ext cx="405111" cy="259045"/>
    <xdr:sp macro="" textlink="">
      <xdr:nvSpPr>
        <xdr:cNvPr id="318" name="n_4aveValue【福祉施設】&#10;有形固定資産減価償却率"/>
        <xdr:cNvSpPr txBox="1"/>
      </xdr:nvSpPr>
      <xdr:spPr>
        <a:xfrm>
          <a:off x="927744"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16346</xdr:rowOff>
    </xdr:from>
    <xdr:ext cx="405111" cy="259045"/>
    <xdr:sp macro="" textlink="">
      <xdr:nvSpPr>
        <xdr:cNvPr id="319" name="n_1mainValue【福祉施設】&#10;有形固定資産減価償却率"/>
        <xdr:cNvSpPr txBox="1"/>
      </xdr:nvSpPr>
      <xdr:spPr>
        <a:xfrm>
          <a:off x="3582044" y="1458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153506</xdr:rowOff>
    </xdr:from>
    <xdr:ext cx="405111" cy="259045"/>
    <xdr:sp macro="" textlink="">
      <xdr:nvSpPr>
        <xdr:cNvPr id="320" name="n_2mainValue【福祉施設】&#10;有形固定資産減価償却率"/>
        <xdr:cNvSpPr txBox="1"/>
      </xdr:nvSpPr>
      <xdr:spPr>
        <a:xfrm>
          <a:off x="2705744" y="14555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120848</xdr:rowOff>
    </xdr:from>
    <xdr:ext cx="405111" cy="259045"/>
    <xdr:sp macro="" textlink="">
      <xdr:nvSpPr>
        <xdr:cNvPr id="321" name="n_3mainValue【福祉施設】&#10;有形固定資産減価償却率"/>
        <xdr:cNvSpPr txBox="1"/>
      </xdr:nvSpPr>
      <xdr:spPr>
        <a:xfrm>
          <a:off x="1816744" y="14522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88191</xdr:rowOff>
    </xdr:from>
    <xdr:ext cx="405111" cy="259045"/>
    <xdr:sp macro="" textlink="">
      <xdr:nvSpPr>
        <xdr:cNvPr id="322" name="n_4mainValue【福祉施設】&#10;有形固定資産減価償却率"/>
        <xdr:cNvSpPr txBox="1"/>
      </xdr:nvSpPr>
      <xdr:spPr>
        <a:xfrm>
          <a:off x="927744" y="1448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138430</xdr:rowOff>
    </xdr:from>
    <xdr:to>
      <xdr:col>54</xdr:col>
      <xdr:colOff>189865</xdr:colOff>
      <xdr:row>86</xdr:row>
      <xdr:rowOff>107950</xdr:rowOff>
    </xdr:to>
    <xdr:cxnSp macro="">
      <xdr:nvCxnSpPr>
        <xdr:cNvPr id="346" name="直線コネクタ 345"/>
        <xdr:cNvCxnSpPr/>
      </xdr:nvCxnSpPr>
      <xdr:spPr>
        <a:xfrm flipV="1">
          <a:off x="10476865" y="1351153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7"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8" name="直線コネクタ 347"/>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85107</xdr:rowOff>
    </xdr:from>
    <xdr:ext cx="469744" cy="259045"/>
    <xdr:sp macro="" textlink="">
      <xdr:nvSpPr>
        <xdr:cNvPr id="349" name="【福祉施設】&#10;一人当たり面積最大値テキスト"/>
        <xdr:cNvSpPr txBox="1"/>
      </xdr:nvSpPr>
      <xdr:spPr>
        <a:xfrm>
          <a:off x="10515600" y="1328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138430</xdr:rowOff>
    </xdr:from>
    <xdr:to>
      <xdr:col>55</xdr:col>
      <xdr:colOff>88900</xdr:colOff>
      <xdr:row>78</xdr:row>
      <xdr:rowOff>138430</xdr:rowOff>
    </xdr:to>
    <xdr:cxnSp macro="">
      <xdr:nvCxnSpPr>
        <xdr:cNvPr id="350" name="直線コネクタ 349"/>
        <xdr:cNvCxnSpPr/>
      </xdr:nvCxnSpPr>
      <xdr:spPr>
        <a:xfrm>
          <a:off x="10388600" y="1351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60977</xdr:rowOff>
    </xdr:from>
    <xdr:ext cx="469744" cy="259045"/>
    <xdr:sp macro="" textlink="">
      <xdr:nvSpPr>
        <xdr:cNvPr id="351" name="【福祉施設】&#10;一人当たり面積平均値テキスト"/>
        <xdr:cNvSpPr txBox="1"/>
      </xdr:nvSpPr>
      <xdr:spPr>
        <a:xfrm>
          <a:off x="10515600" y="14462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352" name="フローチャート: 判断 351"/>
        <xdr:cNvSpPr/>
      </xdr:nvSpPr>
      <xdr:spPr>
        <a:xfrm>
          <a:off x="10426700" y="1461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48261</xdr:rowOff>
    </xdr:from>
    <xdr:to>
      <xdr:col>50</xdr:col>
      <xdr:colOff>165100</xdr:colOff>
      <xdr:row>85</xdr:row>
      <xdr:rowOff>149861</xdr:rowOff>
    </xdr:to>
    <xdr:sp macro="" textlink="">
      <xdr:nvSpPr>
        <xdr:cNvPr id="353" name="フローチャート: 判断 352"/>
        <xdr:cNvSpPr/>
      </xdr:nvSpPr>
      <xdr:spPr>
        <a:xfrm>
          <a:off x="95885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46989</xdr:rowOff>
    </xdr:from>
    <xdr:to>
      <xdr:col>46</xdr:col>
      <xdr:colOff>38100</xdr:colOff>
      <xdr:row>85</xdr:row>
      <xdr:rowOff>148589</xdr:rowOff>
    </xdr:to>
    <xdr:sp macro="" textlink="">
      <xdr:nvSpPr>
        <xdr:cNvPr id="354" name="フローチャート: 判断 353"/>
        <xdr:cNvSpPr/>
      </xdr:nvSpPr>
      <xdr:spPr>
        <a:xfrm>
          <a:off x="8699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50800</xdr:rowOff>
    </xdr:from>
    <xdr:to>
      <xdr:col>41</xdr:col>
      <xdr:colOff>101600</xdr:colOff>
      <xdr:row>85</xdr:row>
      <xdr:rowOff>152400</xdr:rowOff>
    </xdr:to>
    <xdr:sp macro="" textlink="">
      <xdr:nvSpPr>
        <xdr:cNvPr id="355" name="フローチャート: 判断 354"/>
        <xdr:cNvSpPr/>
      </xdr:nvSpPr>
      <xdr:spPr>
        <a:xfrm>
          <a:off x="7810500" y="1462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40639</xdr:rowOff>
    </xdr:from>
    <xdr:to>
      <xdr:col>36</xdr:col>
      <xdr:colOff>165100</xdr:colOff>
      <xdr:row>85</xdr:row>
      <xdr:rowOff>142239</xdr:rowOff>
    </xdr:to>
    <xdr:sp macro="" textlink="">
      <xdr:nvSpPr>
        <xdr:cNvPr id="356" name="フローチャート: 判断 355"/>
        <xdr:cNvSpPr/>
      </xdr:nvSpPr>
      <xdr:spPr>
        <a:xfrm>
          <a:off x="6921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76200</xdr:rowOff>
    </xdr:from>
    <xdr:to>
      <xdr:col>55</xdr:col>
      <xdr:colOff>50800</xdr:colOff>
      <xdr:row>86</xdr:row>
      <xdr:rowOff>6350</xdr:rowOff>
    </xdr:to>
    <xdr:sp macro="" textlink="">
      <xdr:nvSpPr>
        <xdr:cNvPr id="362" name="楕円 361"/>
        <xdr:cNvSpPr/>
      </xdr:nvSpPr>
      <xdr:spPr>
        <a:xfrm>
          <a:off x="10426700" y="1464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54627</xdr:rowOff>
    </xdr:from>
    <xdr:ext cx="469744" cy="259045"/>
    <xdr:sp macro="" textlink="">
      <xdr:nvSpPr>
        <xdr:cNvPr id="363" name="【福祉施設】&#10;一人当たり面積該当値テキスト"/>
        <xdr:cNvSpPr txBox="1"/>
      </xdr:nvSpPr>
      <xdr:spPr>
        <a:xfrm>
          <a:off x="10515600" y="1462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78739</xdr:rowOff>
    </xdr:from>
    <xdr:to>
      <xdr:col>50</xdr:col>
      <xdr:colOff>165100</xdr:colOff>
      <xdr:row>86</xdr:row>
      <xdr:rowOff>8889</xdr:rowOff>
    </xdr:to>
    <xdr:sp macro="" textlink="">
      <xdr:nvSpPr>
        <xdr:cNvPr id="364" name="楕円 363"/>
        <xdr:cNvSpPr/>
      </xdr:nvSpPr>
      <xdr:spPr>
        <a:xfrm>
          <a:off x="9588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127000</xdr:rowOff>
    </xdr:from>
    <xdr:to>
      <xdr:col>55</xdr:col>
      <xdr:colOff>0</xdr:colOff>
      <xdr:row>85</xdr:row>
      <xdr:rowOff>129539</xdr:rowOff>
    </xdr:to>
    <xdr:cxnSp macro="">
      <xdr:nvCxnSpPr>
        <xdr:cNvPr id="365" name="直線コネクタ 364"/>
        <xdr:cNvCxnSpPr/>
      </xdr:nvCxnSpPr>
      <xdr:spPr>
        <a:xfrm flipV="1">
          <a:off x="9639300" y="14700250"/>
          <a:ext cx="8382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82550</xdr:rowOff>
    </xdr:from>
    <xdr:to>
      <xdr:col>46</xdr:col>
      <xdr:colOff>38100</xdr:colOff>
      <xdr:row>86</xdr:row>
      <xdr:rowOff>12700</xdr:rowOff>
    </xdr:to>
    <xdr:sp macro="" textlink="">
      <xdr:nvSpPr>
        <xdr:cNvPr id="366" name="楕円 365"/>
        <xdr:cNvSpPr/>
      </xdr:nvSpPr>
      <xdr:spPr>
        <a:xfrm>
          <a:off x="8699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129539</xdr:rowOff>
    </xdr:from>
    <xdr:to>
      <xdr:col>50</xdr:col>
      <xdr:colOff>114300</xdr:colOff>
      <xdr:row>85</xdr:row>
      <xdr:rowOff>133350</xdr:rowOff>
    </xdr:to>
    <xdr:cxnSp macro="">
      <xdr:nvCxnSpPr>
        <xdr:cNvPr id="367" name="直線コネクタ 366"/>
        <xdr:cNvCxnSpPr/>
      </xdr:nvCxnSpPr>
      <xdr:spPr>
        <a:xfrm flipV="1">
          <a:off x="8750300" y="147027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86361</xdr:rowOff>
    </xdr:from>
    <xdr:to>
      <xdr:col>41</xdr:col>
      <xdr:colOff>101600</xdr:colOff>
      <xdr:row>86</xdr:row>
      <xdr:rowOff>16511</xdr:rowOff>
    </xdr:to>
    <xdr:sp macro="" textlink="">
      <xdr:nvSpPr>
        <xdr:cNvPr id="368" name="楕円 367"/>
        <xdr:cNvSpPr/>
      </xdr:nvSpPr>
      <xdr:spPr>
        <a:xfrm>
          <a:off x="7810500" y="1465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133350</xdr:rowOff>
    </xdr:from>
    <xdr:to>
      <xdr:col>45</xdr:col>
      <xdr:colOff>177800</xdr:colOff>
      <xdr:row>85</xdr:row>
      <xdr:rowOff>137161</xdr:rowOff>
    </xdr:to>
    <xdr:cxnSp macro="">
      <xdr:nvCxnSpPr>
        <xdr:cNvPr id="369" name="直線コネクタ 368"/>
        <xdr:cNvCxnSpPr/>
      </xdr:nvCxnSpPr>
      <xdr:spPr>
        <a:xfrm flipV="1">
          <a:off x="7861300" y="147066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88900</xdr:rowOff>
    </xdr:from>
    <xdr:to>
      <xdr:col>36</xdr:col>
      <xdr:colOff>165100</xdr:colOff>
      <xdr:row>86</xdr:row>
      <xdr:rowOff>19050</xdr:rowOff>
    </xdr:to>
    <xdr:sp macro="" textlink="">
      <xdr:nvSpPr>
        <xdr:cNvPr id="370" name="楕円 369"/>
        <xdr:cNvSpPr/>
      </xdr:nvSpPr>
      <xdr:spPr>
        <a:xfrm>
          <a:off x="6921500" y="1466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137161</xdr:rowOff>
    </xdr:from>
    <xdr:to>
      <xdr:col>41</xdr:col>
      <xdr:colOff>50800</xdr:colOff>
      <xdr:row>85</xdr:row>
      <xdr:rowOff>139700</xdr:rowOff>
    </xdr:to>
    <xdr:cxnSp macro="">
      <xdr:nvCxnSpPr>
        <xdr:cNvPr id="371" name="直線コネクタ 370"/>
        <xdr:cNvCxnSpPr/>
      </xdr:nvCxnSpPr>
      <xdr:spPr>
        <a:xfrm flipV="1">
          <a:off x="6972300" y="14710411"/>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166388</xdr:rowOff>
    </xdr:from>
    <xdr:ext cx="469744" cy="259045"/>
    <xdr:sp macro="" textlink="">
      <xdr:nvSpPr>
        <xdr:cNvPr id="372" name="n_1aveValue【福祉施設】&#10;一人当たり面積"/>
        <xdr:cNvSpPr txBox="1"/>
      </xdr:nvSpPr>
      <xdr:spPr>
        <a:xfrm>
          <a:off x="9391727" y="1439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165116</xdr:rowOff>
    </xdr:from>
    <xdr:ext cx="469744" cy="259045"/>
    <xdr:sp macro="" textlink="">
      <xdr:nvSpPr>
        <xdr:cNvPr id="373" name="n_2aveValue【福祉施設】&#10;一人当たり面積"/>
        <xdr:cNvSpPr txBox="1"/>
      </xdr:nvSpPr>
      <xdr:spPr>
        <a:xfrm>
          <a:off x="85154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168927</xdr:rowOff>
    </xdr:from>
    <xdr:ext cx="469744" cy="259045"/>
    <xdr:sp macro="" textlink="">
      <xdr:nvSpPr>
        <xdr:cNvPr id="374" name="n_3aveValue【福祉施設】&#10;一人当たり面積"/>
        <xdr:cNvSpPr txBox="1"/>
      </xdr:nvSpPr>
      <xdr:spPr>
        <a:xfrm>
          <a:off x="7626427" y="1439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158766</xdr:rowOff>
    </xdr:from>
    <xdr:ext cx="469744" cy="259045"/>
    <xdr:sp macro="" textlink="">
      <xdr:nvSpPr>
        <xdr:cNvPr id="375" name="n_4aveValue【福祉施設】&#10;一人当たり面積"/>
        <xdr:cNvSpPr txBox="1"/>
      </xdr:nvSpPr>
      <xdr:spPr>
        <a:xfrm>
          <a:off x="6737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16</xdr:rowOff>
    </xdr:from>
    <xdr:ext cx="469744" cy="259045"/>
    <xdr:sp macro="" textlink="">
      <xdr:nvSpPr>
        <xdr:cNvPr id="376" name="n_1mainValue【福祉施設】&#10;一人当たり面積"/>
        <xdr:cNvSpPr txBox="1"/>
      </xdr:nvSpPr>
      <xdr:spPr>
        <a:xfrm>
          <a:off x="9391727" y="1474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3827</xdr:rowOff>
    </xdr:from>
    <xdr:ext cx="469744" cy="259045"/>
    <xdr:sp macro="" textlink="">
      <xdr:nvSpPr>
        <xdr:cNvPr id="377" name="n_2mainValue【福祉施設】&#10;一人当たり面積"/>
        <xdr:cNvSpPr txBox="1"/>
      </xdr:nvSpPr>
      <xdr:spPr>
        <a:xfrm>
          <a:off x="8515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7638</xdr:rowOff>
    </xdr:from>
    <xdr:ext cx="469744" cy="259045"/>
    <xdr:sp macro="" textlink="">
      <xdr:nvSpPr>
        <xdr:cNvPr id="378" name="n_3mainValue【福祉施設】&#10;一人当たり面積"/>
        <xdr:cNvSpPr txBox="1"/>
      </xdr:nvSpPr>
      <xdr:spPr>
        <a:xfrm>
          <a:off x="7626427"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10177</xdr:rowOff>
    </xdr:from>
    <xdr:ext cx="469744" cy="259045"/>
    <xdr:sp macro="" textlink="">
      <xdr:nvSpPr>
        <xdr:cNvPr id="379" name="n_4mainValue【福祉施設】&#10;一人当たり面積"/>
        <xdr:cNvSpPr txBox="1"/>
      </xdr:nvSpPr>
      <xdr:spPr>
        <a:xfrm>
          <a:off x="6737427" y="1475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421" name="直線コネクタ 420"/>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424" name="【一般廃棄物処理施設】&#10;有形固定資産減価償却率最大値テキスト"/>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25" name="直線コネクタ 424"/>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80934</xdr:rowOff>
    </xdr:from>
    <xdr:ext cx="405111" cy="259045"/>
    <xdr:sp macro="" textlink="">
      <xdr:nvSpPr>
        <xdr:cNvPr id="426" name="【一般廃棄物処理施設】&#10;有形固定資産減価償却率平均値テキスト"/>
        <xdr:cNvSpPr txBox="1"/>
      </xdr:nvSpPr>
      <xdr:spPr>
        <a:xfrm>
          <a:off x="16357600" y="642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427" name="フローチャート: 判断 426"/>
        <xdr:cNvSpPr/>
      </xdr:nvSpPr>
      <xdr:spPr>
        <a:xfrm>
          <a:off x="16268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428" name="フローチャート: 判断 427"/>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35197</xdr:rowOff>
    </xdr:from>
    <xdr:to>
      <xdr:col>76</xdr:col>
      <xdr:colOff>165100</xdr:colOff>
      <xdr:row>38</xdr:row>
      <xdr:rowOff>136797</xdr:rowOff>
    </xdr:to>
    <xdr:sp macro="" textlink="">
      <xdr:nvSpPr>
        <xdr:cNvPr id="429" name="フローチャート: 判断 428"/>
        <xdr:cNvSpPr/>
      </xdr:nvSpPr>
      <xdr:spPr>
        <a:xfrm>
          <a:off x="14541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139700</xdr:rowOff>
    </xdr:from>
    <xdr:to>
      <xdr:col>72</xdr:col>
      <xdr:colOff>38100</xdr:colOff>
      <xdr:row>35</xdr:row>
      <xdr:rowOff>69850</xdr:rowOff>
    </xdr:to>
    <xdr:sp macro="" textlink="">
      <xdr:nvSpPr>
        <xdr:cNvPr id="430" name="フローチャート: 判断 429"/>
        <xdr:cNvSpPr/>
      </xdr:nvSpPr>
      <xdr:spPr>
        <a:xfrm>
          <a:off x="13652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431" name="フローチャート: 判断 430"/>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98878</xdr:rowOff>
    </xdr:from>
    <xdr:to>
      <xdr:col>85</xdr:col>
      <xdr:colOff>177800</xdr:colOff>
      <xdr:row>39</xdr:row>
      <xdr:rowOff>29028</xdr:rowOff>
    </xdr:to>
    <xdr:sp macro="" textlink="">
      <xdr:nvSpPr>
        <xdr:cNvPr id="437" name="楕円 436"/>
        <xdr:cNvSpPr/>
      </xdr:nvSpPr>
      <xdr:spPr>
        <a:xfrm>
          <a:off x="16268700" y="661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77305</xdr:rowOff>
    </xdr:from>
    <xdr:ext cx="405111" cy="259045"/>
    <xdr:sp macro="" textlink="">
      <xdr:nvSpPr>
        <xdr:cNvPr id="438" name="【一般廃棄物処理施設】&#10;有形固定資産減価償却率該当値テキスト"/>
        <xdr:cNvSpPr txBox="1"/>
      </xdr:nvSpPr>
      <xdr:spPr>
        <a:xfrm>
          <a:off x="16357600" y="659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100512</xdr:rowOff>
    </xdr:from>
    <xdr:to>
      <xdr:col>81</xdr:col>
      <xdr:colOff>101600</xdr:colOff>
      <xdr:row>39</xdr:row>
      <xdr:rowOff>30662</xdr:rowOff>
    </xdr:to>
    <xdr:sp macro="" textlink="">
      <xdr:nvSpPr>
        <xdr:cNvPr id="439" name="楕円 438"/>
        <xdr:cNvSpPr/>
      </xdr:nvSpPr>
      <xdr:spPr>
        <a:xfrm>
          <a:off x="15430500" y="66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149678</xdr:rowOff>
    </xdr:from>
    <xdr:to>
      <xdr:col>85</xdr:col>
      <xdr:colOff>127000</xdr:colOff>
      <xdr:row>38</xdr:row>
      <xdr:rowOff>151312</xdr:rowOff>
    </xdr:to>
    <xdr:cxnSp macro="">
      <xdr:nvCxnSpPr>
        <xdr:cNvPr id="440" name="直線コネクタ 439"/>
        <xdr:cNvCxnSpPr/>
      </xdr:nvCxnSpPr>
      <xdr:spPr>
        <a:xfrm flipV="1">
          <a:off x="15481300" y="6664778"/>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77651</xdr:rowOff>
    </xdr:from>
    <xdr:to>
      <xdr:col>76</xdr:col>
      <xdr:colOff>165100</xdr:colOff>
      <xdr:row>39</xdr:row>
      <xdr:rowOff>7801</xdr:rowOff>
    </xdr:to>
    <xdr:sp macro="" textlink="">
      <xdr:nvSpPr>
        <xdr:cNvPr id="441" name="楕円 440"/>
        <xdr:cNvSpPr/>
      </xdr:nvSpPr>
      <xdr:spPr>
        <a:xfrm>
          <a:off x="14541500" y="659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128451</xdr:rowOff>
    </xdr:from>
    <xdr:to>
      <xdr:col>81</xdr:col>
      <xdr:colOff>50800</xdr:colOff>
      <xdr:row>38</xdr:row>
      <xdr:rowOff>151312</xdr:rowOff>
    </xdr:to>
    <xdr:cxnSp macro="">
      <xdr:nvCxnSpPr>
        <xdr:cNvPr id="442" name="直線コネクタ 441"/>
        <xdr:cNvCxnSpPr/>
      </xdr:nvCxnSpPr>
      <xdr:spPr>
        <a:xfrm>
          <a:off x="14592300" y="6643551"/>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30299</xdr:rowOff>
    </xdr:from>
    <xdr:to>
      <xdr:col>72</xdr:col>
      <xdr:colOff>38100</xdr:colOff>
      <xdr:row>39</xdr:row>
      <xdr:rowOff>131899</xdr:rowOff>
    </xdr:to>
    <xdr:sp macro="" textlink="">
      <xdr:nvSpPr>
        <xdr:cNvPr id="443" name="楕円 442"/>
        <xdr:cNvSpPr/>
      </xdr:nvSpPr>
      <xdr:spPr>
        <a:xfrm>
          <a:off x="13652500" y="671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128451</xdr:rowOff>
    </xdr:from>
    <xdr:to>
      <xdr:col>76</xdr:col>
      <xdr:colOff>114300</xdr:colOff>
      <xdr:row>39</xdr:row>
      <xdr:rowOff>81099</xdr:rowOff>
    </xdr:to>
    <xdr:cxnSp macro="">
      <xdr:nvCxnSpPr>
        <xdr:cNvPr id="444" name="直線コネクタ 443"/>
        <xdr:cNvCxnSpPr/>
      </xdr:nvCxnSpPr>
      <xdr:spPr>
        <a:xfrm flipV="1">
          <a:off x="13703300" y="6643551"/>
          <a:ext cx="8890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144599</xdr:rowOff>
    </xdr:from>
    <xdr:to>
      <xdr:col>67</xdr:col>
      <xdr:colOff>101600</xdr:colOff>
      <xdr:row>39</xdr:row>
      <xdr:rowOff>74749</xdr:rowOff>
    </xdr:to>
    <xdr:sp macro="" textlink="">
      <xdr:nvSpPr>
        <xdr:cNvPr id="445" name="楕円 444"/>
        <xdr:cNvSpPr/>
      </xdr:nvSpPr>
      <xdr:spPr>
        <a:xfrm>
          <a:off x="12763500" y="665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23949</xdr:rowOff>
    </xdr:from>
    <xdr:to>
      <xdr:col>71</xdr:col>
      <xdr:colOff>177800</xdr:colOff>
      <xdr:row>39</xdr:row>
      <xdr:rowOff>81099</xdr:rowOff>
    </xdr:to>
    <xdr:cxnSp macro="">
      <xdr:nvCxnSpPr>
        <xdr:cNvPr id="446" name="直線コネクタ 445"/>
        <xdr:cNvCxnSpPr/>
      </xdr:nvCxnSpPr>
      <xdr:spPr>
        <a:xfrm>
          <a:off x="12814300" y="671049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447" name="n_1aveValue【一般廃棄物処理施設】&#10;有形固定資産減価償却率"/>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153324</xdr:rowOff>
    </xdr:from>
    <xdr:ext cx="405111" cy="259045"/>
    <xdr:sp macro="" textlink="">
      <xdr:nvSpPr>
        <xdr:cNvPr id="448" name="n_2aveValue【一般廃棄物処理施設】&#10;有形固定資産減価償却率"/>
        <xdr:cNvSpPr txBox="1"/>
      </xdr:nvSpPr>
      <xdr:spPr>
        <a:xfrm>
          <a:off x="143897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86377</xdr:rowOff>
    </xdr:from>
    <xdr:ext cx="405111" cy="259045"/>
    <xdr:sp macro="" textlink="">
      <xdr:nvSpPr>
        <xdr:cNvPr id="449" name="n_3aveValue【一般廃棄物処理施設】&#10;有形固定資産減価償却率"/>
        <xdr:cNvSpPr txBox="1"/>
      </xdr:nvSpPr>
      <xdr:spPr>
        <a:xfrm>
          <a:off x="13500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146793</xdr:rowOff>
    </xdr:from>
    <xdr:ext cx="405111" cy="259045"/>
    <xdr:sp macro="" textlink="">
      <xdr:nvSpPr>
        <xdr:cNvPr id="450" name="n_4aveValue【一般廃棄物処理施設】&#10;有形固定資産減価償却率"/>
        <xdr:cNvSpPr txBox="1"/>
      </xdr:nvSpPr>
      <xdr:spPr>
        <a:xfrm>
          <a:off x="12611744" y="631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21789</xdr:rowOff>
    </xdr:from>
    <xdr:ext cx="405111" cy="259045"/>
    <xdr:sp macro="" textlink="">
      <xdr:nvSpPr>
        <xdr:cNvPr id="451" name="n_1mainValue【一般廃棄物処理施設】&#10;有形固定資産減価償却率"/>
        <xdr:cNvSpPr txBox="1"/>
      </xdr:nvSpPr>
      <xdr:spPr>
        <a:xfrm>
          <a:off x="15266044" y="670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170378</xdr:rowOff>
    </xdr:from>
    <xdr:ext cx="405111" cy="259045"/>
    <xdr:sp macro="" textlink="">
      <xdr:nvSpPr>
        <xdr:cNvPr id="452" name="n_2mainValue【一般廃棄物処理施設】&#10;有形固定資産減価償却率"/>
        <xdr:cNvSpPr txBox="1"/>
      </xdr:nvSpPr>
      <xdr:spPr>
        <a:xfrm>
          <a:off x="143897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123026</xdr:rowOff>
    </xdr:from>
    <xdr:ext cx="405111" cy="259045"/>
    <xdr:sp macro="" textlink="">
      <xdr:nvSpPr>
        <xdr:cNvPr id="453" name="n_3mainValue【一般廃棄物処理施設】&#10;有形固定資産減価償却率"/>
        <xdr:cNvSpPr txBox="1"/>
      </xdr:nvSpPr>
      <xdr:spPr>
        <a:xfrm>
          <a:off x="13500744" y="680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65876</xdr:rowOff>
    </xdr:from>
    <xdr:ext cx="405111" cy="259045"/>
    <xdr:sp macro="" textlink="">
      <xdr:nvSpPr>
        <xdr:cNvPr id="454" name="n_4mainValue【一般廃棄物処理施設】&#10;有形固定資産減価償却率"/>
        <xdr:cNvSpPr txBox="1"/>
      </xdr:nvSpPr>
      <xdr:spPr>
        <a:xfrm>
          <a:off x="12611744" y="675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6" name="テキスト ボックス 4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8" name="テキスト ボックス 4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0" name="テキスト ボックス 4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2" name="テキスト ボックス 4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4" name="テキスト ボックス 4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40650</xdr:rowOff>
    </xdr:from>
    <xdr:to>
      <xdr:col>116</xdr:col>
      <xdr:colOff>62864</xdr:colOff>
      <xdr:row>41</xdr:row>
      <xdr:rowOff>133186</xdr:rowOff>
    </xdr:to>
    <xdr:cxnSp macro="">
      <xdr:nvCxnSpPr>
        <xdr:cNvPr id="476" name="直線コネクタ 475"/>
        <xdr:cNvCxnSpPr/>
      </xdr:nvCxnSpPr>
      <xdr:spPr>
        <a:xfrm flipV="1">
          <a:off x="22160864" y="5698500"/>
          <a:ext cx="0" cy="1464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477"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478" name="直線コネクタ 477"/>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158777</xdr:rowOff>
    </xdr:from>
    <xdr:ext cx="599010" cy="259045"/>
    <xdr:sp macro="" textlink="">
      <xdr:nvSpPr>
        <xdr:cNvPr id="479" name="【一般廃棄物処理施設】&#10;一人当たり有形固定資産（償却資産）額最大値テキスト"/>
        <xdr:cNvSpPr txBox="1"/>
      </xdr:nvSpPr>
      <xdr:spPr>
        <a:xfrm>
          <a:off x="22199600" y="547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40650</xdr:rowOff>
    </xdr:from>
    <xdr:to>
      <xdr:col>116</xdr:col>
      <xdr:colOff>152400</xdr:colOff>
      <xdr:row>33</xdr:row>
      <xdr:rowOff>40650</xdr:rowOff>
    </xdr:to>
    <xdr:cxnSp macro="">
      <xdr:nvCxnSpPr>
        <xdr:cNvPr id="480" name="直線コネクタ 479"/>
        <xdr:cNvCxnSpPr/>
      </xdr:nvCxnSpPr>
      <xdr:spPr>
        <a:xfrm>
          <a:off x="22072600" y="56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147507</xdr:rowOff>
    </xdr:from>
    <xdr:ext cx="599010" cy="259045"/>
    <xdr:sp macro="" textlink="">
      <xdr:nvSpPr>
        <xdr:cNvPr id="481" name="【一般廃棄物処理施設】&#10;一人当たり有形固定資産（償却資産）額平均値テキスト"/>
        <xdr:cNvSpPr txBox="1"/>
      </xdr:nvSpPr>
      <xdr:spPr>
        <a:xfrm>
          <a:off x="22199600" y="68340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169080</xdr:rowOff>
    </xdr:from>
    <xdr:to>
      <xdr:col>116</xdr:col>
      <xdr:colOff>114300</xdr:colOff>
      <xdr:row>40</xdr:row>
      <xdr:rowOff>99230</xdr:rowOff>
    </xdr:to>
    <xdr:sp macro="" textlink="">
      <xdr:nvSpPr>
        <xdr:cNvPr id="482" name="フローチャート: 判断 481"/>
        <xdr:cNvSpPr/>
      </xdr:nvSpPr>
      <xdr:spPr>
        <a:xfrm>
          <a:off x="22110700" y="68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171249</xdr:rowOff>
    </xdr:from>
    <xdr:to>
      <xdr:col>112</xdr:col>
      <xdr:colOff>38100</xdr:colOff>
      <xdr:row>40</xdr:row>
      <xdr:rowOff>101399</xdr:rowOff>
    </xdr:to>
    <xdr:sp macro="" textlink="">
      <xdr:nvSpPr>
        <xdr:cNvPr id="483" name="フローチャート: 判断 482"/>
        <xdr:cNvSpPr/>
      </xdr:nvSpPr>
      <xdr:spPr>
        <a:xfrm>
          <a:off x="21272500" y="685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8319</xdr:rowOff>
    </xdr:from>
    <xdr:to>
      <xdr:col>107</xdr:col>
      <xdr:colOff>101600</xdr:colOff>
      <xdr:row>40</xdr:row>
      <xdr:rowOff>109919</xdr:rowOff>
    </xdr:to>
    <xdr:sp macro="" textlink="">
      <xdr:nvSpPr>
        <xdr:cNvPr id="484" name="フローチャート: 判断 483"/>
        <xdr:cNvSpPr/>
      </xdr:nvSpPr>
      <xdr:spPr>
        <a:xfrm>
          <a:off x="20383500" y="68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119745</xdr:rowOff>
    </xdr:from>
    <xdr:to>
      <xdr:col>102</xdr:col>
      <xdr:colOff>165100</xdr:colOff>
      <xdr:row>38</xdr:row>
      <xdr:rowOff>49895</xdr:rowOff>
    </xdr:to>
    <xdr:sp macro="" textlink="">
      <xdr:nvSpPr>
        <xdr:cNvPr id="485" name="フローチャート: 判断 484"/>
        <xdr:cNvSpPr/>
      </xdr:nvSpPr>
      <xdr:spPr>
        <a:xfrm>
          <a:off x="19494500" y="6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33657</xdr:rowOff>
    </xdr:from>
    <xdr:to>
      <xdr:col>98</xdr:col>
      <xdr:colOff>38100</xdr:colOff>
      <xdr:row>40</xdr:row>
      <xdr:rowOff>135257</xdr:rowOff>
    </xdr:to>
    <xdr:sp macro="" textlink="">
      <xdr:nvSpPr>
        <xdr:cNvPr id="486" name="フローチャート: 判断 485"/>
        <xdr:cNvSpPr/>
      </xdr:nvSpPr>
      <xdr:spPr>
        <a:xfrm>
          <a:off x="18605500" y="689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9027</xdr:rowOff>
    </xdr:from>
    <xdr:to>
      <xdr:col>116</xdr:col>
      <xdr:colOff>114300</xdr:colOff>
      <xdr:row>39</xdr:row>
      <xdr:rowOff>110627</xdr:rowOff>
    </xdr:to>
    <xdr:sp macro="" textlink="">
      <xdr:nvSpPr>
        <xdr:cNvPr id="492" name="楕円 491"/>
        <xdr:cNvSpPr/>
      </xdr:nvSpPr>
      <xdr:spPr>
        <a:xfrm>
          <a:off x="22110700" y="669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31904</xdr:rowOff>
    </xdr:from>
    <xdr:ext cx="599010" cy="259045"/>
    <xdr:sp macro="" textlink="">
      <xdr:nvSpPr>
        <xdr:cNvPr id="493" name="【一般廃棄物処理施設】&#10;一人当たり有形固定資産（償却資産）額該当値テキスト"/>
        <xdr:cNvSpPr txBox="1"/>
      </xdr:nvSpPr>
      <xdr:spPr>
        <a:xfrm>
          <a:off x="22199600" y="6547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54066</xdr:rowOff>
    </xdr:from>
    <xdr:to>
      <xdr:col>112</xdr:col>
      <xdr:colOff>38100</xdr:colOff>
      <xdr:row>39</xdr:row>
      <xdr:rowOff>155666</xdr:rowOff>
    </xdr:to>
    <xdr:sp macro="" textlink="">
      <xdr:nvSpPr>
        <xdr:cNvPr id="494" name="楕円 493"/>
        <xdr:cNvSpPr/>
      </xdr:nvSpPr>
      <xdr:spPr>
        <a:xfrm>
          <a:off x="21272500" y="674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59827</xdr:rowOff>
    </xdr:from>
    <xdr:to>
      <xdr:col>116</xdr:col>
      <xdr:colOff>63500</xdr:colOff>
      <xdr:row>39</xdr:row>
      <xdr:rowOff>104866</xdr:rowOff>
    </xdr:to>
    <xdr:cxnSp macro="">
      <xdr:nvCxnSpPr>
        <xdr:cNvPr id="495" name="直線コネクタ 494"/>
        <xdr:cNvCxnSpPr/>
      </xdr:nvCxnSpPr>
      <xdr:spPr>
        <a:xfrm flipV="1">
          <a:off x="21323300" y="6746377"/>
          <a:ext cx="838200" cy="4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78984</xdr:rowOff>
    </xdr:from>
    <xdr:to>
      <xdr:col>107</xdr:col>
      <xdr:colOff>101600</xdr:colOff>
      <xdr:row>40</xdr:row>
      <xdr:rowOff>9134</xdr:rowOff>
    </xdr:to>
    <xdr:sp macro="" textlink="">
      <xdr:nvSpPr>
        <xdr:cNvPr id="496" name="楕円 495"/>
        <xdr:cNvSpPr/>
      </xdr:nvSpPr>
      <xdr:spPr>
        <a:xfrm>
          <a:off x="20383500" y="676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104866</xdr:rowOff>
    </xdr:from>
    <xdr:to>
      <xdr:col>111</xdr:col>
      <xdr:colOff>177800</xdr:colOff>
      <xdr:row>39</xdr:row>
      <xdr:rowOff>129784</xdr:rowOff>
    </xdr:to>
    <xdr:cxnSp macro="">
      <xdr:nvCxnSpPr>
        <xdr:cNvPr id="497" name="直線コネクタ 496"/>
        <xdr:cNvCxnSpPr/>
      </xdr:nvCxnSpPr>
      <xdr:spPr>
        <a:xfrm flipV="1">
          <a:off x="20434300" y="6791416"/>
          <a:ext cx="8890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139536</xdr:rowOff>
    </xdr:from>
    <xdr:to>
      <xdr:col>102</xdr:col>
      <xdr:colOff>165100</xdr:colOff>
      <xdr:row>40</xdr:row>
      <xdr:rowOff>69686</xdr:rowOff>
    </xdr:to>
    <xdr:sp macro="" textlink="">
      <xdr:nvSpPr>
        <xdr:cNvPr id="498" name="楕円 497"/>
        <xdr:cNvSpPr/>
      </xdr:nvSpPr>
      <xdr:spPr>
        <a:xfrm>
          <a:off x="19494500" y="682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129784</xdr:rowOff>
    </xdr:from>
    <xdr:to>
      <xdr:col>107</xdr:col>
      <xdr:colOff>50800</xdr:colOff>
      <xdr:row>40</xdr:row>
      <xdr:rowOff>18886</xdr:rowOff>
    </xdr:to>
    <xdr:cxnSp macro="">
      <xdr:nvCxnSpPr>
        <xdr:cNvPr id="499" name="直線コネクタ 498"/>
        <xdr:cNvCxnSpPr/>
      </xdr:nvCxnSpPr>
      <xdr:spPr>
        <a:xfrm flipV="1">
          <a:off x="19545300" y="6816334"/>
          <a:ext cx="889000" cy="60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145321</xdr:rowOff>
    </xdr:from>
    <xdr:to>
      <xdr:col>98</xdr:col>
      <xdr:colOff>38100</xdr:colOff>
      <xdr:row>40</xdr:row>
      <xdr:rowOff>75471</xdr:rowOff>
    </xdr:to>
    <xdr:sp macro="" textlink="">
      <xdr:nvSpPr>
        <xdr:cNvPr id="500" name="楕円 499"/>
        <xdr:cNvSpPr/>
      </xdr:nvSpPr>
      <xdr:spPr>
        <a:xfrm>
          <a:off x="18605500" y="683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18886</xdr:rowOff>
    </xdr:from>
    <xdr:to>
      <xdr:col>102</xdr:col>
      <xdr:colOff>114300</xdr:colOff>
      <xdr:row>40</xdr:row>
      <xdr:rowOff>24671</xdr:rowOff>
    </xdr:to>
    <xdr:cxnSp macro="">
      <xdr:nvCxnSpPr>
        <xdr:cNvPr id="501" name="直線コネクタ 500"/>
        <xdr:cNvCxnSpPr/>
      </xdr:nvCxnSpPr>
      <xdr:spPr>
        <a:xfrm flipV="1">
          <a:off x="18656300" y="6876886"/>
          <a:ext cx="889000" cy="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92526</xdr:rowOff>
    </xdr:from>
    <xdr:ext cx="599010" cy="259045"/>
    <xdr:sp macro="" textlink="">
      <xdr:nvSpPr>
        <xdr:cNvPr id="502" name="n_1aveValue【一般廃棄物処理施設】&#10;一人当たり有形固定資産（償却資産）額"/>
        <xdr:cNvSpPr txBox="1"/>
      </xdr:nvSpPr>
      <xdr:spPr>
        <a:xfrm>
          <a:off x="21011095" y="695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101046</xdr:rowOff>
    </xdr:from>
    <xdr:ext cx="599010" cy="259045"/>
    <xdr:sp macro="" textlink="">
      <xdr:nvSpPr>
        <xdr:cNvPr id="503" name="n_2aveValue【一般廃棄物処理施設】&#10;一人当たり有形固定資産（償却資産）額"/>
        <xdr:cNvSpPr txBox="1"/>
      </xdr:nvSpPr>
      <xdr:spPr>
        <a:xfrm>
          <a:off x="20134795" y="695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66422</xdr:rowOff>
    </xdr:from>
    <xdr:ext cx="599010" cy="259045"/>
    <xdr:sp macro="" textlink="">
      <xdr:nvSpPr>
        <xdr:cNvPr id="504" name="n_3aveValue【一般廃棄物処理施設】&#10;一人当たり有形固定資産（償却資産）額"/>
        <xdr:cNvSpPr txBox="1"/>
      </xdr:nvSpPr>
      <xdr:spPr>
        <a:xfrm>
          <a:off x="19245795" y="623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126384</xdr:rowOff>
    </xdr:from>
    <xdr:ext cx="534377" cy="259045"/>
    <xdr:sp macro="" textlink="">
      <xdr:nvSpPr>
        <xdr:cNvPr id="505" name="n_4aveValue【一般廃棄物処理施設】&#10;一人当たり有形固定資産（償却資産）額"/>
        <xdr:cNvSpPr txBox="1"/>
      </xdr:nvSpPr>
      <xdr:spPr>
        <a:xfrm>
          <a:off x="18389111" y="698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743</xdr:rowOff>
    </xdr:from>
    <xdr:ext cx="599010" cy="259045"/>
    <xdr:sp macro="" textlink="">
      <xdr:nvSpPr>
        <xdr:cNvPr id="506" name="n_1mainValue【一般廃棄物処理施設】&#10;一人当たり有形固定資産（償却資産）額"/>
        <xdr:cNvSpPr txBox="1"/>
      </xdr:nvSpPr>
      <xdr:spPr>
        <a:xfrm>
          <a:off x="21011095" y="6515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25661</xdr:rowOff>
    </xdr:from>
    <xdr:ext cx="599010" cy="259045"/>
    <xdr:sp macro="" textlink="">
      <xdr:nvSpPr>
        <xdr:cNvPr id="507" name="n_2mainValue【一般廃棄物処理施設】&#10;一人当たり有形固定資産（償却資産）額"/>
        <xdr:cNvSpPr txBox="1"/>
      </xdr:nvSpPr>
      <xdr:spPr>
        <a:xfrm>
          <a:off x="20134795" y="654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60813</xdr:rowOff>
    </xdr:from>
    <xdr:ext cx="599010" cy="259045"/>
    <xdr:sp macro="" textlink="">
      <xdr:nvSpPr>
        <xdr:cNvPr id="508" name="n_3mainValue【一般廃棄物処理施設】&#10;一人当たり有形固定資産（償却資産）額"/>
        <xdr:cNvSpPr txBox="1"/>
      </xdr:nvSpPr>
      <xdr:spPr>
        <a:xfrm>
          <a:off x="19245795" y="691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91998</xdr:rowOff>
    </xdr:from>
    <xdr:ext cx="599010" cy="259045"/>
    <xdr:sp macro="" textlink="">
      <xdr:nvSpPr>
        <xdr:cNvPr id="509" name="n_4mainValue【一般廃棄物処理施設】&#10;一人当たり有形固定資産（償却資産）額"/>
        <xdr:cNvSpPr txBox="1"/>
      </xdr:nvSpPr>
      <xdr:spPr>
        <a:xfrm>
          <a:off x="18356795" y="6607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83276</xdr:rowOff>
    </xdr:from>
    <xdr:to>
      <xdr:col>85</xdr:col>
      <xdr:colOff>126364</xdr:colOff>
      <xdr:row>64</xdr:row>
      <xdr:rowOff>130628</xdr:rowOff>
    </xdr:to>
    <xdr:cxnSp macro="">
      <xdr:nvCxnSpPr>
        <xdr:cNvPr id="535" name="直線コネクタ 534"/>
        <xdr:cNvCxnSpPr/>
      </xdr:nvCxnSpPr>
      <xdr:spPr>
        <a:xfrm flipV="1">
          <a:off x="16318864" y="968447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29953</xdr:rowOff>
    </xdr:from>
    <xdr:ext cx="405111" cy="259045"/>
    <xdr:sp macro="" textlink="">
      <xdr:nvSpPr>
        <xdr:cNvPr id="538" name="【保健センター・保健所】&#10;有形固定資産減価償却率最大値テキスト"/>
        <xdr:cNvSpPr txBox="1"/>
      </xdr:nvSpPr>
      <xdr:spPr>
        <a:xfrm>
          <a:off x="16357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83276</xdr:rowOff>
    </xdr:from>
    <xdr:to>
      <xdr:col>86</xdr:col>
      <xdr:colOff>25400</xdr:colOff>
      <xdr:row>56</xdr:row>
      <xdr:rowOff>83276</xdr:rowOff>
    </xdr:to>
    <xdr:cxnSp macro="">
      <xdr:nvCxnSpPr>
        <xdr:cNvPr id="539" name="直線コネクタ 538"/>
        <xdr:cNvCxnSpPr/>
      </xdr:nvCxnSpPr>
      <xdr:spPr>
        <a:xfrm>
          <a:off x="16230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540" name="【保健センター・保健所】&#10;有形固定資産減価償却率平均値テキスト"/>
        <xdr:cNvSpPr txBox="1"/>
      </xdr:nvSpPr>
      <xdr:spPr>
        <a:xfrm>
          <a:off x="16357600" y="1023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541" name="フローチャート: 判断 540"/>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81462</xdr:rowOff>
    </xdr:from>
    <xdr:to>
      <xdr:col>81</xdr:col>
      <xdr:colOff>101600</xdr:colOff>
      <xdr:row>60</xdr:row>
      <xdr:rowOff>11612</xdr:rowOff>
    </xdr:to>
    <xdr:sp macro="" textlink="">
      <xdr:nvSpPr>
        <xdr:cNvPr id="542" name="フローチャート: 判断 541"/>
        <xdr:cNvSpPr/>
      </xdr:nvSpPr>
      <xdr:spPr>
        <a:xfrm>
          <a:off x="15430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543" name="フローチャート: 判断 542"/>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25944</xdr:rowOff>
    </xdr:from>
    <xdr:to>
      <xdr:col>72</xdr:col>
      <xdr:colOff>38100</xdr:colOff>
      <xdr:row>59</xdr:row>
      <xdr:rowOff>127544</xdr:rowOff>
    </xdr:to>
    <xdr:sp macro="" textlink="">
      <xdr:nvSpPr>
        <xdr:cNvPr id="544" name="フローチャート: 判断 543"/>
        <xdr:cNvSpPr/>
      </xdr:nvSpPr>
      <xdr:spPr>
        <a:xfrm>
          <a:off x="13652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545" name="フローチャート: 判断 544"/>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78196</xdr:rowOff>
    </xdr:from>
    <xdr:to>
      <xdr:col>85</xdr:col>
      <xdr:colOff>177800</xdr:colOff>
      <xdr:row>58</xdr:row>
      <xdr:rowOff>8346</xdr:rowOff>
    </xdr:to>
    <xdr:sp macro="" textlink="">
      <xdr:nvSpPr>
        <xdr:cNvPr id="551" name="楕円 550"/>
        <xdr:cNvSpPr/>
      </xdr:nvSpPr>
      <xdr:spPr>
        <a:xfrm>
          <a:off x="16268700" y="985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101073</xdr:rowOff>
    </xdr:from>
    <xdr:ext cx="405111" cy="259045"/>
    <xdr:sp macro="" textlink="">
      <xdr:nvSpPr>
        <xdr:cNvPr id="552" name="【保健センター・保健所】&#10;有形固定資産減価償却率該当値テキスト"/>
        <xdr:cNvSpPr txBox="1"/>
      </xdr:nvSpPr>
      <xdr:spPr>
        <a:xfrm>
          <a:off x="16357600" y="970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24312</xdr:rowOff>
    </xdr:from>
    <xdr:to>
      <xdr:col>81</xdr:col>
      <xdr:colOff>101600</xdr:colOff>
      <xdr:row>57</xdr:row>
      <xdr:rowOff>125912</xdr:rowOff>
    </xdr:to>
    <xdr:sp macro="" textlink="">
      <xdr:nvSpPr>
        <xdr:cNvPr id="553" name="楕円 552"/>
        <xdr:cNvSpPr/>
      </xdr:nvSpPr>
      <xdr:spPr>
        <a:xfrm>
          <a:off x="15430500" y="979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75112</xdr:rowOff>
    </xdr:from>
    <xdr:to>
      <xdr:col>85</xdr:col>
      <xdr:colOff>127000</xdr:colOff>
      <xdr:row>57</xdr:row>
      <xdr:rowOff>128996</xdr:rowOff>
    </xdr:to>
    <xdr:cxnSp macro="">
      <xdr:nvCxnSpPr>
        <xdr:cNvPr id="554" name="直線コネクタ 553"/>
        <xdr:cNvCxnSpPr/>
      </xdr:nvCxnSpPr>
      <xdr:spPr>
        <a:xfrm>
          <a:off x="15481300" y="9847762"/>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141877</xdr:rowOff>
    </xdr:from>
    <xdr:to>
      <xdr:col>76</xdr:col>
      <xdr:colOff>165100</xdr:colOff>
      <xdr:row>57</xdr:row>
      <xdr:rowOff>72027</xdr:rowOff>
    </xdr:to>
    <xdr:sp macro="" textlink="">
      <xdr:nvSpPr>
        <xdr:cNvPr id="555" name="楕円 554"/>
        <xdr:cNvSpPr/>
      </xdr:nvSpPr>
      <xdr:spPr>
        <a:xfrm>
          <a:off x="14541500" y="974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21227</xdr:rowOff>
    </xdr:from>
    <xdr:to>
      <xdr:col>81</xdr:col>
      <xdr:colOff>50800</xdr:colOff>
      <xdr:row>57</xdr:row>
      <xdr:rowOff>75112</xdr:rowOff>
    </xdr:to>
    <xdr:cxnSp macro="">
      <xdr:nvCxnSpPr>
        <xdr:cNvPr id="556" name="直線コネクタ 555"/>
        <xdr:cNvCxnSpPr/>
      </xdr:nvCxnSpPr>
      <xdr:spPr>
        <a:xfrm>
          <a:off x="14592300" y="9793877"/>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37374</xdr:rowOff>
    </xdr:from>
    <xdr:to>
      <xdr:col>72</xdr:col>
      <xdr:colOff>38100</xdr:colOff>
      <xdr:row>57</xdr:row>
      <xdr:rowOff>138974</xdr:rowOff>
    </xdr:to>
    <xdr:sp macro="" textlink="">
      <xdr:nvSpPr>
        <xdr:cNvPr id="557" name="楕円 556"/>
        <xdr:cNvSpPr/>
      </xdr:nvSpPr>
      <xdr:spPr>
        <a:xfrm>
          <a:off x="13652500" y="981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21227</xdr:rowOff>
    </xdr:from>
    <xdr:to>
      <xdr:col>76</xdr:col>
      <xdr:colOff>114300</xdr:colOff>
      <xdr:row>57</xdr:row>
      <xdr:rowOff>88174</xdr:rowOff>
    </xdr:to>
    <xdr:cxnSp macro="">
      <xdr:nvCxnSpPr>
        <xdr:cNvPr id="558" name="直線コネクタ 557"/>
        <xdr:cNvCxnSpPr/>
      </xdr:nvCxnSpPr>
      <xdr:spPr>
        <a:xfrm flipV="1">
          <a:off x="13703300" y="9793877"/>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128815</xdr:rowOff>
    </xdr:from>
    <xdr:to>
      <xdr:col>67</xdr:col>
      <xdr:colOff>101600</xdr:colOff>
      <xdr:row>57</xdr:row>
      <xdr:rowOff>58965</xdr:rowOff>
    </xdr:to>
    <xdr:sp macro="" textlink="">
      <xdr:nvSpPr>
        <xdr:cNvPr id="559" name="楕円 558"/>
        <xdr:cNvSpPr/>
      </xdr:nvSpPr>
      <xdr:spPr>
        <a:xfrm>
          <a:off x="12763500" y="973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8165</xdr:rowOff>
    </xdr:from>
    <xdr:to>
      <xdr:col>71</xdr:col>
      <xdr:colOff>177800</xdr:colOff>
      <xdr:row>57</xdr:row>
      <xdr:rowOff>88174</xdr:rowOff>
    </xdr:to>
    <xdr:cxnSp macro="">
      <xdr:nvCxnSpPr>
        <xdr:cNvPr id="560" name="直線コネクタ 559"/>
        <xdr:cNvCxnSpPr/>
      </xdr:nvCxnSpPr>
      <xdr:spPr>
        <a:xfrm>
          <a:off x="12814300" y="9780815"/>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2739</xdr:rowOff>
    </xdr:from>
    <xdr:ext cx="405111" cy="259045"/>
    <xdr:sp macro="" textlink="">
      <xdr:nvSpPr>
        <xdr:cNvPr id="561" name="n_1aveValue【保健センター・保健所】&#10;有形固定資産減価償却率"/>
        <xdr:cNvSpPr txBox="1"/>
      </xdr:nvSpPr>
      <xdr:spPr>
        <a:xfrm>
          <a:off x="15266044" y="1028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161126</xdr:rowOff>
    </xdr:from>
    <xdr:ext cx="405111" cy="259045"/>
    <xdr:sp macro="" textlink="">
      <xdr:nvSpPr>
        <xdr:cNvPr id="562" name="n_2aveValue【保健センター・保健所】&#10;有形固定資産減価償却率"/>
        <xdr:cNvSpPr txBox="1"/>
      </xdr:nvSpPr>
      <xdr:spPr>
        <a:xfrm>
          <a:off x="14389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118671</xdr:rowOff>
    </xdr:from>
    <xdr:ext cx="405111" cy="259045"/>
    <xdr:sp macro="" textlink="">
      <xdr:nvSpPr>
        <xdr:cNvPr id="563" name="n_3aveValue【保健センター・保健所】&#10;有形固定資産減価償却率"/>
        <xdr:cNvSpPr txBox="1"/>
      </xdr:nvSpPr>
      <xdr:spPr>
        <a:xfrm>
          <a:off x="135007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121937</xdr:rowOff>
    </xdr:from>
    <xdr:ext cx="405111" cy="259045"/>
    <xdr:sp macro="" textlink="">
      <xdr:nvSpPr>
        <xdr:cNvPr id="564" name="n_4aveValue【保健センター・保健所】&#10;有形固定資産減価償却率"/>
        <xdr:cNvSpPr txBox="1"/>
      </xdr:nvSpPr>
      <xdr:spPr>
        <a:xfrm>
          <a:off x="12611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142439</xdr:rowOff>
    </xdr:from>
    <xdr:ext cx="405111" cy="259045"/>
    <xdr:sp macro="" textlink="">
      <xdr:nvSpPr>
        <xdr:cNvPr id="565" name="n_1mainValue【保健センター・保健所】&#10;有形固定資産減価償却率"/>
        <xdr:cNvSpPr txBox="1"/>
      </xdr:nvSpPr>
      <xdr:spPr>
        <a:xfrm>
          <a:off x="15266044" y="9572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88554</xdr:rowOff>
    </xdr:from>
    <xdr:ext cx="405111" cy="259045"/>
    <xdr:sp macro="" textlink="">
      <xdr:nvSpPr>
        <xdr:cNvPr id="566" name="n_2mainValue【保健センター・保健所】&#10;有形固定資産減価償却率"/>
        <xdr:cNvSpPr txBox="1"/>
      </xdr:nvSpPr>
      <xdr:spPr>
        <a:xfrm>
          <a:off x="14389744" y="951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155501</xdr:rowOff>
    </xdr:from>
    <xdr:ext cx="405111" cy="259045"/>
    <xdr:sp macro="" textlink="">
      <xdr:nvSpPr>
        <xdr:cNvPr id="567" name="n_3mainValue【保健センター・保健所】&#10;有形固定資産減価償却率"/>
        <xdr:cNvSpPr txBox="1"/>
      </xdr:nvSpPr>
      <xdr:spPr>
        <a:xfrm>
          <a:off x="13500744" y="958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75492</xdr:rowOff>
    </xdr:from>
    <xdr:ext cx="405111" cy="259045"/>
    <xdr:sp macro="" textlink="">
      <xdr:nvSpPr>
        <xdr:cNvPr id="568" name="n_4mainValue【保健センター・保健所】&#10;有形固定資産減価償却率"/>
        <xdr:cNvSpPr txBox="1"/>
      </xdr:nvSpPr>
      <xdr:spPr>
        <a:xfrm>
          <a:off x="12611744" y="950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4" name="テキスト ボックス 5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6" name="テキスト ボックス 5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8" name="テキスト ボックス 5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144780</xdr:rowOff>
    </xdr:from>
    <xdr:to>
      <xdr:col>116</xdr:col>
      <xdr:colOff>62864</xdr:colOff>
      <xdr:row>64</xdr:row>
      <xdr:rowOff>64770</xdr:rowOff>
    </xdr:to>
    <xdr:cxnSp macro="">
      <xdr:nvCxnSpPr>
        <xdr:cNvPr id="592" name="直線コネクタ 591"/>
        <xdr:cNvCxnSpPr/>
      </xdr:nvCxnSpPr>
      <xdr:spPr>
        <a:xfrm flipV="1">
          <a:off x="22160864" y="957453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93"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94" name="直線コネクタ 593"/>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91457</xdr:rowOff>
    </xdr:from>
    <xdr:ext cx="469744" cy="259045"/>
    <xdr:sp macro="" textlink="">
      <xdr:nvSpPr>
        <xdr:cNvPr id="595" name="【保健センター・保健所】&#10;一人当たり面積最大値テキスト"/>
        <xdr:cNvSpPr txBox="1"/>
      </xdr:nvSpPr>
      <xdr:spPr>
        <a:xfrm>
          <a:off x="22199600" y="934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144780</xdr:rowOff>
    </xdr:from>
    <xdr:to>
      <xdr:col>116</xdr:col>
      <xdr:colOff>152400</xdr:colOff>
      <xdr:row>55</xdr:row>
      <xdr:rowOff>144780</xdr:rowOff>
    </xdr:to>
    <xdr:cxnSp macro="">
      <xdr:nvCxnSpPr>
        <xdr:cNvPr id="596" name="直線コネクタ 595"/>
        <xdr:cNvCxnSpPr/>
      </xdr:nvCxnSpPr>
      <xdr:spPr>
        <a:xfrm>
          <a:off x="22072600" y="957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93997</xdr:rowOff>
    </xdr:from>
    <xdr:ext cx="469744" cy="259045"/>
    <xdr:sp macro="" textlink="">
      <xdr:nvSpPr>
        <xdr:cNvPr id="597" name="【保健センター・保健所】&#10;一人当たり面積平均値テキスト"/>
        <xdr:cNvSpPr txBox="1"/>
      </xdr:nvSpPr>
      <xdr:spPr>
        <a:xfrm>
          <a:off x="22199600" y="10552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598" name="フローチャート: 判断 597"/>
        <xdr:cNvSpPr/>
      </xdr:nvSpPr>
      <xdr:spPr>
        <a:xfrm>
          <a:off x="221107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48260</xdr:rowOff>
    </xdr:from>
    <xdr:to>
      <xdr:col>112</xdr:col>
      <xdr:colOff>38100</xdr:colOff>
      <xdr:row>62</xdr:row>
      <xdr:rowOff>149860</xdr:rowOff>
    </xdr:to>
    <xdr:sp macro="" textlink="">
      <xdr:nvSpPr>
        <xdr:cNvPr id="599" name="フローチャート: 判断 598"/>
        <xdr:cNvSpPr/>
      </xdr:nvSpPr>
      <xdr:spPr>
        <a:xfrm>
          <a:off x="21272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93980</xdr:rowOff>
    </xdr:from>
    <xdr:to>
      <xdr:col>107</xdr:col>
      <xdr:colOff>101600</xdr:colOff>
      <xdr:row>63</xdr:row>
      <xdr:rowOff>24130</xdr:rowOff>
    </xdr:to>
    <xdr:sp macro="" textlink="">
      <xdr:nvSpPr>
        <xdr:cNvPr id="600" name="フローチャート: 判断 599"/>
        <xdr:cNvSpPr/>
      </xdr:nvSpPr>
      <xdr:spPr>
        <a:xfrm>
          <a:off x="20383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601" name="フローチャート: 判断 600"/>
        <xdr:cNvSpPr/>
      </xdr:nvSpPr>
      <xdr:spPr>
        <a:xfrm>
          <a:off x="19494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105410</xdr:rowOff>
    </xdr:from>
    <xdr:to>
      <xdr:col>98</xdr:col>
      <xdr:colOff>38100</xdr:colOff>
      <xdr:row>63</xdr:row>
      <xdr:rowOff>35560</xdr:rowOff>
    </xdr:to>
    <xdr:sp macro="" textlink="">
      <xdr:nvSpPr>
        <xdr:cNvPr id="602" name="フローチャート: 判断 601"/>
        <xdr:cNvSpPr/>
      </xdr:nvSpPr>
      <xdr:spPr>
        <a:xfrm>
          <a:off x="18605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97790</xdr:rowOff>
    </xdr:from>
    <xdr:to>
      <xdr:col>116</xdr:col>
      <xdr:colOff>114300</xdr:colOff>
      <xdr:row>64</xdr:row>
      <xdr:rowOff>27940</xdr:rowOff>
    </xdr:to>
    <xdr:sp macro="" textlink="">
      <xdr:nvSpPr>
        <xdr:cNvPr id="608" name="楕円 607"/>
        <xdr:cNvSpPr/>
      </xdr:nvSpPr>
      <xdr:spPr>
        <a:xfrm>
          <a:off x="221107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12717</xdr:rowOff>
    </xdr:from>
    <xdr:ext cx="469744" cy="259045"/>
    <xdr:sp macro="" textlink="">
      <xdr:nvSpPr>
        <xdr:cNvPr id="609" name="【保健センター・保健所】&#10;一人当たり面積該当値テキスト"/>
        <xdr:cNvSpPr txBox="1"/>
      </xdr:nvSpPr>
      <xdr:spPr>
        <a:xfrm>
          <a:off x="22199600" y="1081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101600</xdr:rowOff>
    </xdr:from>
    <xdr:to>
      <xdr:col>112</xdr:col>
      <xdr:colOff>38100</xdr:colOff>
      <xdr:row>64</xdr:row>
      <xdr:rowOff>31750</xdr:rowOff>
    </xdr:to>
    <xdr:sp macro="" textlink="">
      <xdr:nvSpPr>
        <xdr:cNvPr id="610" name="楕円 609"/>
        <xdr:cNvSpPr/>
      </xdr:nvSpPr>
      <xdr:spPr>
        <a:xfrm>
          <a:off x="21272500" y="109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148590</xdr:rowOff>
    </xdr:from>
    <xdr:to>
      <xdr:col>116</xdr:col>
      <xdr:colOff>63500</xdr:colOff>
      <xdr:row>63</xdr:row>
      <xdr:rowOff>152400</xdr:rowOff>
    </xdr:to>
    <xdr:cxnSp macro="">
      <xdr:nvCxnSpPr>
        <xdr:cNvPr id="611" name="直線コネクタ 610"/>
        <xdr:cNvCxnSpPr/>
      </xdr:nvCxnSpPr>
      <xdr:spPr>
        <a:xfrm flipV="1">
          <a:off x="21323300" y="109499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101600</xdr:rowOff>
    </xdr:from>
    <xdr:to>
      <xdr:col>107</xdr:col>
      <xdr:colOff>101600</xdr:colOff>
      <xdr:row>64</xdr:row>
      <xdr:rowOff>31750</xdr:rowOff>
    </xdr:to>
    <xdr:sp macro="" textlink="">
      <xdr:nvSpPr>
        <xdr:cNvPr id="612" name="楕円 611"/>
        <xdr:cNvSpPr/>
      </xdr:nvSpPr>
      <xdr:spPr>
        <a:xfrm>
          <a:off x="20383500" y="109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152400</xdr:rowOff>
    </xdr:from>
    <xdr:to>
      <xdr:col>111</xdr:col>
      <xdr:colOff>177800</xdr:colOff>
      <xdr:row>63</xdr:row>
      <xdr:rowOff>152400</xdr:rowOff>
    </xdr:to>
    <xdr:cxnSp macro="">
      <xdr:nvCxnSpPr>
        <xdr:cNvPr id="613" name="直線コネクタ 612"/>
        <xdr:cNvCxnSpPr/>
      </xdr:nvCxnSpPr>
      <xdr:spPr>
        <a:xfrm>
          <a:off x="20434300" y="10953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105410</xdr:rowOff>
    </xdr:from>
    <xdr:to>
      <xdr:col>102</xdr:col>
      <xdr:colOff>165100</xdr:colOff>
      <xdr:row>64</xdr:row>
      <xdr:rowOff>35560</xdr:rowOff>
    </xdr:to>
    <xdr:sp macro="" textlink="">
      <xdr:nvSpPr>
        <xdr:cNvPr id="614" name="楕円 613"/>
        <xdr:cNvSpPr/>
      </xdr:nvSpPr>
      <xdr:spPr>
        <a:xfrm>
          <a:off x="194945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152400</xdr:rowOff>
    </xdr:from>
    <xdr:to>
      <xdr:col>107</xdr:col>
      <xdr:colOff>50800</xdr:colOff>
      <xdr:row>63</xdr:row>
      <xdr:rowOff>156210</xdr:rowOff>
    </xdr:to>
    <xdr:cxnSp macro="">
      <xdr:nvCxnSpPr>
        <xdr:cNvPr id="615" name="直線コネクタ 614"/>
        <xdr:cNvCxnSpPr/>
      </xdr:nvCxnSpPr>
      <xdr:spPr>
        <a:xfrm flipV="1">
          <a:off x="19545300" y="109537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105410</xdr:rowOff>
    </xdr:from>
    <xdr:to>
      <xdr:col>98</xdr:col>
      <xdr:colOff>38100</xdr:colOff>
      <xdr:row>64</xdr:row>
      <xdr:rowOff>35560</xdr:rowOff>
    </xdr:to>
    <xdr:sp macro="" textlink="">
      <xdr:nvSpPr>
        <xdr:cNvPr id="616" name="楕円 615"/>
        <xdr:cNvSpPr/>
      </xdr:nvSpPr>
      <xdr:spPr>
        <a:xfrm>
          <a:off x="186055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156210</xdr:rowOff>
    </xdr:from>
    <xdr:to>
      <xdr:col>102</xdr:col>
      <xdr:colOff>114300</xdr:colOff>
      <xdr:row>63</xdr:row>
      <xdr:rowOff>156210</xdr:rowOff>
    </xdr:to>
    <xdr:cxnSp macro="">
      <xdr:nvCxnSpPr>
        <xdr:cNvPr id="617" name="直線コネクタ 616"/>
        <xdr:cNvCxnSpPr/>
      </xdr:nvCxnSpPr>
      <xdr:spPr>
        <a:xfrm>
          <a:off x="18656300" y="10957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166387</xdr:rowOff>
    </xdr:from>
    <xdr:ext cx="469744" cy="259045"/>
    <xdr:sp macro="" textlink="">
      <xdr:nvSpPr>
        <xdr:cNvPr id="618" name="n_1aveValue【保健センター・保健所】&#10;一人当たり面積"/>
        <xdr:cNvSpPr txBox="1"/>
      </xdr:nvSpPr>
      <xdr:spPr>
        <a:xfrm>
          <a:off x="210757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40657</xdr:rowOff>
    </xdr:from>
    <xdr:ext cx="469744" cy="259045"/>
    <xdr:sp macro="" textlink="">
      <xdr:nvSpPr>
        <xdr:cNvPr id="619" name="n_2aveValue【保健センター・保健所】&#10;一人当たり面積"/>
        <xdr:cNvSpPr txBox="1"/>
      </xdr:nvSpPr>
      <xdr:spPr>
        <a:xfrm>
          <a:off x="201994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48277</xdr:rowOff>
    </xdr:from>
    <xdr:ext cx="469744" cy="259045"/>
    <xdr:sp macro="" textlink="">
      <xdr:nvSpPr>
        <xdr:cNvPr id="620" name="n_3aveValue【保健センター・保健所】&#10;一人当たり面積"/>
        <xdr:cNvSpPr txBox="1"/>
      </xdr:nvSpPr>
      <xdr:spPr>
        <a:xfrm>
          <a:off x="193104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52087</xdr:rowOff>
    </xdr:from>
    <xdr:ext cx="469744" cy="259045"/>
    <xdr:sp macro="" textlink="">
      <xdr:nvSpPr>
        <xdr:cNvPr id="621" name="n_4aveValue【保健センター・保健所】&#10;一人当たり面積"/>
        <xdr:cNvSpPr txBox="1"/>
      </xdr:nvSpPr>
      <xdr:spPr>
        <a:xfrm>
          <a:off x="18421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22877</xdr:rowOff>
    </xdr:from>
    <xdr:ext cx="469744" cy="259045"/>
    <xdr:sp macro="" textlink="">
      <xdr:nvSpPr>
        <xdr:cNvPr id="622" name="n_1mainValue【保健センター・保健所】&#10;一人当たり面積"/>
        <xdr:cNvSpPr txBox="1"/>
      </xdr:nvSpPr>
      <xdr:spPr>
        <a:xfrm>
          <a:off x="21075727"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22877</xdr:rowOff>
    </xdr:from>
    <xdr:ext cx="469744" cy="259045"/>
    <xdr:sp macro="" textlink="">
      <xdr:nvSpPr>
        <xdr:cNvPr id="623" name="n_2mainValue【保健センター・保健所】&#10;一人当たり面積"/>
        <xdr:cNvSpPr txBox="1"/>
      </xdr:nvSpPr>
      <xdr:spPr>
        <a:xfrm>
          <a:off x="20199427"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26687</xdr:rowOff>
    </xdr:from>
    <xdr:ext cx="469744" cy="259045"/>
    <xdr:sp macro="" textlink="">
      <xdr:nvSpPr>
        <xdr:cNvPr id="624" name="n_3mainValue【保健センター・保健所】&#10;一人当たり面積"/>
        <xdr:cNvSpPr txBox="1"/>
      </xdr:nvSpPr>
      <xdr:spPr>
        <a:xfrm>
          <a:off x="19310427" y="1099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26687</xdr:rowOff>
    </xdr:from>
    <xdr:ext cx="469744" cy="259045"/>
    <xdr:sp macro="" textlink="">
      <xdr:nvSpPr>
        <xdr:cNvPr id="625" name="n_4mainValue【保健センター・保健所】&#10;一人当たり面積"/>
        <xdr:cNvSpPr txBox="1"/>
      </xdr:nvSpPr>
      <xdr:spPr>
        <a:xfrm>
          <a:off x="18421427" y="1099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7" name="直線コネクタ 63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8" name="テキスト ボックス 63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9" name="直線コネクタ 63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0" name="テキスト ボックス 63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1" name="直線コネクタ 64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2" name="テキスト ボックス 64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3" name="直線コネクタ 64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4" name="テキスト ボックス 64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5" name="直線コネクタ 64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6" name="テキスト ボックス 645"/>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9" name="直線コネクタ 648"/>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50"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1" name="直線コネクタ 650"/>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2"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3" name="直線コネクタ 65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21607</xdr:rowOff>
    </xdr:from>
    <xdr:ext cx="405111" cy="259045"/>
    <xdr:sp macro="" textlink="">
      <xdr:nvSpPr>
        <xdr:cNvPr id="654" name="【消防施設】&#10;有形固定資産減価償却率平均値テキスト"/>
        <xdr:cNvSpPr txBox="1"/>
      </xdr:nvSpPr>
      <xdr:spPr>
        <a:xfrm>
          <a:off x="16357600" y="1390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655" name="フローチャート: 判断 654"/>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656" name="フローチャート: 判断 655"/>
        <xdr:cNvSpPr/>
      </xdr:nvSpPr>
      <xdr:spPr>
        <a:xfrm>
          <a:off x="1543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24130</xdr:rowOff>
    </xdr:from>
    <xdr:to>
      <xdr:col>76</xdr:col>
      <xdr:colOff>165100</xdr:colOff>
      <xdr:row>82</xdr:row>
      <xdr:rowOff>125730</xdr:rowOff>
    </xdr:to>
    <xdr:sp macro="" textlink="">
      <xdr:nvSpPr>
        <xdr:cNvPr id="657" name="フローチャート: 判断 656"/>
        <xdr:cNvSpPr/>
      </xdr:nvSpPr>
      <xdr:spPr>
        <a:xfrm>
          <a:off x="14541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58420</xdr:rowOff>
    </xdr:from>
    <xdr:to>
      <xdr:col>72</xdr:col>
      <xdr:colOff>38100</xdr:colOff>
      <xdr:row>81</xdr:row>
      <xdr:rowOff>160020</xdr:rowOff>
    </xdr:to>
    <xdr:sp macro="" textlink="">
      <xdr:nvSpPr>
        <xdr:cNvPr id="658" name="フローチャート: 判断 657"/>
        <xdr:cNvSpPr/>
      </xdr:nvSpPr>
      <xdr:spPr>
        <a:xfrm>
          <a:off x="13652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146050</xdr:rowOff>
    </xdr:from>
    <xdr:to>
      <xdr:col>67</xdr:col>
      <xdr:colOff>101600</xdr:colOff>
      <xdr:row>82</xdr:row>
      <xdr:rowOff>76200</xdr:rowOff>
    </xdr:to>
    <xdr:sp macro="" textlink="">
      <xdr:nvSpPr>
        <xdr:cNvPr id="659" name="フローチャート: 判断 658"/>
        <xdr:cNvSpPr/>
      </xdr:nvSpPr>
      <xdr:spPr>
        <a:xfrm>
          <a:off x="12763500" y="1403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10161</xdr:rowOff>
    </xdr:from>
    <xdr:to>
      <xdr:col>85</xdr:col>
      <xdr:colOff>177800</xdr:colOff>
      <xdr:row>83</xdr:row>
      <xdr:rowOff>111761</xdr:rowOff>
    </xdr:to>
    <xdr:sp macro="" textlink="">
      <xdr:nvSpPr>
        <xdr:cNvPr id="665" name="楕円 664"/>
        <xdr:cNvSpPr/>
      </xdr:nvSpPr>
      <xdr:spPr>
        <a:xfrm>
          <a:off x="162687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160038</xdr:rowOff>
    </xdr:from>
    <xdr:ext cx="405111" cy="259045"/>
    <xdr:sp macro="" textlink="">
      <xdr:nvSpPr>
        <xdr:cNvPr id="666" name="【消防施設】&#10;有形固定資産減価償却率該当値テキスト"/>
        <xdr:cNvSpPr txBox="1"/>
      </xdr:nvSpPr>
      <xdr:spPr>
        <a:xfrm>
          <a:off x="16357600"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154939</xdr:rowOff>
    </xdr:from>
    <xdr:to>
      <xdr:col>81</xdr:col>
      <xdr:colOff>101600</xdr:colOff>
      <xdr:row>83</xdr:row>
      <xdr:rowOff>85089</xdr:rowOff>
    </xdr:to>
    <xdr:sp macro="" textlink="">
      <xdr:nvSpPr>
        <xdr:cNvPr id="667" name="楕円 666"/>
        <xdr:cNvSpPr/>
      </xdr:nvSpPr>
      <xdr:spPr>
        <a:xfrm>
          <a:off x="154305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34289</xdr:rowOff>
    </xdr:from>
    <xdr:to>
      <xdr:col>85</xdr:col>
      <xdr:colOff>127000</xdr:colOff>
      <xdr:row>83</xdr:row>
      <xdr:rowOff>60961</xdr:rowOff>
    </xdr:to>
    <xdr:cxnSp macro="">
      <xdr:nvCxnSpPr>
        <xdr:cNvPr id="668" name="直線コネクタ 667"/>
        <xdr:cNvCxnSpPr/>
      </xdr:nvCxnSpPr>
      <xdr:spPr>
        <a:xfrm>
          <a:off x="15481300" y="14264639"/>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153670</xdr:rowOff>
    </xdr:from>
    <xdr:to>
      <xdr:col>76</xdr:col>
      <xdr:colOff>165100</xdr:colOff>
      <xdr:row>83</xdr:row>
      <xdr:rowOff>83820</xdr:rowOff>
    </xdr:to>
    <xdr:sp macro="" textlink="">
      <xdr:nvSpPr>
        <xdr:cNvPr id="669" name="楕円 668"/>
        <xdr:cNvSpPr/>
      </xdr:nvSpPr>
      <xdr:spPr>
        <a:xfrm>
          <a:off x="14541500" y="1421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33020</xdr:rowOff>
    </xdr:from>
    <xdr:to>
      <xdr:col>81</xdr:col>
      <xdr:colOff>50800</xdr:colOff>
      <xdr:row>83</xdr:row>
      <xdr:rowOff>34289</xdr:rowOff>
    </xdr:to>
    <xdr:cxnSp macro="">
      <xdr:nvCxnSpPr>
        <xdr:cNvPr id="670" name="直線コネクタ 669"/>
        <xdr:cNvCxnSpPr/>
      </xdr:nvCxnSpPr>
      <xdr:spPr>
        <a:xfrm>
          <a:off x="14592300" y="1426337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113030</xdr:rowOff>
    </xdr:from>
    <xdr:to>
      <xdr:col>72</xdr:col>
      <xdr:colOff>38100</xdr:colOff>
      <xdr:row>83</xdr:row>
      <xdr:rowOff>43180</xdr:rowOff>
    </xdr:to>
    <xdr:sp macro="" textlink="">
      <xdr:nvSpPr>
        <xdr:cNvPr id="671" name="楕円 670"/>
        <xdr:cNvSpPr/>
      </xdr:nvSpPr>
      <xdr:spPr>
        <a:xfrm>
          <a:off x="13652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163830</xdr:rowOff>
    </xdr:from>
    <xdr:to>
      <xdr:col>76</xdr:col>
      <xdr:colOff>114300</xdr:colOff>
      <xdr:row>83</xdr:row>
      <xdr:rowOff>33020</xdr:rowOff>
    </xdr:to>
    <xdr:cxnSp macro="">
      <xdr:nvCxnSpPr>
        <xdr:cNvPr id="672" name="直線コネクタ 671"/>
        <xdr:cNvCxnSpPr/>
      </xdr:nvCxnSpPr>
      <xdr:spPr>
        <a:xfrm>
          <a:off x="13703300" y="14222730"/>
          <a:ext cx="889000" cy="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96520</xdr:rowOff>
    </xdr:from>
    <xdr:to>
      <xdr:col>67</xdr:col>
      <xdr:colOff>101600</xdr:colOff>
      <xdr:row>83</xdr:row>
      <xdr:rowOff>26670</xdr:rowOff>
    </xdr:to>
    <xdr:sp macro="" textlink="">
      <xdr:nvSpPr>
        <xdr:cNvPr id="673" name="楕円 672"/>
        <xdr:cNvSpPr/>
      </xdr:nvSpPr>
      <xdr:spPr>
        <a:xfrm>
          <a:off x="12763500" y="1415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147320</xdr:rowOff>
    </xdr:from>
    <xdr:to>
      <xdr:col>71</xdr:col>
      <xdr:colOff>177800</xdr:colOff>
      <xdr:row>82</xdr:row>
      <xdr:rowOff>163830</xdr:rowOff>
    </xdr:to>
    <xdr:cxnSp macro="">
      <xdr:nvCxnSpPr>
        <xdr:cNvPr id="674" name="直線コネクタ 673"/>
        <xdr:cNvCxnSpPr/>
      </xdr:nvCxnSpPr>
      <xdr:spPr>
        <a:xfrm>
          <a:off x="12814300" y="14206220"/>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128288</xdr:rowOff>
    </xdr:from>
    <xdr:ext cx="405111" cy="259045"/>
    <xdr:sp macro="" textlink="">
      <xdr:nvSpPr>
        <xdr:cNvPr id="675" name="n_1aveValue【消防施設】&#10;有形固定資産減価償却率"/>
        <xdr:cNvSpPr txBox="1"/>
      </xdr:nvSpPr>
      <xdr:spPr>
        <a:xfrm>
          <a:off x="152660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142257</xdr:rowOff>
    </xdr:from>
    <xdr:ext cx="405111" cy="259045"/>
    <xdr:sp macro="" textlink="">
      <xdr:nvSpPr>
        <xdr:cNvPr id="676" name="n_2aveValue【消防施設】&#10;有形固定資産減価償却率"/>
        <xdr:cNvSpPr txBox="1"/>
      </xdr:nvSpPr>
      <xdr:spPr>
        <a:xfrm>
          <a:off x="14389744" y="13858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5097</xdr:rowOff>
    </xdr:from>
    <xdr:ext cx="405111" cy="259045"/>
    <xdr:sp macro="" textlink="">
      <xdr:nvSpPr>
        <xdr:cNvPr id="677" name="n_3aveValue【消防施設】&#10;有形固定資産減価償却率"/>
        <xdr:cNvSpPr txBox="1"/>
      </xdr:nvSpPr>
      <xdr:spPr>
        <a:xfrm>
          <a:off x="13500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92727</xdr:rowOff>
    </xdr:from>
    <xdr:ext cx="405111" cy="259045"/>
    <xdr:sp macro="" textlink="">
      <xdr:nvSpPr>
        <xdr:cNvPr id="678" name="n_4aveValue【消防施設】&#10;有形固定資産減価償却率"/>
        <xdr:cNvSpPr txBox="1"/>
      </xdr:nvSpPr>
      <xdr:spPr>
        <a:xfrm>
          <a:off x="12611744" y="1380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76216</xdr:rowOff>
    </xdr:from>
    <xdr:ext cx="405111" cy="259045"/>
    <xdr:sp macro="" textlink="">
      <xdr:nvSpPr>
        <xdr:cNvPr id="679" name="n_1mainValue【消防施設】&#10;有形固定資産減価償却率"/>
        <xdr:cNvSpPr txBox="1"/>
      </xdr:nvSpPr>
      <xdr:spPr>
        <a:xfrm>
          <a:off x="152660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74947</xdr:rowOff>
    </xdr:from>
    <xdr:ext cx="405111" cy="259045"/>
    <xdr:sp macro="" textlink="">
      <xdr:nvSpPr>
        <xdr:cNvPr id="680" name="n_2mainValue【消防施設】&#10;有形固定資産減価償却率"/>
        <xdr:cNvSpPr txBox="1"/>
      </xdr:nvSpPr>
      <xdr:spPr>
        <a:xfrm>
          <a:off x="14389744" y="14305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34307</xdr:rowOff>
    </xdr:from>
    <xdr:ext cx="405111" cy="259045"/>
    <xdr:sp macro="" textlink="">
      <xdr:nvSpPr>
        <xdr:cNvPr id="681" name="n_3mainValue【消防施設】&#10;有形固定資産減価償却率"/>
        <xdr:cNvSpPr txBox="1"/>
      </xdr:nvSpPr>
      <xdr:spPr>
        <a:xfrm>
          <a:off x="13500744"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17797</xdr:rowOff>
    </xdr:from>
    <xdr:ext cx="405111" cy="259045"/>
    <xdr:sp macro="" textlink="">
      <xdr:nvSpPr>
        <xdr:cNvPr id="682" name="n_4mainValue【消防施設】&#10;有形固定資産減価償却率"/>
        <xdr:cNvSpPr txBox="1"/>
      </xdr:nvSpPr>
      <xdr:spPr>
        <a:xfrm>
          <a:off x="12611744" y="14248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696" name="テキスト ボックス 695"/>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698" name="テキスト ボックス 697"/>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00" name="テキスト ボックス 699"/>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702" name="テキスト ボックス 701"/>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704" name="テキスト ボックス 703"/>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100485</xdr:rowOff>
    </xdr:from>
    <xdr:to>
      <xdr:col>116</xdr:col>
      <xdr:colOff>62864</xdr:colOff>
      <xdr:row>86</xdr:row>
      <xdr:rowOff>114216</xdr:rowOff>
    </xdr:to>
    <xdr:cxnSp macro="">
      <xdr:nvCxnSpPr>
        <xdr:cNvPr id="706" name="直線コネクタ 705"/>
        <xdr:cNvCxnSpPr/>
      </xdr:nvCxnSpPr>
      <xdr:spPr>
        <a:xfrm flipV="1">
          <a:off x="22160864" y="13473585"/>
          <a:ext cx="0" cy="138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161486</xdr:rowOff>
    </xdr:from>
    <xdr:ext cx="469744" cy="259045"/>
    <xdr:sp macro="" textlink="">
      <xdr:nvSpPr>
        <xdr:cNvPr id="707" name="【消防施設】&#10;一人当たり面積最小値テキスト"/>
        <xdr:cNvSpPr txBox="1"/>
      </xdr:nvSpPr>
      <xdr:spPr>
        <a:xfrm>
          <a:off x="22199600" y="149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708" name="直線コネクタ 707"/>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47162</xdr:rowOff>
    </xdr:from>
    <xdr:ext cx="599010" cy="259045"/>
    <xdr:sp macro="" textlink="">
      <xdr:nvSpPr>
        <xdr:cNvPr id="709" name="【消防施設】&#10;一人当たり面積最大値テキスト"/>
        <xdr:cNvSpPr txBox="1"/>
      </xdr:nvSpPr>
      <xdr:spPr>
        <a:xfrm>
          <a:off x="22199600" y="132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100485</xdr:rowOff>
    </xdr:from>
    <xdr:to>
      <xdr:col>116</xdr:col>
      <xdr:colOff>152400</xdr:colOff>
      <xdr:row>78</xdr:row>
      <xdr:rowOff>100485</xdr:rowOff>
    </xdr:to>
    <xdr:cxnSp macro="">
      <xdr:nvCxnSpPr>
        <xdr:cNvPr id="710" name="直線コネクタ 709"/>
        <xdr:cNvCxnSpPr/>
      </xdr:nvCxnSpPr>
      <xdr:spPr>
        <a:xfrm>
          <a:off x="22072600" y="1347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78936</xdr:rowOff>
    </xdr:from>
    <xdr:ext cx="469744" cy="259045"/>
    <xdr:sp macro="" textlink="">
      <xdr:nvSpPr>
        <xdr:cNvPr id="711" name="【消防施設】&#10;一人当たり面積平均値テキスト"/>
        <xdr:cNvSpPr txBox="1"/>
      </xdr:nvSpPr>
      <xdr:spPr>
        <a:xfrm>
          <a:off x="22199600" y="14652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56059</xdr:rowOff>
    </xdr:from>
    <xdr:to>
      <xdr:col>116</xdr:col>
      <xdr:colOff>114300</xdr:colOff>
      <xdr:row>86</xdr:row>
      <xdr:rowOff>157659</xdr:rowOff>
    </xdr:to>
    <xdr:sp macro="" textlink="">
      <xdr:nvSpPr>
        <xdr:cNvPr id="712" name="フローチャート: 判断 711"/>
        <xdr:cNvSpPr/>
      </xdr:nvSpPr>
      <xdr:spPr>
        <a:xfrm>
          <a:off x="22110700" y="1480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62962</xdr:rowOff>
    </xdr:from>
    <xdr:to>
      <xdr:col>112</xdr:col>
      <xdr:colOff>38100</xdr:colOff>
      <xdr:row>86</xdr:row>
      <xdr:rowOff>164562</xdr:rowOff>
    </xdr:to>
    <xdr:sp macro="" textlink="">
      <xdr:nvSpPr>
        <xdr:cNvPr id="713" name="フローチャート: 判断 712"/>
        <xdr:cNvSpPr/>
      </xdr:nvSpPr>
      <xdr:spPr>
        <a:xfrm>
          <a:off x="21272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62974</xdr:rowOff>
    </xdr:from>
    <xdr:to>
      <xdr:col>107</xdr:col>
      <xdr:colOff>101600</xdr:colOff>
      <xdr:row>86</xdr:row>
      <xdr:rowOff>164574</xdr:rowOff>
    </xdr:to>
    <xdr:sp macro="" textlink="">
      <xdr:nvSpPr>
        <xdr:cNvPr id="714" name="フローチャート: 判断 713"/>
        <xdr:cNvSpPr/>
      </xdr:nvSpPr>
      <xdr:spPr>
        <a:xfrm>
          <a:off x="20383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62985</xdr:rowOff>
    </xdr:from>
    <xdr:to>
      <xdr:col>102</xdr:col>
      <xdr:colOff>165100</xdr:colOff>
      <xdr:row>86</xdr:row>
      <xdr:rowOff>164585</xdr:rowOff>
    </xdr:to>
    <xdr:sp macro="" textlink="">
      <xdr:nvSpPr>
        <xdr:cNvPr id="715" name="フローチャート: 判断 714"/>
        <xdr:cNvSpPr/>
      </xdr:nvSpPr>
      <xdr:spPr>
        <a:xfrm>
          <a:off x="19494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62990</xdr:rowOff>
    </xdr:from>
    <xdr:to>
      <xdr:col>98</xdr:col>
      <xdr:colOff>38100</xdr:colOff>
      <xdr:row>86</xdr:row>
      <xdr:rowOff>164590</xdr:rowOff>
    </xdr:to>
    <xdr:sp macro="" textlink="">
      <xdr:nvSpPr>
        <xdr:cNvPr id="716" name="フローチャート: 判断 715"/>
        <xdr:cNvSpPr/>
      </xdr:nvSpPr>
      <xdr:spPr>
        <a:xfrm>
          <a:off x="18605500" y="1480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62091</xdr:rowOff>
    </xdr:from>
    <xdr:to>
      <xdr:col>116</xdr:col>
      <xdr:colOff>114300</xdr:colOff>
      <xdr:row>86</xdr:row>
      <xdr:rowOff>163691</xdr:rowOff>
    </xdr:to>
    <xdr:sp macro="" textlink="">
      <xdr:nvSpPr>
        <xdr:cNvPr id="722" name="楕円 721"/>
        <xdr:cNvSpPr/>
      </xdr:nvSpPr>
      <xdr:spPr>
        <a:xfrm>
          <a:off x="22110700" y="1480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34487</xdr:rowOff>
    </xdr:from>
    <xdr:ext cx="469744" cy="259045"/>
    <xdr:sp macro="" textlink="">
      <xdr:nvSpPr>
        <xdr:cNvPr id="723" name="【消防施設】&#10;一人当たり面積該当値テキスト"/>
        <xdr:cNvSpPr txBox="1"/>
      </xdr:nvSpPr>
      <xdr:spPr>
        <a:xfrm>
          <a:off x="22199600" y="14779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62120</xdr:rowOff>
    </xdr:from>
    <xdr:to>
      <xdr:col>112</xdr:col>
      <xdr:colOff>38100</xdr:colOff>
      <xdr:row>86</xdr:row>
      <xdr:rowOff>163720</xdr:rowOff>
    </xdr:to>
    <xdr:sp macro="" textlink="">
      <xdr:nvSpPr>
        <xdr:cNvPr id="724" name="楕円 723"/>
        <xdr:cNvSpPr/>
      </xdr:nvSpPr>
      <xdr:spPr>
        <a:xfrm>
          <a:off x="21272500" y="148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112891</xdr:rowOff>
    </xdr:from>
    <xdr:to>
      <xdr:col>116</xdr:col>
      <xdr:colOff>63500</xdr:colOff>
      <xdr:row>86</xdr:row>
      <xdr:rowOff>112920</xdr:rowOff>
    </xdr:to>
    <xdr:cxnSp macro="">
      <xdr:nvCxnSpPr>
        <xdr:cNvPr id="725" name="直線コネクタ 724"/>
        <xdr:cNvCxnSpPr/>
      </xdr:nvCxnSpPr>
      <xdr:spPr>
        <a:xfrm flipV="1">
          <a:off x="21323300" y="14857591"/>
          <a:ext cx="838200" cy="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62120</xdr:rowOff>
    </xdr:from>
    <xdr:to>
      <xdr:col>107</xdr:col>
      <xdr:colOff>101600</xdr:colOff>
      <xdr:row>86</xdr:row>
      <xdr:rowOff>163720</xdr:rowOff>
    </xdr:to>
    <xdr:sp macro="" textlink="">
      <xdr:nvSpPr>
        <xdr:cNvPr id="726" name="楕円 725"/>
        <xdr:cNvSpPr/>
      </xdr:nvSpPr>
      <xdr:spPr>
        <a:xfrm>
          <a:off x="20383500" y="148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112920</xdr:rowOff>
    </xdr:from>
    <xdr:to>
      <xdr:col>111</xdr:col>
      <xdr:colOff>177800</xdr:colOff>
      <xdr:row>86</xdr:row>
      <xdr:rowOff>112920</xdr:rowOff>
    </xdr:to>
    <xdr:cxnSp macro="">
      <xdr:nvCxnSpPr>
        <xdr:cNvPr id="727" name="直線コネクタ 726"/>
        <xdr:cNvCxnSpPr/>
      </xdr:nvCxnSpPr>
      <xdr:spPr>
        <a:xfrm>
          <a:off x="20434300" y="14857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62151</xdr:rowOff>
    </xdr:from>
    <xdr:to>
      <xdr:col>102</xdr:col>
      <xdr:colOff>165100</xdr:colOff>
      <xdr:row>86</xdr:row>
      <xdr:rowOff>163751</xdr:rowOff>
    </xdr:to>
    <xdr:sp macro="" textlink="">
      <xdr:nvSpPr>
        <xdr:cNvPr id="728" name="楕円 727"/>
        <xdr:cNvSpPr/>
      </xdr:nvSpPr>
      <xdr:spPr>
        <a:xfrm>
          <a:off x="19494500" y="1480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112920</xdr:rowOff>
    </xdr:from>
    <xdr:to>
      <xdr:col>107</xdr:col>
      <xdr:colOff>50800</xdr:colOff>
      <xdr:row>86</xdr:row>
      <xdr:rowOff>112951</xdr:rowOff>
    </xdr:to>
    <xdr:cxnSp macro="">
      <xdr:nvCxnSpPr>
        <xdr:cNvPr id="729" name="直線コネクタ 728"/>
        <xdr:cNvCxnSpPr/>
      </xdr:nvCxnSpPr>
      <xdr:spPr>
        <a:xfrm flipV="1">
          <a:off x="19545300" y="14857620"/>
          <a:ext cx="8890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62274</xdr:rowOff>
    </xdr:from>
    <xdr:to>
      <xdr:col>98</xdr:col>
      <xdr:colOff>38100</xdr:colOff>
      <xdr:row>86</xdr:row>
      <xdr:rowOff>163874</xdr:rowOff>
    </xdr:to>
    <xdr:sp macro="" textlink="">
      <xdr:nvSpPr>
        <xdr:cNvPr id="730" name="楕円 729"/>
        <xdr:cNvSpPr/>
      </xdr:nvSpPr>
      <xdr:spPr>
        <a:xfrm>
          <a:off x="18605500" y="1480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112951</xdr:rowOff>
    </xdr:from>
    <xdr:to>
      <xdr:col>102</xdr:col>
      <xdr:colOff>114300</xdr:colOff>
      <xdr:row>86</xdr:row>
      <xdr:rowOff>113074</xdr:rowOff>
    </xdr:to>
    <xdr:cxnSp macro="">
      <xdr:nvCxnSpPr>
        <xdr:cNvPr id="731" name="直線コネクタ 730"/>
        <xdr:cNvCxnSpPr/>
      </xdr:nvCxnSpPr>
      <xdr:spPr>
        <a:xfrm flipV="1">
          <a:off x="18656300" y="14857651"/>
          <a:ext cx="889000" cy="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155689</xdr:rowOff>
    </xdr:from>
    <xdr:ext cx="469744" cy="259045"/>
    <xdr:sp macro="" textlink="">
      <xdr:nvSpPr>
        <xdr:cNvPr id="732" name="n_1aveValue【消防施設】&#10;一人当たり面積"/>
        <xdr:cNvSpPr txBox="1"/>
      </xdr:nvSpPr>
      <xdr:spPr>
        <a:xfrm>
          <a:off x="21075727" y="1490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155701</xdr:rowOff>
    </xdr:from>
    <xdr:ext cx="469744" cy="259045"/>
    <xdr:sp macro="" textlink="">
      <xdr:nvSpPr>
        <xdr:cNvPr id="733" name="n_2aveValue【消防施設】&#10;一人当たり面積"/>
        <xdr:cNvSpPr txBox="1"/>
      </xdr:nvSpPr>
      <xdr:spPr>
        <a:xfrm>
          <a:off x="20199427" y="1490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155712</xdr:rowOff>
    </xdr:from>
    <xdr:ext cx="469744" cy="259045"/>
    <xdr:sp macro="" textlink="">
      <xdr:nvSpPr>
        <xdr:cNvPr id="734" name="n_3aveValue【消防施設】&#10;一人当たり面積"/>
        <xdr:cNvSpPr txBox="1"/>
      </xdr:nvSpPr>
      <xdr:spPr>
        <a:xfrm>
          <a:off x="19310427" y="1490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155717</xdr:rowOff>
    </xdr:from>
    <xdr:ext cx="469744" cy="259045"/>
    <xdr:sp macro="" textlink="">
      <xdr:nvSpPr>
        <xdr:cNvPr id="735" name="n_4aveValue【消防施設】&#10;一人当たり面積"/>
        <xdr:cNvSpPr txBox="1"/>
      </xdr:nvSpPr>
      <xdr:spPr>
        <a:xfrm>
          <a:off x="18421427" y="1490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8797</xdr:rowOff>
    </xdr:from>
    <xdr:ext cx="469744" cy="259045"/>
    <xdr:sp macro="" textlink="">
      <xdr:nvSpPr>
        <xdr:cNvPr id="736" name="n_1mainValue【消防施設】&#10;一人当たり面積"/>
        <xdr:cNvSpPr txBox="1"/>
      </xdr:nvSpPr>
      <xdr:spPr>
        <a:xfrm>
          <a:off x="21075727" y="14582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8797</xdr:rowOff>
    </xdr:from>
    <xdr:ext cx="469744" cy="259045"/>
    <xdr:sp macro="" textlink="">
      <xdr:nvSpPr>
        <xdr:cNvPr id="737" name="n_2mainValue【消防施設】&#10;一人当たり面積"/>
        <xdr:cNvSpPr txBox="1"/>
      </xdr:nvSpPr>
      <xdr:spPr>
        <a:xfrm>
          <a:off x="20199427" y="14582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8828</xdr:rowOff>
    </xdr:from>
    <xdr:ext cx="469744" cy="259045"/>
    <xdr:sp macro="" textlink="">
      <xdr:nvSpPr>
        <xdr:cNvPr id="738" name="n_3mainValue【消防施設】&#10;一人当たり面積"/>
        <xdr:cNvSpPr txBox="1"/>
      </xdr:nvSpPr>
      <xdr:spPr>
        <a:xfrm>
          <a:off x="19310427" y="1458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8951</xdr:rowOff>
    </xdr:from>
    <xdr:ext cx="469744" cy="259045"/>
    <xdr:sp macro="" textlink="">
      <xdr:nvSpPr>
        <xdr:cNvPr id="739" name="n_4mainValue【消防施設】&#10;一人当たり面積"/>
        <xdr:cNvSpPr txBox="1"/>
      </xdr:nvSpPr>
      <xdr:spPr>
        <a:xfrm>
          <a:off x="18421427" y="1458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35379</xdr:rowOff>
    </xdr:to>
    <xdr:cxnSp macro="">
      <xdr:nvCxnSpPr>
        <xdr:cNvPr id="765" name="直線コネクタ 764"/>
        <xdr:cNvCxnSpPr/>
      </xdr:nvCxnSpPr>
      <xdr:spPr>
        <a:xfrm flipV="1">
          <a:off x="16318864"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7" name="直線コネクタ 7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768"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769" name="直線コネクタ 768"/>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62972</xdr:rowOff>
    </xdr:from>
    <xdr:ext cx="405111" cy="259045"/>
    <xdr:sp macro="" textlink="">
      <xdr:nvSpPr>
        <xdr:cNvPr id="770" name="【庁舎】&#10;有形固定資産減価償却率平均値テキスト"/>
        <xdr:cNvSpPr txBox="1"/>
      </xdr:nvSpPr>
      <xdr:spPr>
        <a:xfrm>
          <a:off x="16357600" y="17722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771" name="フローチャート: 判断 770"/>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772" name="フローチャート: 判断 771"/>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773" name="フローチャート: 判断 772"/>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774" name="フローチャート: 判断 773"/>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138068</xdr:rowOff>
    </xdr:from>
    <xdr:to>
      <xdr:col>67</xdr:col>
      <xdr:colOff>101600</xdr:colOff>
      <xdr:row>105</xdr:row>
      <xdr:rowOff>68218</xdr:rowOff>
    </xdr:to>
    <xdr:sp macro="" textlink="">
      <xdr:nvSpPr>
        <xdr:cNvPr id="775" name="フローチャート: 判断 774"/>
        <xdr:cNvSpPr/>
      </xdr:nvSpPr>
      <xdr:spPr>
        <a:xfrm>
          <a:off x="12763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7438</xdr:rowOff>
    </xdr:from>
    <xdr:to>
      <xdr:col>85</xdr:col>
      <xdr:colOff>177800</xdr:colOff>
      <xdr:row>105</xdr:row>
      <xdr:rowOff>109038</xdr:rowOff>
    </xdr:to>
    <xdr:sp macro="" textlink="">
      <xdr:nvSpPr>
        <xdr:cNvPr id="781" name="楕円 780"/>
        <xdr:cNvSpPr/>
      </xdr:nvSpPr>
      <xdr:spPr>
        <a:xfrm>
          <a:off x="16268700"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157315</xdr:rowOff>
    </xdr:from>
    <xdr:ext cx="405111" cy="259045"/>
    <xdr:sp macro="" textlink="">
      <xdr:nvSpPr>
        <xdr:cNvPr id="782" name="【庁舎】&#10;有形固定資産減価償却率該当値テキスト"/>
        <xdr:cNvSpPr txBox="1"/>
      </xdr:nvSpPr>
      <xdr:spPr>
        <a:xfrm>
          <a:off x="16357600"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147864</xdr:rowOff>
    </xdr:from>
    <xdr:to>
      <xdr:col>81</xdr:col>
      <xdr:colOff>101600</xdr:colOff>
      <xdr:row>105</xdr:row>
      <xdr:rowOff>78014</xdr:rowOff>
    </xdr:to>
    <xdr:sp macro="" textlink="">
      <xdr:nvSpPr>
        <xdr:cNvPr id="783" name="楕円 782"/>
        <xdr:cNvSpPr/>
      </xdr:nvSpPr>
      <xdr:spPr>
        <a:xfrm>
          <a:off x="15430500" y="179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27214</xdr:rowOff>
    </xdr:from>
    <xdr:to>
      <xdr:col>85</xdr:col>
      <xdr:colOff>127000</xdr:colOff>
      <xdr:row>105</xdr:row>
      <xdr:rowOff>58238</xdr:rowOff>
    </xdr:to>
    <xdr:cxnSp macro="">
      <xdr:nvCxnSpPr>
        <xdr:cNvPr id="784" name="直線コネクタ 783"/>
        <xdr:cNvCxnSpPr/>
      </xdr:nvCxnSpPr>
      <xdr:spPr>
        <a:xfrm>
          <a:off x="15481300" y="18029464"/>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113574</xdr:rowOff>
    </xdr:from>
    <xdr:to>
      <xdr:col>76</xdr:col>
      <xdr:colOff>165100</xdr:colOff>
      <xdr:row>105</xdr:row>
      <xdr:rowOff>43724</xdr:rowOff>
    </xdr:to>
    <xdr:sp macro="" textlink="">
      <xdr:nvSpPr>
        <xdr:cNvPr id="785" name="楕円 784"/>
        <xdr:cNvSpPr/>
      </xdr:nvSpPr>
      <xdr:spPr>
        <a:xfrm>
          <a:off x="14541500" y="1794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164374</xdr:rowOff>
    </xdr:from>
    <xdr:to>
      <xdr:col>81</xdr:col>
      <xdr:colOff>50800</xdr:colOff>
      <xdr:row>105</xdr:row>
      <xdr:rowOff>27214</xdr:rowOff>
    </xdr:to>
    <xdr:cxnSp macro="">
      <xdr:nvCxnSpPr>
        <xdr:cNvPr id="786" name="直線コネクタ 785"/>
        <xdr:cNvCxnSpPr/>
      </xdr:nvCxnSpPr>
      <xdr:spPr>
        <a:xfrm>
          <a:off x="14592300" y="1799517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787" name="楕円 786"/>
        <xdr:cNvSpPr/>
      </xdr:nvSpPr>
      <xdr:spPr>
        <a:xfrm>
          <a:off x="13652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164374</xdr:rowOff>
    </xdr:from>
    <xdr:to>
      <xdr:col>76</xdr:col>
      <xdr:colOff>114300</xdr:colOff>
      <xdr:row>105</xdr:row>
      <xdr:rowOff>99061</xdr:rowOff>
    </xdr:to>
    <xdr:cxnSp macro="">
      <xdr:nvCxnSpPr>
        <xdr:cNvPr id="788" name="直線コネクタ 787"/>
        <xdr:cNvCxnSpPr/>
      </xdr:nvCxnSpPr>
      <xdr:spPr>
        <a:xfrm flipV="1">
          <a:off x="13703300" y="17995174"/>
          <a:ext cx="889000" cy="10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18869</xdr:rowOff>
    </xdr:from>
    <xdr:to>
      <xdr:col>67</xdr:col>
      <xdr:colOff>101600</xdr:colOff>
      <xdr:row>104</xdr:row>
      <xdr:rowOff>120469</xdr:rowOff>
    </xdr:to>
    <xdr:sp macro="" textlink="">
      <xdr:nvSpPr>
        <xdr:cNvPr id="789" name="楕円 788"/>
        <xdr:cNvSpPr/>
      </xdr:nvSpPr>
      <xdr:spPr>
        <a:xfrm>
          <a:off x="12763500" y="1784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69669</xdr:rowOff>
    </xdr:from>
    <xdr:to>
      <xdr:col>71</xdr:col>
      <xdr:colOff>177800</xdr:colOff>
      <xdr:row>105</xdr:row>
      <xdr:rowOff>99061</xdr:rowOff>
    </xdr:to>
    <xdr:cxnSp macro="">
      <xdr:nvCxnSpPr>
        <xdr:cNvPr id="790" name="直線コネクタ 789"/>
        <xdr:cNvCxnSpPr/>
      </xdr:nvCxnSpPr>
      <xdr:spPr>
        <a:xfrm>
          <a:off x="12814300" y="17900469"/>
          <a:ext cx="889000" cy="20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166388</xdr:rowOff>
    </xdr:from>
    <xdr:ext cx="405111" cy="259045"/>
    <xdr:sp macro="" textlink="">
      <xdr:nvSpPr>
        <xdr:cNvPr id="791" name="n_1aveValue【庁舎】&#10;有形固定資産減価償却率"/>
        <xdr:cNvSpPr txBox="1"/>
      </xdr:nvSpPr>
      <xdr:spPr>
        <a:xfrm>
          <a:off x="15266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792" name="n_2aveValue【庁舎】&#10;有形固定資産減価償却率"/>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55353</xdr:rowOff>
    </xdr:from>
    <xdr:ext cx="405111" cy="259045"/>
    <xdr:sp macro="" textlink="">
      <xdr:nvSpPr>
        <xdr:cNvPr id="793" name="n_3aveValue【庁舎】&#10;有形固定資産減価償却率"/>
        <xdr:cNvSpPr txBox="1"/>
      </xdr:nvSpPr>
      <xdr:spPr>
        <a:xfrm>
          <a:off x="13500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59345</xdr:rowOff>
    </xdr:from>
    <xdr:ext cx="405111" cy="259045"/>
    <xdr:sp macro="" textlink="">
      <xdr:nvSpPr>
        <xdr:cNvPr id="794" name="n_4aveValue【庁舎】&#10;有形固定資産減価償却率"/>
        <xdr:cNvSpPr txBox="1"/>
      </xdr:nvSpPr>
      <xdr:spPr>
        <a:xfrm>
          <a:off x="12611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69141</xdr:rowOff>
    </xdr:from>
    <xdr:ext cx="405111" cy="259045"/>
    <xdr:sp macro="" textlink="">
      <xdr:nvSpPr>
        <xdr:cNvPr id="795" name="n_1mainValue【庁舎】&#10;有形固定資産減価償却率"/>
        <xdr:cNvSpPr txBox="1"/>
      </xdr:nvSpPr>
      <xdr:spPr>
        <a:xfrm>
          <a:off x="15266044" y="1807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34851</xdr:rowOff>
    </xdr:from>
    <xdr:ext cx="405111" cy="259045"/>
    <xdr:sp macro="" textlink="">
      <xdr:nvSpPr>
        <xdr:cNvPr id="796" name="n_2mainValue【庁舎】&#10;有形固定資産減価償却率"/>
        <xdr:cNvSpPr txBox="1"/>
      </xdr:nvSpPr>
      <xdr:spPr>
        <a:xfrm>
          <a:off x="14389744" y="1803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140988</xdr:rowOff>
    </xdr:from>
    <xdr:ext cx="405111" cy="259045"/>
    <xdr:sp macro="" textlink="">
      <xdr:nvSpPr>
        <xdr:cNvPr id="797" name="n_3mainValue【庁舎】&#10;有形固定資産減価償却率"/>
        <xdr:cNvSpPr txBox="1"/>
      </xdr:nvSpPr>
      <xdr:spPr>
        <a:xfrm>
          <a:off x="13500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136996</xdr:rowOff>
    </xdr:from>
    <xdr:ext cx="405111" cy="259045"/>
    <xdr:sp macro="" textlink="">
      <xdr:nvSpPr>
        <xdr:cNvPr id="798" name="n_4mainValue【庁舎】&#10;有形固定資産減価償却率"/>
        <xdr:cNvSpPr txBox="1"/>
      </xdr:nvSpPr>
      <xdr:spPr>
        <a:xfrm>
          <a:off x="12611744" y="1762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19050</xdr:rowOff>
    </xdr:from>
    <xdr:to>
      <xdr:col>116</xdr:col>
      <xdr:colOff>62864</xdr:colOff>
      <xdr:row>108</xdr:row>
      <xdr:rowOff>76200</xdr:rowOff>
    </xdr:to>
    <xdr:cxnSp macro="">
      <xdr:nvCxnSpPr>
        <xdr:cNvPr id="824" name="直線コネクタ 823"/>
        <xdr:cNvCxnSpPr/>
      </xdr:nvCxnSpPr>
      <xdr:spPr>
        <a:xfrm flipV="1">
          <a:off x="22160864" y="1699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825" name="【庁舎】&#10;一人当たり面積最小値テキスト"/>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826" name="直線コネクタ 825"/>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137177</xdr:rowOff>
    </xdr:from>
    <xdr:ext cx="469744" cy="259045"/>
    <xdr:sp macro="" textlink="">
      <xdr:nvSpPr>
        <xdr:cNvPr id="827" name="【庁舎】&#10;一人当たり面積最大値テキスト"/>
        <xdr:cNvSpPr txBox="1"/>
      </xdr:nvSpPr>
      <xdr:spPr>
        <a:xfrm>
          <a:off x="22199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828" name="直線コネクタ 827"/>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39750</xdr:rowOff>
    </xdr:from>
    <xdr:ext cx="469744" cy="259045"/>
    <xdr:sp macro="" textlink="">
      <xdr:nvSpPr>
        <xdr:cNvPr id="829" name="【庁舎】&#10;一人当たり面積平均値テキスト"/>
        <xdr:cNvSpPr txBox="1"/>
      </xdr:nvSpPr>
      <xdr:spPr>
        <a:xfrm>
          <a:off x="22199600" y="18042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830" name="フローチャート: 判断 829"/>
        <xdr:cNvSpPr/>
      </xdr:nvSpPr>
      <xdr:spPr>
        <a:xfrm>
          <a:off x="22110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831" name="フローチャート: 判断 830"/>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80918</xdr:rowOff>
    </xdr:from>
    <xdr:to>
      <xdr:col>107</xdr:col>
      <xdr:colOff>101600</xdr:colOff>
      <xdr:row>106</xdr:row>
      <xdr:rowOff>11068</xdr:rowOff>
    </xdr:to>
    <xdr:sp macro="" textlink="">
      <xdr:nvSpPr>
        <xdr:cNvPr id="832" name="フローチャート: 判断 831"/>
        <xdr:cNvSpPr/>
      </xdr:nvSpPr>
      <xdr:spPr>
        <a:xfrm>
          <a:off x="20383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90714</xdr:rowOff>
    </xdr:from>
    <xdr:to>
      <xdr:col>102</xdr:col>
      <xdr:colOff>165100</xdr:colOff>
      <xdr:row>106</xdr:row>
      <xdr:rowOff>20864</xdr:rowOff>
    </xdr:to>
    <xdr:sp macro="" textlink="">
      <xdr:nvSpPr>
        <xdr:cNvPr id="833" name="フローチャート: 判断 832"/>
        <xdr:cNvSpPr/>
      </xdr:nvSpPr>
      <xdr:spPr>
        <a:xfrm>
          <a:off x="19494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834" name="フローチャート: 判断 833"/>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131536</xdr:rowOff>
    </xdr:from>
    <xdr:to>
      <xdr:col>116</xdr:col>
      <xdr:colOff>114300</xdr:colOff>
      <xdr:row>105</xdr:row>
      <xdr:rowOff>61686</xdr:rowOff>
    </xdr:to>
    <xdr:sp macro="" textlink="">
      <xdr:nvSpPr>
        <xdr:cNvPr id="840" name="楕円 839"/>
        <xdr:cNvSpPr/>
      </xdr:nvSpPr>
      <xdr:spPr>
        <a:xfrm>
          <a:off x="22110700" y="1796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154413</xdr:rowOff>
    </xdr:from>
    <xdr:ext cx="469744" cy="259045"/>
    <xdr:sp macro="" textlink="">
      <xdr:nvSpPr>
        <xdr:cNvPr id="841" name="【庁舎】&#10;一人当たり面積該当値テキスト"/>
        <xdr:cNvSpPr txBox="1"/>
      </xdr:nvSpPr>
      <xdr:spPr>
        <a:xfrm>
          <a:off x="22199600" y="1781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144599</xdr:rowOff>
    </xdr:from>
    <xdr:to>
      <xdr:col>112</xdr:col>
      <xdr:colOff>38100</xdr:colOff>
      <xdr:row>105</xdr:row>
      <xdr:rowOff>74749</xdr:rowOff>
    </xdr:to>
    <xdr:sp macro="" textlink="">
      <xdr:nvSpPr>
        <xdr:cNvPr id="842" name="楕円 841"/>
        <xdr:cNvSpPr/>
      </xdr:nvSpPr>
      <xdr:spPr>
        <a:xfrm>
          <a:off x="21272500" y="1797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10886</xdr:rowOff>
    </xdr:from>
    <xdr:to>
      <xdr:col>116</xdr:col>
      <xdr:colOff>63500</xdr:colOff>
      <xdr:row>105</xdr:row>
      <xdr:rowOff>23949</xdr:rowOff>
    </xdr:to>
    <xdr:cxnSp macro="">
      <xdr:nvCxnSpPr>
        <xdr:cNvPr id="843" name="直線コネクタ 842"/>
        <xdr:cNvCxnSpPr/>
      </xdr:nvCxnSpPr>
      <xdr:spPr>
        <a:xfrm flipV="1">
          <a:off x="21323300" y="18013136"/>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4173</xdr:rowOff>
    </xdr:from>
    <xdr:to>
      <xdr:col>107</xdr:col>
      <xdr:colOff>101600</xdr:colOff>
      <xdr:row>105</xdr:row>
      <xdr:rowOff>105773</xdr:rowOff>
    </xdr:to>
    <xdr:sp macro="" textlink="">
      <xdr:nvSpPr>
        <xdr:cNvPr id="844" name="楕円 843"/>
        <xdr:cNvSpPr/>
      </xdr:nvSpPr>
      <xdr:spPr>
        <a:xfrm>
          <a:off x="203835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23949</xdr:rowOff>
    </xdr:from>
    <xdr:to>
      <xdr:col>111</xdr:col>
      <xdr:colOff>177800</xdr:colOff>
      <xdr:row>105</xdr:row>
      <xdr:rowOff>54973</xdr:rowOff>
    </xdr:to>
    <xdr:cxnSp macro="">
      <xdr:nvCxnSpPr>
        <xdr:cNvPr id="845" name="直線コネクタ 844"/>
        <xdr:cNvCxnSpPr/>
      </xdr:nvCxnSpPr>
      <xdr:spPr>
        <a:xfrm flipV="1">
          <a:off x="20434300" y="1802619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97245</xdr:rowOff>
    </xdr:from>
    <xdr:to>
      <xdr:col>102</xdr:col>
      <xdr:colOff>165100</xdr:colOff>
      <xdr:row>107</xdr:row>
      <xdr:rowOff>27395</xdr:rowOff>
    </xdr:to>
    <xdr:sp macro="" textlink="">
      <xdr:nvSpPr>
        <xdr:cNvPr id="846" name="楕円 845"/>
        <xdr:cNvSpPr/>
      </xdr:nvSpPr>
      <xdr:spPr>
        <a:xfrm>
          <a:off x="19494500" y="1827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54973</xdr:rowOff>
    </xdr:from>
    <xdr:to>
      <xdr:col>107</xdr:col>
      <xdr:colOff>50800</xdr:colOff>
      <xdr:row>106</xdr:row>
      <xdr:rowOff>148045</xdr:rowOff>
    </xdr:to>
    <xdr:cxnSp macro="">
      <xdr:nvCxnSpPr>
        <xdr:cNvPr id="847" name="直線コネクタ 846"/>
        <xdr:cNvCxnSpPr/>
      </xdr:nvCxnSpPr>
      <xdr:spPr>
        <a:xfrm flipV="1">
          <a:off x="19545300" y="18057223"/>
          <a:ext cx="889000" cy="264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107043</xdr:rowOff>
    </xdr:from>
    <xdr:to>
      <xdr:col>98</xdr:col>
      <xdr:colOff>38100</xdr:colOff>
      <xdr:row>105</xdr:row>
      <xdr:rowOff>37193</xdr:rowOff>
    </xdr:to>
    <xdr:sp macro="" textlink="">
      <xdr:nvSpPr>
        <xdr:cNvPr id="848" name="楕円 847"/>
        <xdr:cNvSpPr/>
      </xdr:nvSpPr>
      <xdr:spPr>
        <a:xfrm>
          <a:off x="18605500" y="179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157843</xdr:rowOff>
    </xdr:from>
    <xdr:to>
      <xdr:col>102</xdr:col>
      <xdr:colOff>114300</xdr:colOff>
      <xdr:row>106</xdr:row>
      <xdr:rowOff>148045</xdr:rowOff>
    </xdr:to>
    <xdr:cxnSp macro="">
      <xdr:nvCxnSpPr>
        <xdr:cNvPr id="849" name="直線コネクタ 848"/>
        <xdr:cNvCxnSpPr/>
      </xdr:nvCxnSpPr>
      <xdr:spPr>
        <a:xfrm>
          <a:off x="18656300" y="17988643"/>
          <a:ext cx="889000" cy="33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145885</xdr:rowOff>
    </xdr:from>
    <xdr:ext cx="469744" cy="259045"/>
    <xdr:sp macro="" textlink="">
      <xdr:nvSpPr>
        <xdr:cNvPr id="850" name="n_1aveValue【庁舎】&#10;一人当たり面積"/>
        <xdr:cNvSpPr txBox="1"/>
      </xdr:nvSpPr>
      <xdr:spPr>
        <a:xfrm>
          <a:off x="210757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2195</xdr:rowOff>
    </xdr:from>
    <xdr:ext cx="469744" cy="259045"/>
    <xdr:sp macro="" textlink="">
      <xdr:nvSpPr>
        <xdr:cNvPr id="851" name="n_2aveValue【庁舎】&#10;一人当たり面積"/>
        <xdr:cNvSpPr txBox="1"/>
      </xdr:nvSpPr>
      <xdr:spPr>
        <a:xfrm>
          <a:off x="20199427" y="1817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37391</xdr:rowOff>
    </xdr:from>
    <xdr:ext cx="469744" cy="259045"/>
    <xdr:sp macro="" textlink="">
      <xdr:nvSpPr>
        <xdr:cNvPr id="852" name="n_3aveValue【庁舎】&#10;一人当たり面積"/>
        <xdr:cNvSpPr txBox="1"/>
      </xdr:nvSpPr>
      <xdr:spPr>
        <a:xfrm>
          <a:off x="19310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49547</xdr:rowOff>
    </xdr:from>
    <xdr:ext cx="469744" cy="259045"/>
    <xdr:sp macro="" textlink="">
      <xdr:nvSpPr>
        <xdr:cNvPr id="853" name="n_4aveValue【庁舎】&#10;一人当たり面積"/>
        <xdr:cNvSpPr txBox="1"/>
      </xdr:nvSpPr>
      <xdr:spPr>
        <a:xfrm>
          <a:off x="18421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91276</xdr:rowOff>
    </xdr:from>
    <xdr:ext cx="469744" cy="259045"/>
    <xdr:sp macro="" textlink="">
      <xdr:nvSpPr>
        <xdr:cNvPr id="854" name="n_1mainValue【庁舎】&#10;一人当たり面積"/>
        <xdr:cNvSpPr txBox="1"/>
      </xdr:nvSpPr>
      <xdr:spPr>
        <a:xfrm>
          <a:off x="21075727" y="1775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122300</xdr:rowOff>
    </xdr:from>
    <xdr:ext cx="469744" cy="259045"/>
    <xdr:sp macro="" textlink="">
      <xdr:nvSpPr>
        <xdr:cNvPr id="855" name="n_2mainValue【庁舎】&#10;一人当たり面積"/>
        <xdr:cNvSpPr txBox="1"/>
      </xdr:nvSpPr>
      <xdr:spPr>
        <a:xfrm>
          <a:off x="20199427" y="17781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18522</xdr:rowOff>
    </xdr:from>
    <xdr:ext cx="469744" cy="259045"/>
    <xdr:sp macro="" textlink="">
      <xdr:nvSpPr>
        <xdr:cNvPr id="856" name="n_3mainValue【庁舎】&#10;一人当たり面積"/>
        <xdr:cNvSpPr txBox="1"/>
      </xdr:nvSpPr>
      <xdr:spPr>
        <a:xfrm>
          <a:off x="19310427" y="1836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53720</xdr:rowOff>
    </xdr:from>
    <xdr:ext cx="469744" cy="259045"/>
    <xdr:sp macro="" textlink="">
      <xdr:nvSpPr>
        <xdr:cNvPr id="857" name="n_4mainValue【庁舎】&#10;一人当たり面積"/>
        <xdr:cNvSpPr txBox="1"/>
      </xdr:nvSpPr>
      <xdr:spPr>
        <a:xfrm>
          <a:off x="18421427" y="1771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　有形固定資産減価償却率については、概ね緩やかな上昇傾向にあり、主な要因は、新規の施設整備を控えている反面、平成</a:t>
          </a:r>
          <a:r>
            <a:rPr kumimoji="1" lang="en-US" altLang="ja-JP" sz="1100">
              <a:solidFill>
                <a:schemeClr val="tx1"/>
              </a:solidFill>
              <a:effectLst/>
              <a:latin typeface="+mn-lt"/>
              <a:ea typeface="+mn-ea"/>
              <a:cs typeface="+mn-cs"/>
            </a:rPr>
            <a:t>27</a:t>
          </a:r>
          <a:r>
            <a:rPr kumimoji="1" lang="ja-JP" altLang="ja-JP" sz="1100">
              <a:solidFill>
                <a:schemeClr val="tx1"/>
              </a:solidFill>
              <a:effectLst/>
              <a:latin typeface="+mn-lt"/>
              <a:ea typeface="+mn-ea"/>
              <a:cs typeface="+mn-cs"/>
            </a:rPr>
            <a:t>年度に策定した上天草市公共施設等総合管理計画に沿って、老朽化した施設について計画的な整備や長寿命化を図っているためである。なお、一人当たりの指標が概ね増加しているのは、人口減少に起因する。</a:t>
          </a:r>
          <a:endParaRPr lang="ja-JP" altLang="ja-JP" sz="1400">
            <a:solidFill>
              <a:schemeClr val="tx1"/>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熊本県上天草市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26,254
26,147
126.94
22,945,236
21,501,990
803,816
10,326,366
17,756,685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令和元年度と比較し、</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0.14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、県平均と比較して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0.11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下回っている。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本市の主たる産業である観光業及び農林水産業に係る観光需要と観光消費を拡大する事業、農林水産物の生産・加工品開発・販売を拡大する事業を重点的に取組むことで、市民所得の向上を図り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財政力指数の向上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に繋げる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とともに、</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公共施設使用料及び各種手数料の見直しや、全庁的な徴収業務の取組み強化により自主財源の収納率向上を目指す。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124883</xdr:rowOff>
    </xdr:from>
    <xdr:to>
      <xdr:col>23</xdr:col>
      <xdr:colOff>133350</xdr:colOff>
      <xdr:row>44</xdr:row>
      <xdr:rowOff>144992</xdr:rowOff>
    </xdr:to>
    <xdr:cxnSp macro="">
      <xdr:nvCxnSpPr>
        <xdr:cNvPr id="69" name="直線コネクタ 68"/>
        <xdr:cNvCxnSpPr/>
      </xdr:nvCxnSpPr>
      <xdr:spPr>
        <a:xfrm flipV="1">
          <a:off x="4114800" y="76686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144992</xdr:rowOff>
    </xdr:from>
    <xdr:to>
      <xdr:col>19</xdr:col>
      <xdr:colOff>133350</xdr:colOff>
      <xdr:row>44</xdr:row>
      <xdr:rowOff>144992</xdr:rowOff>
    </xdr:to>
    <xdr:cxnSp macro="">
      <xdr:nvCxnSpPr>
        <xdr:cNvPr id="72" name="直線コネクタ 71"/>
        <xdr:cNvCxnSpPr/>
      </xdr:nvCxnSpPr>
      <xdr:spPr>
        <a:xfrm>
          <a:off x="3225800" y="768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4" name="テキスト ボックス 73"/>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144992</xdr:rowOff>
    </xdr:from>
    <xdr:to>
      <xdr:col>15</xdr:col>
      <xdr:colOff>82550</xdr:colOff>
      <xdr:row>44</xdr:row>
      <xdr:rowOff>144992</xdr:rowOff>
    </xdr:to>
    <xdr:cxnSp macro="">
      <xdr:nvCxnSpPr>
        <xdr:cNvPr id="75" name="直線コネクタ 74"/>
        <xdr:cNvCxnSpPr/>
      </xdr:nvCxnSpPr>
      <xdr:spPr>
        <a:xfrm>
          <a:off x="2336800" y="768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144992</xdr:rowOff>
    </xdr:from>
    <xdr:to>
      <xdr:col>11</xdr:col>
      <xdr:colOff>31750</xdr:colOff>
      <xdr:row>44</xdr:row>
      <xdr:rowOff>144992</xdr:rowOff>
    </xdr:to>
    <xdr:cxnSp macro="">
      <xdr:nvCxnSpPr>
        <xdr:cNvPr id="78" name="直線コネクタ 77"/>
        <xdr:cNvCxnSpPr/>
      </xdr:nvCxnSpPr>
      <xdr:spPr>
        <a:xfrm>
          <a:off x="1447800" y="768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74083</xdr:rowOff>
    </xdr:from>
    <xdr:to>
      <xdr:col>23</xdr:col>
      <xdr:colOff>184150</xdr:colOff>
      <xdr:row>45</xdr:row>
      <xdr:rowOff>4233</xdr:rowOff>
    </xdr:to>
    <xdr:sp macro="" textlink="">
      <xdr:nvSpPr>
        <xdr:cNvPr id="88" name="楕円 87"/>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46160</xdr:rowOff>
    </xdr:from>
    <xdr:ext cx="762000" cy="259045"/>
    <xdr:sp macro="" textlink="">
      <xdr:nvSpPr>
        <xdr:cNvPr id="89" name="財政力該当値テキスト"/>
        <xdr:cNvSpPr txBox="1"/>
      </xdr:nvSpPr>
      <xdr:spPr>
        <a:xfrm>
          <a:off x="5041900" y="758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94192</xdr:rowOff>
    </xdr:from>
    <xdr:to>
      <xdr:col>19</xdr:col>
      <xdr:colOff>184150</xdr:colOff>
      <xdr:row>45</xdr:row>
      <xdr:rowOff>24342</xdr:rowOff>
    </xdr:to>
    <xdr:sp macro="" textlink="">
      <xdr:nvSpPr>
        <xdr:cNvPr id="90" name="楕円 89"/>
        <xdr:cNvSpPr/>
      </xdr:nvSpPr>
      <xdr:spPr>
        <a:xfrm>
          <a:off x="4064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9119</xdr:rowOff>
    </xdr:from>
    <xdr:ext cx="736600" cy="259045"/>
    <xdr:sp macro="" textlink="">
      <xdr:nvSpPr>
        <xdr:cNvPr id="91" name="テキスト ボックス 90"/>
        <xdr:cNvSpPr txBox="1"/>
      </xdr:nvSpPr>
      <xdr:spPr>
        <a:xfrm>
          <a:off x="3733800" y="7724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94192</xdr:rowOff>
    </xdr:from>
    <xdr:to>
      <xdr:col>15</xdr:col>
      <xdr:colOff>133350</xdr:colOff>
      <xdr:row>45</xdr:row>
      <xdr:rowOff>24342</xdr:rowOff>
    </xdr:to>
    <xdr:sp macro="" textlink="">
      <xdr:nvSpPr>
        <xdr:cNvPr id="92" name="楕円 91"/>
        <xdr:cNvSpPr/>
      </xdr:nvSpPr>
      <xdr:spPr>
        <a:xfrm>
          <a:off x="3175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9119</xdr:rowOff>
    </xdr:from>
    <xdr:ext cx="762000" cy="259045"/>
    <xdr:sp macro="" textlink="">
      <xdr:nvSpPr>
        <xdr:cNvPr id="93" name="テキスト ボックス 92"/>
        <xdr:cNvSpPr txBox="1"/>
      </xdr:nvSpPr>
      <xdr:spPr>
        <a:xfrm>
          <a:off x="2844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94192</xdr:rowOff>
    </xdr:from>
    <xdr:to>
      <xdr:col>11</xdr:col>
      <xdr:colOff>82550</xdr:colOff>
      <xdr:row>45</xdr:row>
      <xdr:rowOff>24342</xdr:rowOff>
    </xdr:to>
    <xdr:sp macro="" textlink="">
      <xdr:nvSpPr>
        <xdr:cNvPr id="94" name="楕円 93"/>
        <xdr:cNvSpPr/>
      </xdr:nvSpPr>
      <xdr:spPr>
        <a:xfrm>
          <a:off x="2286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9119</xdr:rowOff>
    </xdr:from>
    <xdr:ext cx="762000" cy="259045"/>
    <xdr:sp macro="" textlink="">
      <xdr:nvSpPr>
        <xdr:cNvPr id="95" name="テキスト ボックス 94"/>
        <xdr:cNvSpPr txBox="1"/>
      </xdr:nvSpPr>
      <xdr:spPr>
        <a:xfrm>
          <a:off x="1955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94192</xdr:rowOff>
    </xdr:from>
    <xdr:to>
      <xdr:col>7</xdr:col>
      <xdr:colOff>31750</xdr:colOff>
      <xdr:row>45</xdr:row>
      <xdr:rowOff>24342</xdr:rowOff>
    </xdr:to>
    <xdr:sp macro="" textlink="">
      <xdr:nvSpPr>
        <xdr:cNvPr id="96" name="楕円 95"/>
        <xdr:cNvSpPr/>
      </xdr:nvSpPr>
      <xdr:spPr>
        <a:xfrm>
          <a:off x="1397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9119</xdr:rowOff>
    </xdr:from>
    <xdr:ext cx="762000" cy="259045"/>
    <xdr:sp macro="" textlink="">
      <xdr:nvSpPr>
        <xdr:cNvPr id="97" name="テキスト ボックス 96"/>
        <xdr:cNvSpPr txBox="1"/>
      </xdr:nvSpPr>
      <xdr:spPr>
        <a:xfrm>
          <a:off x="1066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令和元年度と比較し、</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％となっており、類似団体と比較して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ポイント、県平均と比較して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前年度と比較して、分子の経常経費充当一般財源等は、物件費が増加したが、補助費等が減少する等して全体では減少し、分母の経常一般財源等も、地方税が減少したが、普通交付税が増加する等して全体では増加した。以上、分子分母ともに経常収支比率が減少する方向に動いたため、前年度より</a:t>
          </a:r>
          <a:r>
            <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4.7</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ポイント減少した。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今後も適正な組織再編及び定員管理等による人件費の削減、地方債発行額の抑制等に努める。</a:t>
          </a:r>
          <a:endPar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94343</xdr:rowOff>
    </xdr:from>
    <xdr:to>
      <xdr:col>23</xdr:col>
      <xdr:colOff>133350</xdr:colOff>
      <xdr:row>61</xdr:row>
      <xdr:rowOff>84909</xdr:rowOff>
    </xdr:to>
    <xdr:cxnSp macro="">
      <xdr:nvCxnSpPr>
        <xdr:cNvPr id="134" name="直線コネクタ 133"/>
        <xdr:cNvCxnSpPr/>
      </xdr:nvCxnSpPr>
      <xdr:spPr>
        <a:xfrm flipV="1">
          <a:off x="4114800" y="10381343"/>
          <a:ext cx="838200" cy="16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5" name="財政構造の弾力性平均値テキスト"/>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156391</xdr:rowOff>
    </xdr:from>
    <xdr:to>
      <xdr:col>19</xdr:col>
      <xdr:colOff>133350</xdr:colOff>
      <xdr:row>61</xdr:row>
      <xdr:rowOff>84909</xdr:rowOff>
    </xdr:to>
    <xdr:cxnSp macro="">
      <xdr:nvCxnSpPr>
        <xdr:cNvPr id="137" name="直線コネクタ 136"/>
        <xdr:cNvCxnSpPr/>
      </xdr:nvCxnSpPr>
      <xdr:spPr>
        <a:xfrm>
          <a:off x="3225800" y="10443391"/>
          <a:ext cx="889000" cy="9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8000</xdr:rowOff>
    </xdr:from>
    <xdr:ext cx="736600" cy="259045"/>
    <xdr:sp macro="" textlink="">
      <xdr:nvSpPr>
        <xdr:cNvPr id="139" name="テキスト ボックス 138"/>
        <xdr:cNvSpPr txBox="1"/>
      </xdr:nvSpPr>
      <xdr:spPr>
        <a:xfrm>
          <a:off x="3733800" y="10123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156391</xdr:rowOff>
    </xdr:from>
    <xdr:to>
      <xdr:col>15</xdr:col>
      <xdr:colOff>82550</xdr:colOff>
      <xdr:row>61</xdr:row>
      <xdr:rowOff>2177</xdr:rowOff>
    </xdr:to>
    <xdr:cxnSp macro="">
      <xdr:nvCxnSpPr>
        <xdr:cNvPr id="140" name="直線コネクタ 139"/>
        <xdr:cNvCxnSpPr/>
      </xdr:nvCxnSpPr>
      <xdr:spPr>
        <a:xfrm flipV="1">
          <a:off x="2336800" y="1044339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155320</xdr:rowOff>
    </xdr:from>
    <xdr:ext cx="762000" cy="259045"/>
    <xdr:sp macro="" textlink="">
      <xdr:nvSpPr>
        <xdr:cNvPr id="142" name="テキスト ボックス 141"/>
        <xdr:cNvSpPr txBox="1"/>
      </xdr:nvSpPr>
      <xdr:spPr>
        <a:xfrm>
          <a:off x="2844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2177</xdr:rowOff>
    </xdr:from>
    <xdr:to>
      <xdr:col>11</xdr:col>
      <xdr:colOff>31750</xdr:colOff>
      <xdr:row>61</xdr:row>
      <xdr:rowOff>43543</xdr:rowOff>
    </xdr:to>
    <xdr:cxnSp macro="">
      <xdr:nvCxnSpPr>
        <xdr:cNvPr id="143" name="直線コネクタ 142"/>
        <xdr:cNvCxnSpPr/>
      </xdr:nvCxnSpPr>
      <xdr:spPr>
        <a:xfrm flipV="1">
          <a:off x="1447800" y="10460627"/>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127743</xdr:rowOff>
    </xdr:from>
    <xdr:ext cx="762000" cy="259045"/>
    <xdr:sp macro="" textlink="">
      <xdr:nvSpPr>
        <xdr:cNvPr id="145" name="テキスト ボックス 144"/>
        <xdr:cNvSpPr txBox="1"/>
      </xdr:nvSpPr>
      <xdr:spPr>
        <a:xfrm>
          <a:off x="1955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86377</xdr:rowOff>
    </xdr:from>
    <xdr:ext cx="762000" cy="259045"/>
    <xdr:sp macro="" textlink="">
      <xdr:nvSpPr>
        <xdr:cNvPr id="147" name="テキスト ボックス 146"/>
        <xdr:cNvSpPr txBox="1"/>
      </xdr:nvSpPr>
      <xdr:spPr>
        <a:xfrm>
          <a:off x="1066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53" name="楕円 152"/>
        <xdr:cNvSpPr/>
      </xdr:nvSpPr>
      <xdr:spPr>
        <a:xfrm>
          <a:off x="49022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15620</xdr:rowOff>
    </xdr:from>
    <xdr:ext cx="762000" cy="259045"/>
    <xdr:sp macro="" textlink="">
      <xdr:nvSpPr>
        <xdr:cNvPr id="154" name="財政構造の弾力性該当値テキスト"/>
        <xdr:cNvSpPr txBox="1"/>
      </xdr:nvSpPr>
      <xdr:spPr>
        <a:xfrm>
          <a:off x="50419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34109</xdr:rowOff>
    </xdr:from>
    <xdr:to>
      <xdr:col>19</xdr:col>
      <xdr:colOff>184150</xdr:colOff>
      <xdr:row>61</xdr:row>
      <xdr:rowOff>135709</xdr:rowOff>
    </xdr:to>
    <xdr:sp macro="" textlink="">
      <xdr:nvSpPr>
        <xdr:cNvPr id="155" name="楕円 154"/>
        <xdr:cNvSpPr/>
      </xdr:nvSpPr>
      <xdr:spPr>
        <a:xfrm>
          <a:off x="40640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120486</xdr:rowOff>
    </xdr:from>
    <xdr:ext cx="736600" cy="259045"/>
    <xdr:sp macro="" textlink="">
      <xdr:nvSpPr>
        <xdr:cNvPr id="156" name="テキスト ボックス 155"/>
        <xdr:cNvSpPr txBox="1"/>
      </xdr:nvSpPr>
      <xdr:spPr>
        <a:xfrm>
          <a:off x="3733800" y="10578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105591</xdr:rowOff>
    </xdr:from>
    <xdr:to>
      <xdr:col>15</xdr:col>
      <xdr:colOff>133350</xdr:colOff>
      <xdr:row>61</xdr:row>
      <xdr:rowOff>35741</xdr:rowOff>
    </xdr:to>
    <xdr:sp macro="" textlink="">
      <xdr:nvSpPr>
        <xdr:cNvPr id="157" name="楕円 156"/>
        <xdr:cNvSpPr/>
      </xdr:nvSpPr>
      <xdr:spPr>
        <a:xfrm>
          <a:off x="3175000" y="10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20518</xdr:rowOff>
    </xdr:from>
    <xdr:ext cx="762000" cy="259045"/>
    <xdr:sp macro="" textlink="">
      <xdr:nvSpPr>
        <xdr:cNvPr id="158" name="テキスト ボックス 157"/>
        <xdr:cNvSpPr txBox="1"/>
      </xdr:nvSpPr>
      <xdr:spPr>
        <a:xfrm>
          <a:off x="2844800" y="1047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122827</xdr:rowOff>
    </xdr:from>
    <xdr:to>
      <xdr:col>11</xdr:col>
      <xdr:colOff>82550</xdr:colOff>
      <xdr:row>61</xdr:row>
      <xdr:rowOff>52977</xdr:rowOff>
    </xdr:to>
    <xdr:sp macro="" textlink="">
      <xdr:nvSpPr>
        <xdr:cNvPr id="159" name="楕円 158"/>
        <xdr:cNvSpPr/>
      </xdr:nvSpPr>
      <xdr:spPr>
        <a:xfrm>
          <a:off x="2286000" y="104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37754</xdr:rowOff>
    </xdr:from>
    <xdr:ext cx="762000" cy="259045"/>
    <xdr:sp macro="" textlink="">
      <xdr:nvSpPr>
        <xdr:cNvPr id="160" name="テキスト ボックス 159"/>
        <xdr:cNvSpPr txBox="1"/>
      </xdr:nvSpPr>
      <xdr:spPr>
        <a:xfrm>
          <a:off x="1955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164193</xdr:rowOff>
    </xdr:from>
    <xdr:to>
      <xdr:col>7</xdr:col>
      <xdr:colOff>31750</xdr:colOff>
      <xdr:row>61</xdr:row>
      <xdr:rowOff>94343</xdr:rowOff>
    </xdr:to>
    <xdr:sp macro="" textlink="">
      <xdr:nvSpPr>
        <xdr:cNvPr id="161" name="楕円 160"/>
        <xdr:cNvSpPr/>
      </xdr:nvSpPr>
      <xdr:spPr>
        <a:xfrm>
          <a:off x="1397000" y="104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79120</xdr:rowOff>
    </xdr:from>
    <xdr:ext cx="762000" cy="259045"/>
    <xdr:sp macro="" textlink="">
      <xdr:nvSpPr>
        <xdr:cNvPr id="162" name="テキスト ボックス 161"/>
        <xdr:cNvSpPr txBox="1"/>
      </xdr:nvSpPr>
      <xdr:spPr>
        <a:xfrm>
          <a:off x="1066800" y="1053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[189,888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人件費が会計年度任用職員制度の開始により増加し、物件費もふるさと納税の増加により経費が増加したことにより、令和元年度と比較して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17,920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円増加したが、類似団体と比較して下回っている状況が続いている。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しかしながら、</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町合併により誕生した市であるため、同規模の非合併団体と比較すると公共施設が多く、今後の維持管理に係る経費の増加が懸念されることから、平成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年度末に策定した定員管理基本方針に基づき適正な人員配置を行うとともに、公共施設等総合管理計画アクションプランに基づき公共施設等の統廃合を進め、人件費及び物件費の削減に努める。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65709</xdr:rowOff>
    </xdr:from>
    <xdr:to>
      <xdr:col>23</xdr:col>
      <xdr:colOff>133350</xdr:colOff>
      <xdr:row>83</xdr:row>
      <xdr:rowOff>108950</xdr:rowOff>
    </xdr:to>
    <xdr:cxnSp macro="">
      <xdr:nvCxnSpPr>
        <xdr:cNvPr id="194" name="直線コネクタ 193"/>
        <xdr:cNvCxnSpPr/>
      </xdr:nvCxnSpPr>
      <xdr:spPr>
        <a:xfrm>
          <a:off x="4114800" y="14296059"/>
          <a:ext cx="838200" cy="4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42656</xdr:rowOff>
    </xdr:from>
    <xdr:ext cx="762000" cy="259045"/>
    <xdr:sp macro="" textlink="">
      <xdr:nvSpPr>
        <xdr:cNvPr id="195" name="人件費・物件費等の状況平均値テキスト"/>
        <xdr:cNvSpPr txBox="1"/>
      </xdr:nvSpPr>
      <xdr:spPr>
        <a:xfrm>
          <a:off x="5041900" y="14273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29307</xdr:rowOff>
    </xdr:from>
    <xdr:to>
      <xdr:col>19</xdr:col>
      <xdr:colOff>133350</xdr:colOff>
      <xdr:row>83</xdr:row>
      <xdr:rowOff>65709</xdr:rowOff>
    </xdr:to>
    <xdr:cxnSp macro="">
      <xdr:nvCxnSpPr>
        <xdr:cNvPr id="197" name="直線コネクタ 196"/>
        <xdr:cNvCxnSpPr/>
      </xdr:nvCxnSpPr>
      <xdr:spPr>
        <a:xfrm>
          <a:off x="3225800" y="14259657"/>
          <a:ext cx="889000" cy="3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117598</xdr:rowOff>
    </xdr:from>
    <xdr:ext cx="736600" cy="259045"/>
    <xdr:sp macro="" textlink="">
      <xdr:nvSpPr>
        <xdr:cNvPr id="199" name="テキスト ボックス 198"/>
        <xdr:cNvSpPr txBox="1"/>
      </xdr:nvSpPr>
      <xdr:spPr>
        <a:xfrm>
          <a:off x="3733800" y="14347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15263</xdr:rowOff>
    </xdr:from>
    <xdr:to>
      <xdr:col>15</xdr:col>
      <xdr:colOff>82550</xdr:colOff>
      <xdr:row>83</xdr:row>
      <xdr:rowOff>29307</xdr:rowOff>
    </xdr:to>
    <xdr:cxnSp macro="">
      <xdr:nvCxnSpPr>
        <xdr:cNvPr id="200" name="直線コネクタ 199"/>
        <xdr:cNvCxnSpPr/>
      </xdr:nvCxnSpPr>
      <xdr:spPr>
        <a:xfrm>
          <a:off x="2336800" y="14245613"/>
          <a:ext cx="889000" cy="1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102345</xdr:rowOff>
    </xdr:from>
    <xdr:ext cx="762000" cy="259045"/>
    <xdr:sp macro="" textlink="">
      <xdr:nvSpPr>
        <xdr:cNvPr id="202" name="テキスト ボックス 201"/>
        <xdr:cNvSpPr txBox="1"/>
      </xdr:nvSpPr>
      <xdr:spPr>
        <a:xfrm>
          <a:off x="2844800" y="1433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12080</xdr:rowOff>
    </xdr:from>
    <xdr:to>
      <xdr:col>11</xdr:col>
      <xdr:colOff>31750</xdr:colOff>
      <xdr:row>83</xdr:row>
      <xdr:rowOff>15263</xdr:rowOff>
    </xdr:to>
    <xdr:cxnSp macro="">
      <xdr:nvCxnSpPr>
        <xdr:cNvPr id="203" name="直線コネクタ 202"/>
        <xdr:cNvCxnSpPr/>
      </xdr:nvCxnSpPr>
      <xdr:spPr>
        <a:xfrm>
          <a:off x="1447800" y="14242430"/>
          <a:ext cx="889000" cy="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91887</xdr:rowOff>
    </xdr:from>
    <xdr:ext cx="762000" cy="259045"/>
    <xdr:sp macro="" textlink="">
      <xdr:nvSpPr>
        <xdr:cNvPr id="205" name="テキスト ボックス 204"/>
        <xdr:cNvSpPr txBox="1"/>
      </xdr:nvSpPr>
      <xdr:spPr>
        <a:xfrm>
          <a:off x="1955800" y="1432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82117</xdr:rowOff>
    </xdr:from>
    <xdr:ext cx="762000" cy="259045"/>
    <xdr:sp macro="" textlink="">
      <xdr:nvSpPr>
        <xdr:cNvPr id="207" name="テキスト ボックス 206"/>
        <xdr:cNvSpPr txBox="1"/>
      </xdr:nvSpPr>
      <xdr:spPr>
        <a:xfrm>
          <a:off x="1066800" y="1431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58150</xdr:rowOff>
    </xdr:from>
    <xdr:to>
      <xdr:col>23</xdr:col>
      <xdr:colOff>184150</xdr:colOff>
      <xdr:row>83</xdr:row>
      <xdr:rowOff>159750</xdr:rowOff>
    </xdr:to>
    <xdr:sp macro="" textlink="">
      <xdr:nvSpPr>
        <xdr:cNvPr id="213" name="楕円 212"/>
        <xdr:cNvSpPr/>
      </xdr:nvSpPr>
      <xdr:spPr>
        <a:xfrm>
          <a:off x="4902200" y="142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74677</xdr:rowOff>
    </xdr:from>
    <xdr:ext cx="762000" cy="259045"/>
    <xdr:sp macro="" textlink="">
      <xdr:nvSpPr>
        <xdr:cNvPr id="214" name="人件費・物件費等の状況該当値テキスト"/>
        <xdr:cNvSpPr txBox="1"/>
      </xdr:nvSpPr>
      <xdr:spPr>
        <a:xfrm>
          <a:off x="5041900" y="141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14909</xdr:rowOff>
    </xdr:from>
    <xdr:to>
      <xdr:col>19</xdr:col>
      <xdr:colOff>184150</xdr:colOff>
      <xdr:row>83</xdr:row>
      <xdr:rowOff>116509</xdr:rowOff>
    </xdr:to>
    <xdr:sp macro="" textlink="">
      <xdr:nvSpPr>
        <xdr:cNvPr id="215" name="楕円 214"/>
        <xdr:cNvSpPr/>
      </xdr:nvSpPr>
      <xdr:spPr>
        <a:xfrm>
          <a:off x="4064000" y="1424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126686</xdr:rowOff>
    </xdr:from>
    <xdr:ext cx="736600" cy="259045"/>
    <xdr:sp macro="" textlink="">
      <xdr:nvSpPr>
        <xdr:cNvPr id="216" name="テキスト ボックス 215"/>
        <xdr:cNvSpPr txBox="1"/>
      </xdr:nvSpPr>
      <xdr:spPr>
        <a:xfrm>
          <a:off x="3733800" y="14014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149957</xdr:rowOff>
    </xdr:from>
    <xdr:to>
      <xdr:col>15</xdr:col>
      <xdr:colOff>133350</xdr:colOff>
      <xdr:row>83</xdr:row>
      <xdr:rowOff>80107</xdr:rowOff>
    </xdr:to>
    <xdr:sp macro="" textlink="">
      <xdr:nvSpPr>
        <xdr:cNvPr id="217" name="楕円 216"/>
        <xdr:cNvSpPr/>
      </xdr:nvSpPr>
      <xdr:spPr>
        <a:xfrm>
          <a:off x="3175000" y="1420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90284</xdr:rowOff>
    </xdr:from>
    <xdr:ext cx="762000" cy="259045"/>
    <xdr:sp macro="" textlink="">
      <xdr:nvSpPr>
        <xdr:cNvPr id="218" name="テキスト ボックス 217"/>
        <xdr:cNvSpPr txBox="1"/>
      </xdr:nvSpPr>
      <xdr:spPr>
        <a:xfrm>
          <a:off x="2844800" y="1397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135913</xdr:rowOff>
    </xdr:from>
    <xdr:to>
      <xdr:col>11</xdr:col>
      <xdr:colOff>82550</xdr:colOff>
      <xdr:row>83</xdr:row>
      <xdr:rowOff>66063</xdr:rowOff>
    </xdr:to>
    <xdr:sp macro="" textlink="">
      <xdr:nvSpPr>
        <xdr:cNvPr id="219" name="楕円 218"/>
        <xdr:cNvSpPr/>
      </xdr:nvSpPr>
      <xdr:spPr>
        <a:xfrm>
          <a:off x="2286000" y="1419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76240</xdr:rowOff>
    </xdr:from>
    <xdr:ext cx="762000" cy="259045"/>
    <xdr:sp macro="" textlink="">
      <xdr:nvSpPr>
        <xdr:cNvPr id="220" name="テキスト ボックス 219"/>
        <xdr:cNvSpPr txBox="1"/>
      </xdr:nvSpPr>
      <xdr:spPr>
        <a:xfrm>
          <a:off x="1955800" y="13963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132730</xdr:rowOff>
    </xdr:from>
    <xdr:to>
      <xdr:col>7</xdr:col>
      <xdr:colOff>31750</xdr:colOff>
      <xdr:row>83</xdr:row>
      <xdr:rowOff>62880</xdr:rowOff>
    </xdr:to>
    <xdr:sp macro="" textlink="">
      <xdr:nvSpPr>
        <xdr:cNvPr id="221" name="楕円 220"/>
        <xdr:cNvSpPr/>
      </xdr:nvSpPr>
      <xdr:spPr>
        <a:xfrm>
          <a:off x="1397000" y="1419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73057</xdr:rowOff>
    </xdr:from>
    <xdr:ext cx="762000" cy="259045"/>
    <xdr:sp macro="" textlink="">
      <xdr:nvSpPr>
        <xdr:cNvPr id="222" name="テキスト ボックス 221"/>
        <xdr:cNvSpPr txBox="1"/>
      </xdr:nvSpPr>
      <xdr:spPr>
        <a:xfrm>
          <a:off x="1066800" y="1396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令和元年度と比較し、</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98.8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となっており、類似団体と比較して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給与水準は、地方公務員法に基づき、社会情勢を踏まえ適正化を図ってきており、今後も国公準拠原則とし、県人事委員会勧告等も参考に適正な給与水準となるよう努める。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9677</xdr:rowOff>
    </xdr:from>
    <xdr:to>
      <xdr:col>81</xdr:col>
      <xdr:colOff>44450</xdr:colOff>
      <xdr:row>86</xdr:row>
      <xdr:rowOff>21166</xdr:rowOff>
    </xdr:to>
    <xdr:cxnSp macro="">
      <xdr:nvCxnSpPr>
        <xdr:cNvPr id="258" name="直線コネクタ 257"/>
        <xdr:cNvCxnSpPr/>
      </xdr:nvCxnSpPr>
      <xdr:spPr>
        <a:xfrm flipV="1">
          <a:off x="16179800" y="14754377"/>
          <a:ext cx="8382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8968</xdr:rowOff>
    </xdr:from>
    <xdr:ext cx="762000" cy="259045"/>
    <xdr:sp macro="" textlink="">
      <xdr:nvSpPr>
        <xdr:cNvPr id="259" name="給与水準   （国との比較）平均値テキスト"/>
        <xdr:cNvSpPr txBox="1"/>
      </xdr:nvSpPr>
      <xdr:spPr>
        <a:xfrm>
          <a:off x="17106900" y="1441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135164</xdr:rowOff>
    </xdr:from>
    <xdr:to>
      <xdr:col>77</xdr:col>
      <xdr:colOff>44450</xdr:colOff>
      <xdr:row>86</xdr:row>
      <xdr:rowOff>21166</xdr:rowOff>
    </xdr:to>
    <xdr:cxnSp macro="">
      <xdr:nvCxnSpPr>
        <xdr:cNvPr id="261" name="直線コネクタ 260"/>
        <xdr:cNvCxnSpPr/>
      </xdr:nvCxnSpPr>
      <xdr:spPr>
        <a:xfrm>
          <a:off x="15290800" y="14708414"/>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115709</xdr:rowOff>
    </xdr:from>
    <xdr:ext cx="736600" cy="259045"/>
    <xdr:sp macro="" textlink="">
      <xdr:nvSpPr>
        <xdr:cNvPr id="263" name="テキスト ボックス 262"/>
        <xdr:cNvSpPr txBox="1"/>
      </xdr:nvSpPr>
      <xdr:spPr>
        <a:xfrm>
          <a:off x="15798800" y="14346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135164</xdr:rowOff>
    </xdr:from>
    <xdr:to>
      <xdr:col>72</xdr:col>
      <xdr:colOff>203200</xdr:colOff>
      <xdr:row>85</xdr:row>
      <xdr:rowOff>146655</xdr:rowOff>
    </xdr:to>
    <xdr:cxnSp macro="">
      <xdr:nvCxnSpPr>
        <xdr:cNvPr id="264" name="直線コネクタ 263"/>
        <xdr:cNvCxnSpPr/>
      </xdr:nvCxnSpPr>
      <xdr:spPr>
        <a:xfrm flipV="1">
          <a:off x="14401800" y="1470841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104218</xdr:rowOff>
    </xdr:from>
    <xdr:ext cx="762000" cy="259045"/>
    <xdr:sp macro="" textlink="">
      <xdr:nvSpPr>
        <xdr:cNvPr id="266" name="テキスト ボックス 265"/>
        <xdr:cNvSpPr txBox="1"/>
      </xdr:nvSpPr>
      <xdr:spPr>
        <a:xfrm>
          <a:off x="14909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146655</xdr:rowOff>
    </xdr:from>
    <xdr:to>
      <xdr:col>68</xdr:col>
      <xdr:colOff>152400</xdr:colOff>
      <xdr:row>86</xdr:row>
      <xdr:rowOff>9677</xdr:rowOff>
    </xdr:to>
    <xdr:cxnSp macro="">
      <xdr:nvCxnSpPr>
        <xdr:cNvPr id="267" name="直線コネクタ 266"/>
        <xdr:cNvCxnSpPr/>
      </xdr:nvCxnSpPr>
      <xdr:spPr>
        <a:xfrm flipV="1">
          <a:off x="13512800" y="1471990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115709</xdr:rowOff>
    </xdr:from>
    <xdr:ext cx="762000" cy="259045"/>
    <xdr:sp macro="" textlink="">
      <xdr:nvSpPr>
        <xdr:cNvPr id="269" name="テキスト ボックス 268"/>
        <xdr:cNvSpPr txBox="1"/>
      </xdr:nvSpPr>
      <xdr:spPr>
        <a:xfrm>
          <a:off x="14020800" y="143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1" name="テキスト ボックス 270"/>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130327</xdr:rowOff>
    </xdr:from>
    <xdr:to>
      <xdr:col>81</xdr:col>
      <xdr:colOff>95250</xdr:colOff>
      <xdr:row>86</xdr:row>
      <xdr:rowOff>60477</xdr:rowOff>
    </xdr:to>
    <xdr:sp macro="" textlink="">
      <xdr:nvSpPr>
        <xdr:cNvPr id="277" name="楕円 276"/>
        <xdr:cNvSpPr/>
      </xdr:nvSpPr>
      <xdr:spPr>
        <a:xfrm>
          <a:off x="16967200" y="14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102404</xdr:rowOff>
    </xdr:from>
    <xdr:ext cx="762000" cy="259045"/>
    <xdr:sp macro="" textlink="">
      <xdr:nvSpPr>
        <xdr:cNvPr id="278" name="給与水準   （国との比較）該当値テキスト"/>
        <xdr:cNvSpPr txBox="1"/>
      </xdr:nvSpPr>
      <xdr:spPr>
        <a:xfrm>
          <a:off x="17106900" y="14675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141816</xdr:rowOff>
    </xdr:from>
    <xdr:to>
      <xdr:col>77</xdr:col>
      <xdr:colOff>95250</xdr:colOff>
      <xdr:row>86</xdr:row>
      <xdr:rowOff>71966</xdr:rowOff>
    </xdr:to>
    <xdr:sp macro="" textlink="">
      <xdr:nvSpPr>
        <xdr:cNvPr id="279" name="楕円 278"/>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56743</xdr:rowOff>
    </xdr:from>
    <xdr:ext cx="736600" cy="259045"/>
    <xdr:sp macro="" textlink="">
      <xdr:nvSpPr>
        <xdr:cNvPr id="280" name="テキスト ボックス 279"/>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84364</xdr:rowOff>
    </xdr:from>
    <xdr:to>
      <xdr:col>73</xdr:col>
      <xdr:colOff>44450</xdr:colOff>
      <xdr:row>86</xdr:row>
      <xdr:rowOff>14514</xdr:rowOff>
    </xdr:to>
    <xdr:sp macro="" textlink="">
      <xdr:nvSpPr>
        <xdr:cNvPr id="281" name="楕円 280"/>
        <xdr:cNvSpPr/>
      </xdr:nvSpPr>
      <xdr:spPr>
        <a:xfrm>
          <a:off x="15240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82" name="テキスト ボックス 281"/>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95855</xdr:rowOff>
    </xdr:from>
    <xdr:to>
      <xdr:col>68</xdr:col>
      <xdr:colOff>203200</xdr:colOff>
      <xdr:row>86</xdr:row>
      <xdr:rowOff>26005</xdr:rowOff>
    </xdr:to>
    <xdr:sp macro="" textlink="">
      <xdr:nvSpPr>
        <xdr:cNvPr id="283" name="楕円 282"/>
        <xdr:cNvSpPr/>
      </xdr:nvSpPr>
      <xdr:spPr>
        <a:xfrm>
          <a:off x="14351000" y="146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10782</xdr:rowOff>
    </xdr:from>
    <xdr:ext cx="762000" cy="259045"/>
    <xdr:sp macro="" textlink="">
      <xdr:nvSpPr>
        <xdr:cNvPr id="284" name="テキスト ボックス 283"/>
        <xdr:cNvSpPr txBox="1"/>
      </xdr:nvSpPr>
      <xdr:spPr>
        <a:xfrm>
          <a:off x="14020800" y="1475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130327</xdr:rowOff>
    </xdr:from>
    <xdr:to>
      <xdr:col>64</xdr:col>
      <xdr:colOff>152400</xdr:colOff>
      <xdr:row>86</xdr:row>
      <xdr:rowOff>60477</xdr:rowOff>
    </xdr:to>
    <xdr:sp macro="" textlink="">
      <xdr:nvSpPr>
        <xdr:cNvPr id="285" name="楕円 284"/>
        <xdr:cNvSpPr/>
      </xdr:nvSpPr>
      <xdr:spPr>
        <a:xfrm>
          <a:off x="13462000" y="14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45254</xdr:rowOff>
    </xdr:from>
    <xdr:ext cx="762000" cy="259045"/>
    <xdr:sp macro="" textlink="">
      <xdr:nvSpPr>
        <xdr:cNvPr id="286" name="テキスト ボックス 285"/>
        <xdr:cNvSpPr txBox="1"/>
      </xdr:nvSpPr>
      <xdr:spPr>
        <a:xfrm>
          <a:off x="13131800" y="14789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合併当初の平成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年度の職員数は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413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人で人口</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人当たり職員数が多かったことから、定員適正化計画に沿って新規採用職員数の抑制、勧奨退職を勧めたことに加えて、窓口業務の民間委託及び公共施設の指定管理者制度の導入等により、平成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年度には人口</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9.48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人まで改善された。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令和２年度は人口の減により、前年度と比較して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ポイント増加しているが、平成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年度末に策定した定員管理基本方針に沿って、適正な人員配置を図っていく。</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117989</xdr:rowOff>
    </xdr:from>
    <xdr:to>
      <xdr:col>81</xdr:col>
      <xdr:colOff>44450</xdr:colOff>
      <xdr:row>63</xdr:row>
      <xdr:rowOff>3991</xdr:rowOff>
    </xdr:to>
    <xdr:cxnSp macro="">
      <xdr:nvCxnSpPr>
        <xdr:cNvPr id="323" name="直線コネクタ 322"/>
        <xdr:cNvCxnSpPr/>
      </xdr:nvCxnSpPr>
      <xdr:spPr>
        <a:xfrm>
          <a:off x="16179800" y="10747889"/>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103250</xdr:rowOff>
    </xdr:from>
    <xdr:ext cx="762000" cy="259045"/>
    <xdr:sp macro="" textlink="">
      <xdr:nvSpPr>
        <xdr:cNvPr id="324" name="定員管理の状況平均値テキスト"/>
        <xdr:cNvSpPr txBox="1"/>
      </xdr:nvSpPr>
      <xdr:spPr>
        <a:xfrm>
          <a:off x="17106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98455</xdr:rowOff>
    </xdr:from>
    <xdr:to>
      <xdr:col>77</xdr:col>
      <xdr:colOff>44450</xdr:colOff>
      <xdr:row>62</xdr:row>
      <xdr:rowOff>117989</xdr:rowOff>
    </xdr:to>
    <xdr:cxnSp macro="">
      <xdr:nvCxnSpPr>
        <xdr:cNvPr id="326" name="直線コネクタ 325"/>
        <xdr:cNvCxnSpPr/>
      </xdr:nvCxnSpPr>
      <xdr:spPr>
        <a:xfrm>
          <a:off x="15290800" y="10728355"/>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163907</xdr:rowOff>
    </xdr:from>
    <xdr:ext cx="736600" cy="259045"/>
    <xdr:sp macro="" textlink="">
      <xdr:nvSpPr>
        <xdr:cNvPr id="328" name="テキスト ボックス 327"/>
        <xdr:cNvSpPr txBox="1"/>
      </xdr:nvSpPr>
      <xdr:spPr>
        <a:xfrm>
          <a:off x="15798800" y="1079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85816</xdr:rowOff>
    </xdr:from>
    <xdr:to>
      <xdr:col>72</xdr:col>
      <xdr:colOff>203200</xdr:colOff>
      <xdr:row>62</xdr:row>
      <xdr:rowOff>98455</xdr:rowOff>
    </xdr:to>
    <xdr:cxnSp macro="">
      <xdr:nvCxnSpPr>
        <xdr:cNvPr id="329" name="直線コネクタ 328"/>
        <xdr:cNvCxnSpPr/>
      </xdr:nvCxnSpPr>
      <xdr:spPr>
        <a:xfrm>
          <a:off x="14401800" y="10715716"/>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151268</xdr:rowOff>
    </xdr:from>
    <xdr:ext cx="762000" cy="259045"/>
    <xdr:sp macro="" textlink="">
      <xdr:nvSpPr>
        <xdr:cNvPr id="331" name="テキスト ボックス 330"/>
        <xdr:cNvSpPr txBox="1"/>
      </xdr:nvSpPr>
      <xdr:spPr>
        <a:xfrm>
          <a:off x="14909800" y="1078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74325</xdr:rowOff>
    </xdr:from>
    <xdr:to>
      <xdr:col>68</xdr:col>
      <xdr:colOff>152400</xdr:colOff>
      <xdr:row>62</xdr:row>
      <xdr:rowOff>85816</xdr:rowOff>
    </xdr:to>
    <xdr:cxnSp macro="">
      <xdr:nvCxnSpPr>
        <xdr:cNvPr id="332" name="直線コネクタ 331"/>
        <xdr:cNvCxnSpPr/>
      </xdr:nvCxnSpPr>
      <xdr:spPr>
        <a:xfrm>
          <a:off x="13512800" y="1070422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150119</xdr:rowOff>
    </xdr:from>
    <xdr:ext cx="762000" cy="259045"/>
    <xdr:sp macro="" textlink="">
      <xdr:nvSpPr>
        <xdr:cNvPr id="334" name="テキスト ボックス 333"/>
        <xdr:cNvSpPr txBox="1"/>
      </xdr:nvSpPr>
      <xdr:spPr>
        <a:xfrm>
          <a:off x="14020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138628</xdr:rowOff>
    </xdr:from>
    <xdr:ext cx="762000" cy="259045"/>
    <xdr:sp macro="" textlink="">
      <xdr:nvSpPr>
        <xdr:cNvPr id="336" name="テキスト ボックス 335"/>
        <xdr:cNvSpPr txBox="1"/>
      </xdr:nvSpPr>
      <xdr:spPr>
        <a:xfrm>
          <a:off x="13131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124641</xdr:rowOff>
    </xdr:from>
    <xdr:to>
      <xdr:col>81</xdr:col>
      <xdr:colOff>95250</xdr:colOff>
      <xdr:row>63</xdr:row>
      <xdr:rowOff>54791</xdr:rowOff>
    </xdr:to>
    <xdr:sp macro="" textlink="">
      <xdr:nvSpPr>
        <xdr:cNvPr id="342" name="楕円 341"/>
        <xdr:cNvSpPr/>
      </xdr:nvSpPr>
      <xdr:spPr>
        <a:xfrm>
          <a:off x="16967200" y="1075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96718</xdr:rowOff>
    </xdr:from>
    <xdr:ext cx="762000" cy="259045"/>
    <xdr:sp macro="" textlink="">
      <xdr:nvSpPr>
        <xdr:cNvPr id="343" name="定員管理の状況該当値テキスト"/>
        <xdr:cNvSpPr txBox="1"/>
      </xdr:nvSpPr>
      <xdr:spPr>
        <a:xfrm>
          <a:off x="17106900" y="10726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67189</xdr:rowOff>
    </xdr:from>
    <xdr:to>
      <xdr:col>77</xdr:col>
      <xdr:colOff>95250</xdr:colOff>
      <xdr:row>62</xdr:row>
      <xdr:rowOff>168789</xdr:rowOff>
    </xdr:to>
    <xdr:sp macro="" textlink="">
      <xdr:nvSpPr>
        <xdr:cNvPr id="344" name="楕円 343"/>
        <xdr:cNvSpPr/>
      </xdr:nvSpPr>
      <xdr:spPr>
        <a:xfrm>
          <a:off x="16129000" y="1069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7516</xdr:rowOff>
    </xdr:from>
    <xdr:ext cx="736600" cy="259045"/>
    <xdr:sp macro="" textlink="">
      <xdr:nvSpPr>
        <xdr:cNvPr id="345" name="テキスト ボックス 344"/>
        <xdr:cNvSpPr txBox="1"/>
      </xdr:nvSpPr>
      <xdr:spPr>
        <a:xfrm>
          <a:off x="15798800" y="10465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47655</xdr:rowOff>
    </xdr:from>
    <xdr:to>
      <xdr:col>73</xdr:col>
      <xdr:colOff>44450</xdr:colOff>
      <xdr:row>62</xdr:row>
      <xdr:rowOff>149255</xdr:rowOff>
    </xdr:to>
    <xdr:sp macro="" textlink="">
      <xdr:nvSpPr>
        <xdr:cNvPr id="346" name="楕円 345"/>
        <xdr:cNvSpPr/>
      </xdr:nvSpPr>
      <xdr:spPr>
        <a:xfrm>
          <a:off x="15240000" y="1067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159432</xdr:rowOff>
    </xdr:from>
    <xdr:ext cx="762000" cy="259045"/>
    <xdr:sp macro="" textlink="">
      <xdr:nvSpPr>
        <xdr:cNvPr id="347" name="テキスト ボックス 346"/>
        <xdr:cNvSpPr txBox="1"/>
      </xdr:nvSpPr>
      <xdr:spPr>
        <a:xfrm>
          <a:off x="14909800" y="10446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35016</xdr:rowOff>
    </xdr:from>
    <xdr:to>
      <xdr:col>68</xdr:col>
      <xdr:colOff>203200</xdr:colOff>
      <xdr:row>62</xdr:row>
      <xdr:rowOff>136616</xdr:rowOff>
    </xdr:to>
    <xdr:sp macro="" textlink="">
      <xdr:nvSpPr>
        <xdr:cNvPr id="348" name="楕円 347"/>
        <xdr:cNvSpPr/>
      </xdr:nvSpPr>
      <xdr:spPr>
        <a:xfrm>
          <a:off x="14351000" y="1066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146793</xdr:rowOff>
    </xdr:from>
    <xdr:ext cx="762000" cy="259045"/>
    <xdr:sp macro="" textlink="">
      <xdr:nvSpPr>
        <xdr:cNvPr id="349" name="テキスト ボックス 348"/>
        <xdr:cNvSpPr txBox="1"/>
      </xdr:nvSpPr>
      <xdr:spPr>
        <a:xfrm>
          <a:off x="14020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23525</xdr:rowOff>
    </xdr:from>
    <xdr:to>
      <xdr:col>64</xdr:col>
      <xdr:colOff>152400</xdr:colOff>
      <xdr:row>62</xdr:row>
      <xdr:rowOff>125125</xdr:rowOff>
    </xdr:to>
    <xdr:sp macro="" textlink="">
      <xdr:nvSpPr>
        <xdr:cNvPr id="350" name="楕円 349"/>
        <xdr:cNvSpPr/>
      </xdr:nvSpPr>
      <xdr:spPr>
        <a:xfrm>
          <a:off x="13462000" y="1065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135302</xdr:rowOff>
    </xdr:from>
    <xdr:ext cx="762000" cy="259045"/>
    <xdr:sp macro="" textlink="">
      <xdr:nvSpPr>
        <xdr:cNvPr id="351" name="テキスト ボックス 350"/>
        <xdr:cNvSpPr txBox="1"/>
      </xdr:nvSpPr>
      <xdr:spPr>
        <a:xfrm>
          <a:off x="13131800" y="10422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令和元年度と同値で、類似団体と比較して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ポイント、県平均と比較して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本指標は当該年度を含む過去３ヵ年平均で算出されるが、平成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年度（単年度）と比較し、令和２年度（単年度）は元利償還金及び元利償還金に係る基準財政収入額がともに減少したものの、平成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年度（単年度）と近い比率となったことにより、令和元年度と同値となった。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今後は、地方債発行額の抑制や民間資金等の繰上償還による公債費の削減に努める。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76306</xdr:rowOff>
    </xdr:from>
    <xdr:to>
      <xdr:col>81</xdr:col>
      <xdr:colOff>44450</xdr:colOff>
      <xdr:row>37</xdr:row>
      <xdr:rowOff>76306</xdr:rowOff>
    </xdr:to>
    <xdr:cxnSp macro="">
      <xdr:nvCxnSpPr>
        <xdr:cNvPr id="385" name="直線コネクタ 384"/>
        <xdr:cNvCxnSpPr/>
      </xdr:nvCxnSpPr>
      <xdr:spPr>
        <a:xfrm>
          <a:off x="16179800" y="64199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159190</xdr:rowOff>
    </xdr:from>
    <xdr:ext cx="762000" cy="259045"/>
    <xdr:sp macro="" textlink="">
      <xdr:nvSpPr>
        <xdr:cNvPr id="386" name="公債費負担の状況平均値テキスト"/>
        <xdr:cNvSpPr txBox="1"/>
      </xdr:nvSpPr>
      <xdr:spPr>
        <a:xfrm>
          <a:off x="17106900" y="615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72284</xdr:rowOff>
    </xdr:from>
    <xdr:to>
      <xdr:col>77</xdr:col>
      <xdr:colOff>44450</xdr:colOff>
      <xdr:row>37</xdr:row>
      <xdr:rowOff>76306</xdr:rowOff>
    </xdr:to>
    <xdr:cxnSp macro="">
      <xdr:nvCxnSpPr>
        <xdr:cNvPr id="388" name="直線コネクタ 387"/>
        <xdr:cNvCxnSpPr/>
      </xdr:nvCxnSpPr>
      <xdr:spPr>
        <a:xfrm>
          <a:off x="15290800" y="6415934"/>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89023</xdr:rowOff>
    </xdr:from>
    <xdr:ext cx="736600" cy="259045"/>
    <xdr:sp macro="" textlink="">
      <xdr:nvSpPr>
        <xdr:cNvPr id="390" name="テキスト ボックス 389"/>
        <xdr:cNvSpPr txBox="1"/>
      </xdr:nvSpPr>
      <xdr:spPr>
        <a:xfrm>
          <a:off x="15798800" y="6089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68263</xdr:rowOff>
    </xdr:from>
    <xdr:to>
      <xdr:col>72</xdr:col>
      <xdr:colOff>203200</xdr:colOff>
      <xdr:row>37</xdr:row>
      <xdr:rowOff>72284</xdr:rowOff>
    </xdr:to>
    <xdr:cxnSp macro="">
      <xdr:nvCxnSpPr>
        <xdr:cNvPr id="391" name="直線コネクタ 390"/>
        <xdr:cNvCxnSpPr/>
      </xdr:nvCxnSpPr>
      <xdr:spPr>
        <a:xfrm>
          <a:off x="14401800" y="6411913"/>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91034</xdr:rowOff>
    </xdr:from>
    <xdr:ext cx="762000" cy="259045"/>
    <xdr:sp macro="" textlink="">
      <xdr:nvSpPr>
        <xdr:cNvPr id="393" name="テキスト ボックス 392"/>
        <xdr:cNvSpPr txBox="1"/>
      </xdr:nvSpPr>
      <xdr:spPr>
        <a:xfrm>
          <a:off x="14909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68263</xdr:rowOff>
    </xdr:from>
    <xdr:to>
      <xdr:col>68</xdr:col>
      <xdr:colOff>152400</xdr:colOff>
      <xdr:row>37</xdr:row>
      <xdr:rowOff>72284</xdr:rowOff>
    </xdr:to>
    <xdr:cxnSp macro="">
      <xdr:nvCxnSpPr>
        <xdr:cNvPr id="394" name="直線コネクタ 393"/>
        <xdr:cNvCxnSpPr/>
      </xdr:nvCxnSpPr>
      <xdr:spPr>
        <a:xfrm flipV="1">
          <a:off x="13512800" y="6411913"/>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95055</xdr:rowOff>
    </xdr:from>
    <xdr:ext cx="762000" cy="259045"/>
    <xdr:sp macro="" textlink="">
      <xdr:nvSpPr>
        <xdr:cNvPr id="396" name="テキスト ボックス 395"/>
        <xdr:cNvSpPr txBox="1"/>
      </xdr:nvSpPr>
      <xdr:spPr>
        <a:xfrm>
          <a:off x="14020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99077</xdr:rowOff>
    </xdr:from>
    <xdr:ext cx="762000" cy="259045"/>
    <xdr:sp macro="" textlink="">
      <xdr:nvSpPr>
        <xdr:cNvPr id="398" name="テキスト ボックス 397"/>
        <xdr:cNvSpPr txBox="1"/>
      </xdr:nvSpPr>
      <xdr:spPr>
        <a:xfrm>
          <a:off x="13131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25506</xdr:rowOff>
    </xdr:from>
    <xdr:to>
      <xdr:col>81</xdr:col>
      <xdr:colOff>95250</xdr:colOff>
      <xdr:row>37</xdr:row>
      <xdr:rowOff>127106</xdr:rowOff>
    </xdr:to>
    <xdr:sp macro="" textlink="">
      <xdr:nvSpPr>
        <xdr:cNvPr id="404" name="楕円 403"/>
        <xdr:cNvSpPr/>
      </xdr:nvSpPr>
      <xdr:spPr>
        <a:xfrm>
          <a:off x="16967200" y="636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169033</xdr:rowOff>
    </xdr:from>
    <xdr:ext cx="762000" cy="259045"/>
    <xdr:sp macro="" textlink="">
      <xdr:nvSpPr>
        <xdr:cNvPr id="405" name="公債費負担の状況該当値テキスト"/>
        <xdr:cNvSpPr txBox="1"/>
      </xdr:nvSpPr>
      <xdr:spPr>
        <a:xfrm>
          <a:off x="17106900" y="634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25506</xdr:rowOff>
    </xdr:from>
    <xdr:to>
      <xdr:col>77</xdr:col>
      <xdr:colOff>95250</xdr:colOff>
      <xdr:row>37</xdr:row>
      <xdr:rowOff>127106</xdr:rowOff>
    </xdr:to>
    <xdr:sp macro="" textlink="">
      <xdr:nvSpPr>
        <xdr:cNvPr id="406" name="楕円 405"/>
        <xdr:cNvSpPr/>
      </xdr:nvSpPr>
      <xdr:spPr>
        <a:xfrm>
          <a:off x="16129000" y="636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111883</xdr:rowOff>
    </xdr:from>
    <xdr:ext cx="736600" cy="259045"/>
    <xdr:sp macro="" textlink="">
      <xdr:nvSpPr>
        <xdr:cNvPr id="407" name="テキスト ボックス 406"/>
        <xdr:cNvSpPr txBox="1"/>
      </xdr:nvSpPr>
      <xdr:spPr>
        <a:xfrm>
          <a:off x="15798800" y="6455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21484</xdr:rowOff>
    </xdr:from>
    <xdr:to>
      <xdr:col>73</xdr:col>
      <xdr:colOff>44450</xdr:colOff>
      <xdr:row>37</xdr:row>
      <xdr:rowOff>123084</xdr:rowOff>
    </xdr:to>
    <xdr:sp macro="" textlink="">
      <xdr:nvSpPr>
        <xdr:cNvPr id="408" name="楕円 407"/>
        <xdr:cNvSpPr/>
      </xdr:nvSpPr>
      <xdr:spPr>
        <a:xfrm>
          <a:off x="15240000" y="636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107861</xdr:rowOff>
    </xdr:from>
    <xdr:ext cx="762000" cy="259045"/>
    <xdr:sp macro="" textlink="">
      <xdr:nvSpPr>
        <xdr:cNvPr id="409" name="テキスト ボックス 408"/>
        <xdr:cNvSpPr txBox="1"/>
      </xdr:nvSpPr>
      <xdr:spPr>
        <a:xfrm>
          <a:off x="14909800" y="645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17463</xdr:rowOff>
    </xdr:from>
    <xdr:to>
      <xdr:col>68</xdr:col>
      <xdr:colOff>203200</xdr:colOff>
      <xdr:row>37</xdr:row>
      <xdr:rowOff>119063</xdr:rowOff>
    </xdr:to>
    <xdr:sp macro="" textlink="">
      <xdr:nvSpPr>
        <xdr:cNvPr id="410" name="楕円 409"/>
        <xdr:cNvSpPr/>
      </xdr:nvSpPr>
      <xdr:spPr>
        <a:xfrm>
          <a:off x="14351000" y="636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103840</xdr:rowOff>
    </xdr:from>
    <xdr:ext cx="762000" cy="259045"/>
    <xdr:sp macro="" textlink="">
      <xdr:nvSpPr>
        <xdr:cNvPr id="411" name="テキスト ボックス 410"/>
        <xdr:cNvSpPr txBox="1"/>
      </xdr:nvSpPr>
      <xdr:spPr>
        <a:xfrm>
          <a:off x="14020800" y="64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21484</xdr:rowOff>
    </xdr:from>
    <xdr:to>
      <xdr:col>64</xdr:col>
      <xdr:colOff>152400</xdr:colOff>
      <xdr:row>37</xdr:row>
      <xdr:rowOff>123084</xdr:rowOff>
    </xdr:to>
    <xdr:sp macro="" textlink="">
      <xdr:nvSpPr>
        <xdr:cNvPr id="412" name="楕円 411"/>
        <xdr:cNvSpPr/>
      </xdr:nvSpPr>
      <xdr:spPr>
        <a:xfrm>
          <a:off x="13462000" y="636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107861</xdr:rowOff>
    </xdr:from>
    <xdr:ext cx="762000" cy="259045"/>
    <xdr:sp macro="" textlink="">
      <xdr:nvSpPr>
        <xdr:cNvPr id="413" name="テキスト ボックス 412"/>
        <xdr:cNvSpPr txBox="1"/>
      </xdr:nvSpPr>
      <xdr:spPr>
        <a:xfrm>
          <a:off x="13131800" y="645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令和元年度と同様に将来負担比率は生じていない。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主な要因としては、令和２年度決算において、充当可能財源等が将来負担額を上回ったため、分子がマイナス値となったことが挙げられる。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今後も地方債発行額の抑制や民間資金等繰上償還による地方債現在高の減少に努める。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57738</xdr:rowOff>
    </xdr:from>
    <xdr:ext cx="762000" cy="259045"/>
    <xdr:sp macro="" textlink="">
      <xdr:nvSpPr>
        <xdr:cNvPr id="447" name="将来負担の状況平均値テキスト"/>
        <xdr:cNvSpPr txBox="1"/>
      </xdr:nvSpPr>
      <xdr:spPr>
        <a:xfrm>
          <a:off x="17106900" y="2458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8" name="フローチャート: 判断 447"/>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49" name="フローチャート: 判断 448"/>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56955</xdr:rowOff>
    </xdr:from>
    <xdr:ext cx="736600" cy="259045"/>
    <xdr:sp macro="" textlink="">
      <xdr:nvSpPr>
        <xdr:cNvPr id="450" name="テキスト ボックス 449"/>
        <xdr:cNvSpPr txBox="1"/>
      </xdr:nvSpPr>
      <xdr:spPr>
        <a:xfrm>
          <a:off x="15798800" y="228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112205</xdr:rowOff>
    </xdr:from>
    <xdr:to>
      <xdr:col>73</xdr:col>
      <xdr:colOff>44450</xdr:colOff>
      <xdr:row>15</xdr:row>
      <xdr:rowOff>42355</xdr:rowOff>
    </xdr:to>
    <xdr:sp macro="" textlink="">
      <xdr:nvSpPr>
        <xdr:cNvPr id="451" name="フローチャート: 判断 450"/>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52532</xdr:rowOff>
    </xdr:from>
    <xdr:ext cx="762000" cy="259045"/>
    <xdr:sp macro="" textlink="">
      <xdr:nvSpPr>
        <xdr:cNvPr id="452" name="テキスト ボックス 451"/>
        <xdr:cNvSpPr txBox="1"/>
      </xdr:nvSpPr>
      <xdr:spPr>
        <a:xfrm>
          <a:off x="14909800" y="228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133519</xdr:rowOff>
    </xdr:from>
    <xdr:to>
      <xdr:col>68</xdr:col>
      <xdr:colOff>203200</xdr:colOff>
      <xdr:row>15</xdr:row>
      <xdr:rowOff>63669</xdr:rowOff>
    </xdr:to>
    <xdr:sp macro="" textlink="">
      <xdr:nvSpPr>
        <xdr:cNvPr id="453" name="フローチャート: 判断 452"/>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73846</xdr:rowOff>
    </xdr:from>
    <xdr:ext cx="762000" cy="259045"/>
    <xdr:sp macro="" textlink="">
      <xdr:nvSpPr>
        <xdr:cNvPr id="454" name="テキスト ボックス 453"/>
        <xdr:cNvSpPr txBox="1"/>
      </xdr:nvSpPr>
      <xdr:spPr>
        <a:xfrm>
          <a:off x="14020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5" name="フローチャート: 判断 454"/>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79477</xdr:rowOff>
    </xdr:from>
    <xdr:ext cx="762000" cy="259045"/>
    <xdr:sp macro="" textlink="">
      <xdr:nvSpPr>
        <xdr:cNvPr id="456" name="テキスト ボックス 455"/>
        <xdr:cNvSpPr txBox="1"/>
      </xdr:nvSpPr>
      <xdr:spPr>
        <a:xfrm>
          <a:off x="13131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熊本県上天草市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26,254
26,147
126.94
22,945,236
21,501,990
803,816
10,326,366
17,756,685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令和元年度と比較し、</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となっており、類似団体と比較して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増加の主な要因は、会計年度任用職員制度の開始による報酬及び期末手当の増が挙げられる。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153670</xdr:rowOff>
    </xdr:from>
    <xdr:to>
      <xdr:col>24</xdr:col>
      <xdr:colOff>25400</xdr:colOff>
      <xdr:row>36</xdr:row>
      <xdr:rowOff>27940</xdr:rowOff>
    </xdr:to>
    <xdr:cxnSp macro="">
      <xdr:nvCxnSpPr>
        <xdr:cNvPr id="66" name="直線コネクタ 65"/>
        <xdr:cNvCxnSpPr/>
      </xdr:nvCxnSpPr>
      <xdr:spPr>
        <a:xfrm>
          <a:off x="3987800" y="61544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44467</xdr:rowOff>
    </xdr:from>
    <xdr:ext cx="762000" cy="259045"/>
    <xdr:sp macro="" textlink="">
      <xdr:nvSpPr>
        <xdr:cNvPr id="67" name="人件費平均値テキスト"/>
        <xdr:cNvSpPr txBox="1"/>
      </xdr:nvSpPr>
      <xdr:spPr>
        <a:xfrm>
          <a:off x="4914900" y="638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153670</xdr:rowOff>
    </xdr:from>
    <xdr:to>
      <xdr:col>19</xdr:col>
      <xdr:colOff>187325</xdr:colOff>
      <xdr:row>36</xdr:row>
      <xdr:rowOff>5080</xdr:rowOff>
    </xdr:to>
    <xdr:cxnSp macro="">
      <xdr:nvCxnSpPr>
        <xdr:cNvPr id="69" name="直線コネクタ 68"/>
        <xdr:cNvCxnSpPr/>
      </xdr:nvCxnSpPr>
      <xdr:spPr>
        <a:xfrm flipV="1">
          <a:off x="3098800" y="6154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71" name="テキスト ボックス 70"/>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5080</xdr:rowOff>
    </xdr:from>
    <xdr:to>
      <xdr:col>15</xdr:col>
      <xdr:colOff>98425</xdr:colOff>
      <xdr:row>36</xdr:row>
      <xdr:rowOff>50800</xdr:rowOff>
    </xdr:to>
    <xdr:cxnSp macro="">
      <xdr:nvCxnSpPr>
        <xdr:cNvPr id="72" name="直線コネクタ 71"/>
        <xdr:cNvCxnSpPr/>
      </xdr:nvCxnSpPr>
      <xdr:spPr>
        <a:xfrm flipV="1">
          <a:off x="2209800" y="6177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74" name="テキスト ボックス 73"/>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50800</xdr:rowOff>
    </xdr:from>
    <xdr:to>
      <xdr:col>11</xdr:col>
      <xdr:colOff>9525</xdr:colOff>
      <xdr:row>36</xdr:row>
      <xdr:rowOff>88900</xdr:rowOff>
    </xdr:to>
    <xdr:cxnSp macro="">
      <xdr:nvCxnSpPr>
        <xdr:cNvPr id="75" name="直線コネクタ 74"/>
        <xdr:cNvCxnSpPr/>
      </xdr:nvCxnSpPr>
      <xdr:spPr>
        <a:xfrm flipV="1">
          <a:off x="1320800" y="622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148590</xdr:rowOff>
    </xdr:from>
    <xdr:to>
      <xdr:col>24</xdr:col>
      <xdr:colOff>76200</xdr:colOff>
      <xdr:row>36</xdr:row>
      <xdr:rowOff>78740</xdr:rowOff>
    </xdr:to>
    <xdr:sp macro="" textlink="">
      <xdr:nvSpPr>
        <xdr:cNvPr id="85" name="楕円 84"/>
        <xdr:cNvSpPr/>
      </xdr:nvSpPr>
      <xdr:spPr>
        <a:xfrm>
          <a:off x="47752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165117</xdr:rowOff>
    </xdr:from>
    <xdr:ext cx="762000" cy="259045"/>
    <xdr:sp macro="" textlink="">
      <xdr:nvSpPr>
        <xdr:cNvPr id="86" name="人件費該当値テキスト"/>
        <xdr:cNvSpPr txBox="1"/>
      </xdr:nvSpPr>
      <xdr:spPr>
        <a:xfrm>
          <a:off x="49149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102870</xdr:rowOff>
    </xdr:from>
    <xdr:to>
      <xdr:col>20</xdr:col>
      <xdr:colOff>38100</xdr:colOff>
      <xdr:row>36</xdr:row>
      <xdr:rowOff>33020</xdr:rowOff>
    </xdr:to>
    <xdr:sp macro="" textlink="">
      <xdr:nvSpPr>
        <xdr:cNvPr id="87" name="楕円 86"/>
        <xdr:cNvSpPr/>
      </xdr:nvSpPr>
      <xdr:spPr>
        <a:xfrm>
          <a:off x="3937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43197</xdr:rowOff>
    </xdr:from>
    <xdr:ext cx="736600" cy="259045"/>
    <xdr:sp macro="" textlink="">
      <xdr:nvSpPr>
        <xdr:cNvPr id="88" name="テキスト ボックス 87"/>
        <xdr:cNvSpPr txBox="1"/>
      </xdr:nvSpPr>
      <xdr:spPr>
        <a:xfrm>
          <a:off x="3606800" y="587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125730</xdr:rowOff>
    </xdr:from>
    <xdr:to>
      <xdr:col>15</xdr:col>
      <xdr:colOff>149225</xdr:colOff>
      <xdr:row>36</xdr:row>
      <xdr:rowOff>55880</xdr:rowOff>
    </xdr:to>
    <xdr:sp macro="" textlink="">
      <xdr:nvSpPr>
        <xdr:cNvPr id="89" name="楕円 88"/>
        <xdr:cNvSpPr/>
      </xdr:nvSpPr>
      <xdr:spPr>
        <a:xfrm>
          <a:off x="3048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66057</xdr:rowOff>
    </xdr:from>
    <xdr:ext cx="762000" cy="259045"/>
    <xdr:sp macro="" textlink="">
      <xdr:nvSpPr>
        <xdr:cNvPr id="90" name="テキスト ボックス 89"/>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0</xdr:rowOff>
    </xdr:from>
    <xdr:to>
      <xdr:col>11</xdr:col>
      <xdr:colOff>60325</xdr:colOff>
      <xdr:row>36</xdr:row>
      <xdr:rowOff>101600</xdr:rowOff>
    </xdr:to>
    <xdr:sp macro="" textlink="">
      <xdr:nvSpPr>
        <xdr:cNvPr id="91" name="楕円 90"/>
        <xdr:cNvSpPr/>
      </xdr:nvSpPr>
      <xdr:spPr>
        <a:xfrm>
          <a:off x="2159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111777</xdr:rowOff>
    </xdr:from>
    <xdr:ext cx="762000" cy="259045"/>
    <xdr:sp macro="" textlink="">
      <xdr:nvSpPr>
        <xdr:cNvPr id="92" name="テキスト ボックス 91"/>
        <xdr:cNvSpPr txBox="1"/>
      </xdr:nvSpPr>
      <xdr:spPr>
        <a:xfrm>
          <a:off x="1828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93" name="楕円 92"/>
        <xdr:cNvSpPr/>
      </xdr:nvSpPr>
      <xdr:spPr>
        <a:xfrm>
          <a:off x="127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94" name="テキスト ボックス 93"/>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令和元年度と比較し、</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となっており、類似団体と比較して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増加の主な要因は、ふるさと納税申込及び決済手数料等の増が挙げられるが、今後は事務事業や民間委託の見直し等を検討し、物件費の節減に努める。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69850</xdr:rowOff>
    </xdr:from>
    <xdr:to>
      <xdr:col>82</xdr:col>
      <xdr:colOff>107950</xdr:colOff>
      <xdr:row>18</xdr:row>
      <xdr:rowOff>127000</xdr:rowOff>
    </xdr:to>
    <xdr:cxnSp macro="">
      <xdr:nvCxnSpPr>
        <xdr:cNvPr id="127" name="直線コネクタ 126"/>
        <xdr:cNvCxnSpPr/>
      </xdr:nvCxnSpPr>
      <xdr:spPr>
        <a:xfrm>
          <a:off x="15671800" y="29845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137177</xdr:rowOff>
    </xdr:from>
    <xdr:ext cx="762000" cy="259045"/>
    <xdr:sp macro="" textlink="">
      <xdr:nvSpPr>
        <xdr:cNvPr id="128" name="物件費平均値テキスト"/>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101600</xdr:rowOff>
    </xdr:from>
    <xdr:to>
      <xdr:col>78</xdr:col>
      <xdr:colOff>69850</xdr:colOff>
      <xdr:row>17</xdr:row>
      <xdr:rowOff>69850</xdr:rowOff>
    </xdr:to>
    <xdr:cxnSp macro="">
      <xdr:nvCxnSpPr>
        <xdr:cNvPr id="130" name="直線コネクタ 129"/>
        <xdr:cNvCxnSpPr/>
      </xdr:nvCxnSpPr>
      <xdr:spPr>
        <a:xfrm>
          <a:off x="14782800" y="28448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3827</xdr:rowOff>
    </xdr:from>
    <xdr:ext cx="736600" cy="259045"/>
    <xdr:sp macro="" textlink="">
      <xdr:nvSpPr>
        <xdr:cNvPr id="132" name="テキスト ボックス 131"/>
        <xdr:cNvSpPr txBox="1"/>
      </xdr:nvSpPr>
      <xdr:spPr>
        <a:xfrm>
          <a:off x="15290800" y="326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50800</xdr:rowOff>
    </xdr:from>
    <xdr:to>
      <xdr:col>73</xdr:col>
      <xdr:colOff>180975</xdr:colOff>
      <xdr:row>16</xdr:row>
      <xdr:rowOff>101600</xdr:rowOff>
    </xdr:to>
    <xdr:cxnSp macro="">
      <xdr:nvCxnSpPr>
        <xdr:cNvPr id="133" name="直線コネクタ 132"/>
        <xdr:cNvCxnSpPr/>
      </xdr:nvCxnSpPr>
      <xdr:spPr>
        <a:xfrm>
          <a:off x="13893800" y="2794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137177</xdr:rowOff>
    </xdr:from>
    <xdr:ext cx="762000" cy="259045"/>
    <xdr:sp macro="" textlink="">
      <xdr:nvSpPr>
        <xdr:cNvPr id="135" name="テキスト ボックス 134"/>
        <xdr:cNvSpPr txBox="1"/>
      </xdr:nvSpPr>
      <xdr:spPr>
        <a:xfrm>
          <a:off x="14401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50800</xdr:rowOff>
    </xdr:from>
    <xdr:to>
      <xdr:col>69</xdr:col>
      <xdr:colOff>92075</xdr:colOff>
      <xdr:row>16</xdr:row>
      <xdr:rowOff>101600</xdr:rowOff>
    </xdr:to>
    <xdr:cxnSp macro="">
      <xdr:nvCxnSpPr>
        <xdr:cNvPr id="136" name="直線コネクタ 135"/>
        <xdr:cNvCxnSpPr/>
      </xdr:nvCxnSpPr>
      <xdr:spPr>
        <a:xfrm flipV="1">
          <a:off x="13004800" y="2794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111777</xdr:rowOff>
    </xdr:from>
    <xdr:ext cx="762000" cy="259045"/>
    <xdr:sp macro="" textlink="">
      <xdr:nvSpPr>
        <xdr:cNvPr id="138" name="テキスト ボックス 137"/>
        <xdr:cNvSpPr txBox="1"/>
      </xdr:nvSpPr>
      <xdr:spPr>
        <a:xfrm>
          <a:off x="13512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60977</xdr:rowOff>
    </xdr:from>
    <xdr:ext cx="762000" cy="259045"/>
    <xdr:sp macro="" textlink="">
      <xdr:nvSpPr>
        <xdr:cNvPr id="140" name="テキスト ボックス 139"/>
        <xdr:cNvSpPr txBox="1"/>
      </xdr:nvSpPr>
      <xdr:spPr>
        <a:xfrm>
          <a:off x="12623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76200</xdr:rowOff>
    </xdr:from>
    <xdr:to>
      <xdr:col>82</xdr:col>
      <xdr:colOff>158750</xdr:colOff>
      <xdr:row>19</xdr:row>
      <xdr:rowOff>6350</xdr:rowOff>
    </xdr:to>
    <xdr:sp macro="" textlink="">
      <xdr:nvSpPr>
        <xdr:cNvPr id="146" name="楕円 145"/>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48277</xdr:rowOff>
    </xdr:from>
    <xdr:ext cx="762000" cy="259045"/>
    <xdr:sp macro="" textlink="">
      <xdr:nvSpPr>
        <xdr:cNvPr id="147" name="物件費該当値テキスト"/>
        <xdr:cNvSpPr txBox="1"/>
      </xdr:nvSpPr>
      <xdr:spPr>
        <a:xfrm>
          <a:off x="165989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48" name="楕円 147"/>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49" name="テキスト ボックス 148"/>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50800</xdr:rowOff>
    </xdr:from>
    <xdr:to>
      <xdr:col>74</xdr:col>
      <xdr:colOff>31750</xdr:colOff>
      <xdr:row>16</xdr:row>
      <xdr:rowOff>152400</xdr:rowOff>
    </xdr:to>
    <xdr:sp macro="" textlink="">
      <xdr:nvSpPr>
        <xdr:cNvPr id="150" name="楕円 149"/>
        <xdr:cNvSpPr/>
      </xdr:nvSpPr>
      <xdr:spPr>
        <a:xfrm>
          <a:off x="147320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162577</xdr:rowOff>
    </xdr:from>
    <xdr:ext cx="762000" cy="259045"/>
    <xdr:sp macro="" textlink="">
      <xdr:nvSpPr>
        <xdr:cNvPr id="151" name="テキスト ボックス 150"/>
        <xdr:cNvSpPr txBox="1"/>
      </xdr:nvSpPr>
      <xdr:spPr>
        <a:xfrm>
          <a:off x="14401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0</xdr:rowOff>
    </xdr:from>
    <xdr:to>
      <xdr:col>69</xdr:col>
      <xdr:colOff>142875</xdr:colOff>
      <xdr:row>16</xdr:row>
      <xdr:rowOff>101600</xdr:rowOff>
    </xdr:to>
    <xdr:sp macro="" textlink="">
      <xdr:nvSpPr>
        <xdr:cNvPr id="152" name="楕円 151"/>
        <xdr:cNvSpPr/>
      </xdr:nvSpPr>
      <xdr:spPr>
        <a:xfrm>
          <a:off x="13843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111777</xdr:rowOff>
    </xdr:from>
    <xdr:ext cx="762000" cy="259045"/>
    <xdr:sp macro="" textlink="">
      <xdr:nvSpPr>
        <xdr:cNvPr id="153" name="テキスト ボックス 152"/>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50800</xdr:rowOff>
    </xdr:from>
    <xdr:to>
      <xdr:col>65</xdr:col>
      <xdr:colOff>53975</xdr:colOff>
      <xdr:row>16</xdr:row>
      <xdr:rowOff>152400</xdr:rowOff>
    </xdr:to>
    <xdr:sp macro="" textlink="">
      <xdr:nvSpPr>
        <xdr:cNvPr id="154" name="楕円 153"/>
        <xdr:cNvSpPr/>
      </xdr:nvSpPr>
      <xdr:spPr>
        <a:xfrm>
          <a:off x="129540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162577</xdr:rowOff>
    </xdr:from>
    <xdr:ext cx="762000" cy="259045"/>
    <xdr:sp macro="" textlink="">
      <xdr:nvSpPr>
        <xdr:cNvPr id="155" name="テキスト ボックス 154"/>
        <xdr:cNvSpPr txBox="1"/>
      </xdr:nvSpPr>
      <xdr:spPr>
        <a:xfrm>
          <a:off x="12623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令和元年度と比較し、</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％となっており、類似団体と比較して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減少の主な要因は、生活保護扶助費や児童扶養手当の減が挙げられる。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63500</xdr:rowOff>
    </xdr:from>
    <xdr:to>
      <xdr:col>24</xdr:col>
      <xdr:colOff>25400</xdr:colOff>
      <xdr:row>57</xdr:row>
      <xdr:rowOff>57150</xdr:rowOff>
    </xdr:to>
    <xdr:cxnSp macro="">
      <xdr:nvCxnSpPr>
        <xdr:cNvPr id="188" name="直線コネクタ 187"/>
        <xdr:cNvCxnSpPr/>
      </xdr:nvCxnSpPr>
      <xdr:spPr>
        <a:xfrm flipV="1">
          <a:off x="3987800" y="96647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89" name="扶助費平均値テキスト"/>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139700</xdr:rowOff>
    </xdr:from>
    <xdr:to>
      <xdr:col>19</xdr:col>
      <xdr:colOff>187325</xdr:colOff>
      <xdr:row>57</xdr:row>
      <xdr:rowOff>57150</xdr:rowOff>
    </xdr:to>
    <xdr:cxnSp macro="">
      <xdr:nvCxnSpPr>
        <xdr:cNvPr id="191" name="直線コネクタ 190"/>
        <xdr:cNvCxnSpPr/>
      </xdr:nvCxnSpPr>
      <xdr:spPr>
        <a:xfrm>
          <a:off x="3098800" y="9740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168927</xdr:rowOff>
    </xdr:from>
    <xdr:ext cx="736600" cy="259045"/>
    <xdr:sp macro="" textlink="">
      <xdr:nvSpPr>
        <xdr:cNvPr id="193" name="テキスト ボックス 192"/>
        <xdr:cNvSpPr txBox="1"/>
      </xdr:nvSpPr>
      <xdr:spPr>
        <a:xfrm>
          <a:off x="3606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139700</xdr:rowOff>
    </xdr:from>
    <xdr:to>
      <xdr:col>15</xdr:col>
      <xdr:colOff>98425</xdr:colOff>
      <xdr:row>56</xdr:row>
      <xdr:rowOff>165100</xdr:rowOff>
    </xdr:to>
    <xdr:cxnSp macro="">
      <xdr:nvCxnSpPr>
        <xdr:cNvPr id="194" name="直線コネクタ 193"/>
        <xdr:cNvCxnSpPr/>
      </xdr:nvCxnSpPr>
      <xdr:spPr>
        <a:xfrm flipV="1">
          <a:off x="2209800" y="9740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118127</xdr:rowOff>
    </xdr:from>
    <xdr:ext cx="762000" cy="259045"/>
    <xdr:sp macro="" textlink="">
      <xdr:nvSpPr>
        <xdr:cNvPr id="196" name="テキスト ボックス 195"/>
        <xdr:cNvSpPr txBox="1"/>
      </xdr:nvSpPr>
      <xdr:spPr>
        <a:xfrm>
          <a:off x="2717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114300</xdr:rowOff>
    </xdr:from>
    <xdr:to>
      <xdr:col>11</xdr:col>
      <xdr:colOff>9525</xdr:colOff>
      <xdr:row>56</xdr:row>
      <xdr:rowOff>165100</xdr:rowOff>
    </xdr:to>
    <xdr:cxnSp macro="">
      <xdr:nvCxnSpPr>
        <xdr:cNvPr id="197" name="直線コネクタ 196"/>
        <xdr:cNvCxnSpPr/>
      </xdr:nvCxnSpPr>
      <xdr:spPr>
        <a:xfrm>
          <a:off x="1320800" y="9715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80027</xdr:rowOff>
    </xdr:from>
    <xdr:ext cx="762000" cy="259045"/>
    <xdr:sp macro="" textlink="">
      <xdr:nvSpPr>
        <xdr:cNvPr id="199" name="テキスト ボックス 198"/>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41927</xdr:rowOff>
    </xdr:from>
    <xdr:ext cx="762000" cy="259045"/>
    <xdr:sp macro="" textlink="">
      <xdr:nvSpPr>
        <xdr:cNvPr id="201" name="テキスト ボックス 200"/>
        <xdr:cNvSpPr txBox="1"/>
      </xdr:nvSpPr>
      <xdr:spPr>
        <a:xfrm>
          <a:off x="939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12700</xdr:rowOff>
    </xdr:from>
    <xdr:to>
      <xdr:col>24</xdr:col>
      <xdr:colOff>76200</xdr:colOff>
      <xdr:row>56</xdr:row>
      <xdr:rowOff>114300</xdr:rowOff>
    </xdr:to>
    <xdr:sp macro="" textlink="">
      <xdr:nvSpPr>
        <xdr:cNvPr id="207" name="楕円 206"/>
        <xdr:cNvSpPr/>
      </xdr:nvSpPr>
      <xdr:spPr>
        <a:xfrm>
          <a:off x="47752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29227</xdr:rowOff>
    </xdr:from>
    <xdr:ext cx="762000" cy="259045"/>
    <xdr:sp macro="" textlink="">
      <xdr:nvSpPr>
        <xdr:cNvPr id="208" name="扶助費該当値テキスト"/>
        <xdr:cNvSpPr txBox="1"/>
      </xdr:nvSpPr>
      <xdr:spPr>
        <a:xfrm>
          <a:off x="4914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6350</xdr:rowOff>
    </xdr:from>
    <xdr:to>
      <xdr:col>20</xdr:col>
      <xdr:colOff>38100</xdr:colOff>
      <xdr:row>57</xdr:row>
      <xdr:rowOff>107950</xdr:rowOff>
    </xdr:to>
    <xdr:sp macro="" textlink="">
      <xdr:nvSpPr>
        <xdr:cNvPr id="209" name="楕円 208"/>
        <xdr:cNvSpPr/>
      </xdr:nvSpPr>
      <xdr:spPr>
        <a:xfrm>
          <a:off x="3937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118127</xdr:rowOff>
    </xdr:from>
    <xdr:ext cx="736600" cy="259045"/>
    <xdr:sp macro="" textlink="">
      <xdr:nvSpPr>
        <xdr:cNvPr id="210" name="テキスト ボックス 209"/>
        <xdr:cNvSpPr txBox="1"/>
      </xdr:nvSpPr>
      <xdr:spPr>
        <a:xfrm>
          <a:off x="3606800" y="954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88900</xdr:rowOff>
    </xdr:from>
    <xdr:to>
      <xdr:col>15</xdr:col>
      <xdr:colOff>149225</xdr:colOff>
      <xdr:row>57</xdr:row>
      <xdr:rowOff>19050</xdr:rowOff>
    </xdr:to>
    <xdr:sp macro="" textlink="">
      <xdr:nvSpPr>
        <xdr:cNvPr id="211" name="楕円 210"/>
        <xdr:cNvSpPr/>
      </xdr:nvSpPr>
      <xdr:spPr>
        <a:xfrm>
          <a:off x="3048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212" name="テキスト ボックス 211"/>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13" name="楕円 212"/>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214" name="テキスト ボックス 213"/>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63500</xdr:rowOff>
    </xdr:from>
    <xdr:to>
      <xdr:col>6</xdr:col>
      <xdr:colOff>171450</xdr:colOff>
      <xdr:row>56</xdr:row>
      <xdr:rowOff>165100</xdr:rowOff>
    </xdr:to>
    <xdr:sp macro="" textlink="">
      <xdr:nvSpPr>
        <xdr:cNvPr id="215" name="楕円 214"/>
        <xdr:cNvSpPr/>
      </xdr:nvSpPr>
      <xdr:spPr>
        <a:xfrm>
          <a:off x="1270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3827</xdr:rowOff>
    </xdr:from>
    <xdr:ext cx="762000" cy="259045"/>
    <xdr:sp macro="" textlink="">
      <xdr:nvSpPr>
        <xdr:cNvPr id="216" name="テキスト ボックス 215"/>
        <xdr:cNvSpPr txBox="1"/>
      </xdr:nvSpPr>
      <xdr:spPr>
        <a:xfrm>
          <a:off x="939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令和元年度と比較し、</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となっており、類似団体と比較して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減少の主な要因は、国民健康保険特別会計への繰出金の減が挙げられる。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今後は特別会計の運営において、経費の削減と合理化を図り財政健全化に努める。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96520</xdr:rowOff>
    </xdr:from>
    <xdr:to>
      <xdr:col>82</xdr:col>
      <xdr:colOff>107950</xdr:colOff>
      <xdr:row>56</xdr:row>
      <xdr:rowOff>111760</xdr:rowOff>
    </xdr:to>
    <xdr:cxnSp macro="">
      <xdr:nvCxnSpPr>
        <xdr:cNvPr id="249" name="直線コネクタ 248"/>
        <xdr:cNvCxnSpPr/>
      </xdr:nvCxnSpPr>
      <xdr:spPr>
        <a:xfrm flipV="1">
          <a:off x="15671800" y="96977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0"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73660</xdr:rowOff>
    </xdr:from>
    <xdr:to>
      <xdr:col>78</xdr:col>
      <xdr:colOff>69850</xdr:colOff>
      <xdr:row>56</xdr:row>
      <xdr:rowOff>111760</xdr:rowOff>
    </xdr:to>
    <xdr:cxnSp macro="">
      <xdr:nvCxnSpPr>
        <xdr:cNvPr id="252" name="直線コネクタ 251"/>
        <xdr:cNvCxnSpPr/>
      </xdr:nvCxnSpPr>
      <xdr:spPr>
        <a:xfrm>
          <a:off x="14782800" y="96748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97807</xdr:rowOff>
    </xdr:from>
    <xdr:ext cx="736600" cy="259045"/>
    <xdr:sp macro="" textlink="">
      <xdr:nvSpPr>
        <xdr:cNvPr id="254" name="テキスト ボックス 253"/>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73660</xdr:rowOff>
    </xdr:from>
    <xdr:to>
      <xdr:col>73</xdr:col>
      <xdr:colOff>180975</xdr:colOff>
      <xdr:row>56</xdr:row>
      <xdr:rowOff>81280</xdr:rowOff>
    </xdr:to>
    <xdr:cxnSp macro="">
      <xdr:nvCxnSpPr>
        <xdr:cNvPr id="255" name="直線コネクタ 254"/>
        <xdr:cNvCxnSpPr/>
      </xdr:nvCxnSpPr>
      <xdr:spPr>
        <a:xfrm flipV="1">
          <a:off x="13893800" y="9674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57" name="テキスト ボックス 256"/>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81280</xdr:rowOff>
    </xdr:from>
    <xdr:to>
      <xdr:col>69</xdr:col>
      <xdr:colOff>92075</xdr:colOff>
      <xdr:row>56</xdr:row>
      <xdr:rowOff>142240</xdr:rowOff>
    </xdr:to>
    <xdr:cxnSp macro="">
      <xdr:nvCxnSpPr>
        <xdr:cNvPr id="258" name="直線コネクタ 257"/>
        <xdr:cNvCxnSpPr/>
      </xdr:nvCxnSpPr>
      <xdr:spPr>
        <a:xfrm flipV="1">
          <a:off x="13004800" y="96824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60" name="テキスト ボックス 259"/>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128287</xdr:rowOff>
    </xdr:from>
    <xdr:ext cx="762000" cy="259045"/>
    <xdr:sp macro="" textlink="">
      <xdr:nvSpPr>
        <xdr:cNvPr id="262" name="テキスト ボックス 261"/>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45720</xdr:rowOff>
    </xdr:from>
    <xdr:to>
      <xdr:col>82</xdr:col>
      <xdr:colOff>158750</xdr:colOff>
      <xdr:row>56</xdr:row>
      <xdr:rowOff>147320</xdr:rowOff>
    </xdr:to>
    <xdr:sp macro="" textlink="">
      <xdr:nvSpPr>
        <xdr:cNvPr id="268" name="楕円 267"/>
        <xdr:cNvSpPr/>
      </xdr:nvSpPr>
      <xdr:spPr>
        <a:xfrm>
          <a:off x="164592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62247</xdr:rowOff>
    </xdr:from>
    <xdr:ext cx="762000" cy="259045"/>
    <xdr:sp macro="" textlink="">
      <xdr:nvSpPr>
        <xdr:cNvPr id="269" name="その他該当値テキスト"/>
        <xdr:cNvSpPr txBox="1"/>
      </xdr:nvSpPr>
      <xdr:spPr>
        <a:xfrm>
          <a:off x="165989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60960</xdr:rowOff>
    </xdr:from>
    <xdr:to>
      <xdr:col>78</xdr:col>
      <xdr:colOff>120650</xdr:colOff>
      <xdr:row>56</xdr:row>
      <xdr:rowOff>162560</xdr:rowOff>
    </xdr:to>
    <xdr:sp macro="" textlink="">
      <xdr:nvSpPr>
        <xdr:cNvPr id="270" name="楕円 269"/>
        <xdr:cNvSpPr/>
      </xdr:nvSpPr>
      <xdr:spPr>
        <a:xfrm>
          <a:off x="15621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1287</xdr:rowOff>
    </xdr:from>
    <xdr:ext cx="736600" cy="259045"/>
    <xdr:sp macro="" textlink="">
      <xdr:nvSpPr>
        <xdr:cNvPr id="271" name="テキスト ボックス 270"/>
        <xdr:cNvSpPr txBox="1"/>
      </xdr:nvSpPr>
      <xdr:spPr>
        <a:xfrm>
          <a:off x="15290800" y="943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22860</xdr:rowOff>
    </xdr:from>
    <xdr:to>
      <xdr:col>74</xdr:col>
      <xdr:colOff>31750</xdr:colOff>
      <xdr:row>56</xdr:row>
      <xdr:rowOff>124460</xdr:rowOff>
    </xdr:to>
    <xdr:sp macro="" textlink="">
      <xdr:nvSpPr>
        <xdr:cNvPr id="272" name="楕円 271"/>
        <xdr:cNvSpPr/>
      </xdr:nvSpPr>
      <xdr:spPr>
        <a:xfrm>
          <a:off x="14732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134637</xdr:rowOff>
    </xdr:from>
    <xdr:ext cx="762000" cy="259045"/>
    <xdr:sp macro="" textlink="">
      <xdr:nvSpPr>
        <xdr:cNvPr id="273" name="テキスト ボックス 272"/>
        <xdr:cNvSpPr txBox="1"/>
      </xdr:nvSpPr>
      <xdr:spPr>
        <a:xfrm>
          <a:off x="14401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30480</xdr:rowOff>
    </xdr:from>
    <xdr:to>
      <xdr:col>69</xdr:col>
      <xdr:colOff>142875</xdr:colOff>
      <xdr:row>56</xdr:row>
      <xdr:rowOff>132080</xdr:rowOff>
    </xdr:to>
    <xdr:sp macro="" textlink="">
      <xdr:nvSpPr>
        <xdr:cNvPr id="274" name="楕円 273"/>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142257</xdr:rowOff>
    </xdr:from>
    <xdr:ext cx="762000" cy="259045"/>
    <xdr:sp macro="" textlink="">
      <xdr:nvSpPr>
        <xdr:cNvPr id="275" name="テキスト ボックス 274"/>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76" name="楕円 275"/>
        <xdr:cNvSpPr/>
      </xdr:nvSpPr>
      <xdr:spPr>
        <a:xfrm>
          <a:off x="12954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31767</xdr:rowOff>
    </xdr:from>
    <xdr:ext cx="762000" cy="259045"/>
    <xdr:sp macro="" textlink="">
      <xdr:nvSpPr>
        <xdr:cNvPr id="277" name="テキスト ボックス 276"/>
        <xdr:cNvSpPr txBox="1"/>
      </xdr:nvSpPr>
      <xdr:spPr>
        <a:xfrm>
          <a:off x="12623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令和元年度と比較し、</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となっており、類似団体と比較して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減少の主な要因は、予防接種負担金及び下水道事業会計補助金の減が挙げられる。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今後は、単独補助金の見直しを進めるとともに、公営企業（水道、病院、下水道事業等）の経営健全化による独立採算制を推進することで、補助費等の抑制に努める。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46990</xdr:rowOff>
    </xdr:from>
    <xdr:to>
      <xdr:col>82</xdr:col>
      <xdr:colOff>107950</xdr:colOff>
      <xdr:row>38</xdr:row>
      <xdr:rowOff>104140</xdr:rowOff>
    </xdr:to>
    <xdr:cxnSp macro="">
      <xdr:nvCxnSpPr>
        <xdr:cNvPr id="307" name="直線コネクタ 306"/>
        <xdr:cNvCxnSpPr/>
      </xdr:nvCxnSpPr>
      <xdr:spPr>
        <a:xfrm flipV="1">
          <a:off x="15671800" y="639064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129303</xdr:rowOff>
    </xdr:from>
    <xdr:ext cx="762000" cy="259045"/>
    <xdr:sp macro="" textlink="">
      <xdr:nvSpPr>
        <xdr:cNvPr id="308" name="補助費等平均値テキスト"/>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3556</xdr:rowOff>
    </xdr:from>
    <xdr:to>
      <xdr:col>78</xdr:col>
      <xdr:colOff>69850</xdr:colOff>
      <xdr:row>38</xdr:row>
      <xdr:rowOff>104140</xdr:rowOff>
    </xdr:to>
    <xdr:cxnSp macro="">
      <xdr:nvCxnSpPr>
        <xdr:cNvPr id="310" name="直線コネクタ 309"/>
        <xdr:cNvCxnSpPr/>
      </xdr:nvCxnSpPr>
      <xdr:spPr>
        <a:xfrm>
          <a:off x="14782800" y="651865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12" name="テキスト ボックス 311"/>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3556</xdr:rowOff>
    </xdr:from>
    <xdr:to>
      <xdr:col>73</xdr:col>
      <xdr:colOff>180975</xdr:colOff>
      <xdr:row>38</xdr:row>
      <xdr:rowOff>30988</xdr:rowOff>
    </xdr:to>
    <xdr:cxnSp macro="">
      <xdr:nvCxnSpPr>
        <xdr:cNvPr id="313" name="直線コネクタ 312"/>
        <xdr:cNvCxnSpPr/>
      </xdr:nvCxnSpPr>
      <xdr:spPr>
        <a:xfrm flipV="1">
          <a:off x="13893800" y="65186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15" name="テキスト ボックス 314"/>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12700</xdr:rowOff>
    </xdr:from>
    <xdr:to>
      <xdr:col>69</xdr:col>
      <xdr:colOff>92075</xdr:colOff>
      <xdr:row>38</xdr:row>
      <xdr:rowOff>30988</xdr:rowOff>
    </xdr:to>
    <xdr:cxnSp macro="">
      <xdr:nvCxnSpPr>
        <xdr:cNvPr id="316" name="直線コネクタ 315"/>
        <xdr:cNvCxnSpPr/>
      </xdr:nvCxnSpPr>
      <xdr:spPr>
        <a:xfrm>
          <a:off x="13004800" y="65278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18" name="テキスト ボックス 317"/>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20" name="テキスト ボックス 319"/>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167640</xdr:rowOff>
    </xdr:from>
    <xdr:to>
      <xdr:col>82</xdr:col>
      <xdr:colOff>158750</xdr:colOff>
      <xdr:row>37</xdr:row>
      <xdr:rowOff>97790</xdr:rowOff>
    </xdr:to>
    <xdr:sp macro="" textlink="">
      <xdr:nvSpPr>
        <xdr:cNvPr id="326" name="楕円 325"/>
        <xdr:cNvSpPr/>
      </xdr:nvSpPr>
      <xdr:spPr>
        <a:xfrm>
          <a:off x="16459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139717</xdr:rowOff>
    </xdr:from>
    <xdr:ext cx="762000" cy="259045"/>
    <xdr:sp macro="" textlink="">
      <xdr:nvSpPr>
        <xdr:cNvPr id="327" name="補助費等該当値テキスト"/>
        <xdr:cNvSpPr txBox="1"/>
      </xdr:nvSpPr>
      <xdr:spPr>
        <a:xfrm>
          <a:off x="16598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53340</xdr:rowOff>
    </xdr:from>
    <xdr:to>
      <xdr:col>78</xdr:col>
      <xdr:colOff>120650</xdr:colOff>
      <xdr:row>38</xdr:row>
      <xdr:rowOff>154940</xdr:rowOff>
    </xdr:to>
    <xdr:sp macro="" textlink="">
      <xdr:nvSpPr>
        <xdr:cNvPr id="328" name="楕円 327"/>
        <xdr:cNvSpPr/>
      </xdr:nvSpPr>
      <xdr:spPr>
        <a:xfrm>
          <a:off x="15621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139717</xdr:rowOff>
    </xdr:from>
    <xdr:ext cx="736600" cy="259045"/>
    <xdr:sp macro="" textlink="">
      <xdr:nvSpPr>
        <xdr:cNvPr id="329" name="テキスト ボックス 328"/>
        <xdr:cNvSpPr txBox="1"/>
      </xdr:nvSpPr>
      <xdr:spPr>
        <a:xfrm>
          <a:off x="15290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124206</xdr:rowOff>
    </xdr:from>
    <xdr:to>
      <xdr:col>74</xdr:col>
      <xdr:colOff>31750</xdr:colOff>
      <xdr:row>38</xdr:row>
      <xdr:rowOff>54356</xdr:rowOff>
    </xdr:to>
    <xdr:sp macro="" textlink="">
      <xdr:nvSpPr>
        <xdr:cNvPr id="330" name="楕円 329"/>
        <xdr:cNvSpPr/>
      </xdr:nvSpPr>
      <xdr:spPr>
        <a:xfrm>
          <a:off x="14732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39133</xdr:rowOff>
    </xdr:from>
    <xdr:ext cx="762000" cy="259045"/>
    <xdr:sp macro="" textlink="">
      <xdr:nvSpPr>
        <xdr:cNvPr id="331" name="テキスト ボックス 330"/>
        <xdr:cNvSpPr txBox="1"/>
      </xdr:nvSpPr>
      <xdr:spPr>
        <a:xfrm>
          <a:off x="14401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151638</xdr:rowOff>
    </xdr:from>
    <xdr:to>
      <xdr:col>69</xdr:col>
      <xdr:colOff>142875</xdr:colOff>
      <xdr:row>38</xdr:row>
      <xdr:rowOff>81788</xdr:rowOff>
    </xdr:to>
    <xdr:sp macro="" textlink="">
      <xdr:nvSpPr>
        <xdr:cNvPr id="332" name="楕円 331"/>
        <xdr:cNvSpPr/>
      </xdr:nvSpPr>
      <xdr:spPr>
        <a:xfrm>
          <a:off x="13843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66565</xdr:rowOff>
    </xdr:from>
    <xdr:ext cx="762000" cy="259045"/>
    <xdr:sp macro="" textlink="">
      <xdr:nvSpPr>
        <xdr:cNvPr id="333" name="テキスト ボックス 332"/>
        <xdr:cNvSpPr txBox="1"/>
      </xdr:nvSpPr>
      <xdr:spPr>
        <a:xfrm>
          <a:off x="13512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133350</xdr:rowOff>
    </xdr:from>
    <xdr:to>
      <xdr:col>65</xdr:col>
      <xdr:colOff>53975</xdr:colOff>
      <xdr:row>38</xdr:row>
      <xdr:rowOff>63500</xdr:rowOff>
    </xdr:to>
    <xdr:sp macro="" textlink="">
      <xdr:nvSpPr>
        <xdr:cNvPr id="334" name="楕円 333"/>
        <xdr:cNvSpPr/>
      </xdr:nvSpPr>
      <xdr:spPr>
        <a:xfrm>
          <a:off x="12954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48277</xdr:rowOff>
    </xdr:from>
    <xdr:ext cx="762000" cy="259045"/>
    <xdr:sp macro="" textlink="">
      <xdr:nvSpPr>
        <xdr:cNvPr id="335" name="テキスト ボックス 334"/>
        <xdr:cNvSpPr txBox="1"/>
      </xdr:nvSpPr>
      <xdr:spPr>
        <a:xfrm>
          <a:off x="12623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令和元年度と比較し、</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となっており、類似団体と比較して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減少の主な要因は、単年度償還額が大きい地方債の完済が挙げられる。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合併特例債の発行期限を見据えた集中的かつ効果的な投資による地方債の増加により、今後の元利償還金は増加することが見込まれるため、その後は、地方債の発行を抑え、公債費の減少に努める。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66040</xdr:rowOff>
    </xdr:from>
    <xdr:to>
      <xdr:col>24</xdr:col>
      <xdr:colOff>25400</xdr:colOff>
      <xdr:row>75</xdr:row>
      <xdr:rowOff>77470</xdr:rowOff>
    </xdr:to>
    <xdr:cxnSp macro="">
      <xdr:nvCxnSpPr>
        <xdr:cNvPr id="367" name="直線コネクタ 366"/>
        <xdr:cNvCxnSpPr/>
      </xdr:nvCxnSpPr>
      <xdr:spPr>
        <a:xfrm flipV="1">
          <a:off x="3987800" y="1292479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151782</xdr:rowOff>
    </xdr:from>
    <xdr:ext cx="762000" cy="259045"/>
    <xdr:sp macro="" textlink="">
      <xdr:nvSpPr>
        <xdr:cNvPr id="368" name="公債費平均値テキスト"/>
        <xdr:cNvSpPr txBox="1"/>
      </xdr:nvSpPr>
      <xdr:spPr>
        <a:xfrm>
          <a:off x="4914900" y="1266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77470</xdr:rowOff>
    </xdr:from>
    <xdr:to>
      <xdr:col>19</xdr:col>
      <xdr:colOff>187325</xdr:colOff>
      <xdr:row>75</xdr:row>
      <xdr:rowOff>102235</xdr:rowOff>
    </xdr:to>
    <xdr:cxnSp macro="">
      <xdr:nvCxnSpPr>
        <xdr:cNvPr id="370" name="直線コネクタ 369"/>
        <xdr:cNvCxnSpPr/>
      </xdr:nvCxnSpPr>
      <xdr:spPr>
        <a:xfrm flipV="1">
          <a:off x="3098800" y="1293622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72" name="テキスト ボックス 371"/>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90805</xdr:rowOff>
    </xdr:from>
    <xdr:to>
      <xdr:col>15</xdr:col>
      <xdr:colOff>98425</xdr:colOff>
      <xdr:row>75</xdr:row>
      <xdr:rowOff>102235</xdr:rowOff>
    </xdr:to>
    <xdr:cxnSp macro="">
      <xdr:nvCxnSpPr>
        <xdr:cNvPr id="373" name="直線コネクタ 372"/>
        <xdr:cNvCxnSpPr/>
      </xdr:nvCxnSpPr>
      <xdr:spPr>
        <a:xfrm>
          <a:off x="2209800" y="1294955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77487</xdr:rowOff>
    </xdr:from>
    <xdr:ext cx="762000" cy="259045"/>
    <xdr:sp macro="" textlink="">
      <xdr:nvSpPr>
        <xdr:cNvPr id="375" name="テキスト ボックス 374"/>
        <xdr:cNvSpPr txBox="1"/>
      </xdr:nvSpPr>
      <xdr:spPr>
        <a:xfrm>
          <a:off x="2717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90805</xdr:rowOff>
    </xdr:from>
    <xdr:to>
      <xdr:col>11</xdr:col>
      <xdr:colOff>9525</xdr:colOff>
      <xdr:row>75</xdr:row>
      <xdr:rowOff>96520</xdr:rowOff>
    </xdr:to>
    <xdr:cxnSp macro="">
      <xdr:nvCxnSpPr>
        <xdr:cNvPr id="376" name="直線コネクタ 375"/>
        <xdr:cNvCxnSpPr/>
      </xdr:nvCxnSpPr>
      <xdr:spPr>
        <a:xfrm flipV="1">
          <a:off x="1320800" y="129495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81297</xdr:rowOff>
    </xdr:from>
    <xdr:ext cx="762000" cy="259045"/>
    <xdr:sp macro="" textlink="">
      <xdr:nvSpPr>
        <xdr:cNvPr id="378" name="テキスト ボックス 377"/>
        <xdr:cNvSpPr txBox="1"/>
      </xdr:nvSpPr>
      <xdr:spPr>
        <a:xfrm>
          <a:off x="1828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80" name="テキスト ボックス 379"/>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15240</xdr:rowOff>
    </xdr:from>
    <xdr:to>
      <xdr:col>24</xdr:col>
      <xdr:colOff>76200</xdr:colOff>
      <xdr:row>75</xdr:row>
      <xdr:rowOff>116840</xdr:rowOff>
    </xdr:to>
    <xdr:sp macro="" textlink="">
      <xdr:nvSpPr>
        <xdr:cNvPr id="386" name="楕円 385"/>
        <xdr:cNvSpPr/>
      </xdr:nvSpPr>
      <xdr:spPr>
        <a:xfrm>
          <a:off x="47752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158767</xdr:rowOff>
    </xdr:from>
    <xdr:ext cx="762000" cy="259045"/>
    <xdr:sp macro="" textlink="">
      <xdr:nvSpPr>
        <xdr:cNvPr id="387" name="公債費該当値テキスト"/>
        <xdr:cNvSpPr txBox="1"/>
      </xdr:nvSpPr>
      <xdr:spPr>
        <a:xfrm>
          <a:off x="4914900" y="1284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26670</xdr:rowOff>
    </xdr:from>
    <xdr:to>
      <xdr:col>20</xdr:col>
      <xdr:colOff>38100</xdr:colOff>
      <xdr:row>75</xdr:row>
      <xdr:rowOff>128270</xdr:rowOff>
    </xdr:to>
    <xdr:sp macro="" textlink="">
      <xdr:nvSpPr>
        <xdr:cNvPr id="388" name="楕円 387"/>
        <xdr:cNvSpPr/>
      </xdr:nvSpPr>
      <xdr:spPr>
        <a:xfrm>
          <a:off x="3937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113047</xdr:rowOff>
    </xdr:from>
    <xdr:ext cx="736600" cy="259045"/>
    <xdr:sp macro="" textlink="">
      <xdr:nvSpPr>
        <xdr:cNvPr id="389" name="テキスト ボックス 388"/>
        <xdr:cNvSpPr txBox="1"/>
      </xdr:nvSpPr>
      <xdr:spPr>
        <a:xfrm>
          <a:off x="3606800" y="12971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51435</xdr:rowOff>
    </xdr:from>
    <xdr:to>
      <xdr:col>15</xdr:col>
      <xdr:colOff>149225</xdr:colOff>
      <xdr:row>75</xdr:row>
      <xdr:rowOff>153036</xdr:rowOff>
    </xdr:to>
    <xdr:sp macro="" textlink="">
      <xdr:nvSpPr>
        <xdr:cNvPr id="390" name="楕円 389"/>
        <xdr:cNvSpPr/>
      </xdr:nvSpPr>
      <xdr:spPr>
        <a:xfrm>
          <a:off x="3048000" y="129101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137813</xdr:rowOff>
    </xdr:from>
    <xdr:ext cx="762000" cy="259045"/>
    <xdr:sp macro="" textlink="">
      <xdr:nvSpPr>
        <xdr:cNvPr id="391" name="テキスト ボックス 390"/>
        <xdr:cNvSpPr txBox="1"/>
      </xdr:nvSpPr>
      <xdr:spPr>
        <a:xfrm>
          <a:off x="2717800" y="12996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40005</xdr:rowOff>
    </xdr:from>
    <xdr:to>
      <xdr:col>11</xdr:col>
      <xdr:colOff>60325</xdr:colOff>
      <xdr:row>75</xdr:row>
      <xdr:rowOff>141605</xdr:rowOff>
    </xdr:to>
    <xdr:sp macro="" textlink="">
      <xdr:nvSpPr>
        <xdr:cNvPr id="392" name="楕円 391"/>
        <xdr:cNvSpPr/>
      </xdr:nvSpPr>
      <xdr:spPr>
        <a:xfrm>
          <a:off x="2159000" y="1289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126382</xdr:rowOff>
    </xdr:from>
    <xdr:ext cx="762000" cy="259045"/>
    <xdr:sp macro="" textlink="">
      <xdr:nvSpPr>
        <xdr:cNvPr id="393" name="テキスト ボックス 392"/>
        <xdr:cNvSpPr txBox="1"/>
      </xdr:nvSpPr>
      <xdr:spPr>
        <a:xfrm>
          <a:off x="1828800" y="12985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45720</xdr:rowOff>
    </xdr:from>
    <xdr:to>
      <xdr:col>6</xdr:col>
      <xdr:colOff>171450</xdr:colOff>
      <xdr:row>75</xdr:row>
      <xdr:rowOff>147320</xdr:rowOff>
    </xdr:to>
    <xdr:sp macro="" textlink="">
      <xdr:nvSpPr>
        <xdr:cNvPr id="394" name="楕円 393"/>
        <xdr:cNvSpPr/>
      </xdr:nvSpPr>
      <xdr:spPr>
        <a:xfrm>
          <a:off x="1270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132097</xdr:rowOff>
    </xdr:from>
    <xdr:ext cx="762000" cy="259045"/>
    <xdr:sp macro="" textlink="">
      <xdr:nvSpPr>
        <xdr:cNvPr id="395" name="テキスト ボックス 394"/>
        <xdr:cNvSpPr txBox="1"/>
      </xdr:nvSpPr>
      <xdr:spPr>
        <a:xfrm>
          <a:off x="939800" y="1299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令和元年度と比較し、</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71.2%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となっており、類似団体と比較して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公債費以外で経常経費を比較すると、補助費等については令和元年度と比較して新型コロナウイルス感染症の影響もあったものの、</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ポイントと大きく減少しているため、今後も補助金の効果、必要性を検証し、引き続き補助金の適正化を図っていきながら、抑制に努める。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67563</xdr:rowOff>
    </xdr:from>
    <xdr:to>
      <xdr:col>82</xdr:col>
      <xdr:colOff>107950</xdr:colOff>
      <xdr:row>77</xdr:row>
      <xdr:rowOff>83565</xdr:rowOff>
    </xdr:to>
    <xdr:cxnSp macro="">
      <xdr:nvCxnSpPr>
        <xdr:cNvPr id="426" name="直線コネクタ 425"/>
        <xdr:cNvCxnSpPr/>
      </xdr:nvCxnSpPr>
      <xdr:spPr>
        <a:xfrm flipV="1">
          <a:off x="15671800" y="13097763"/>
          <a:ext cx="8382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89425</xdr:rowOff>
    </xdr:from>
    <xdr:ext cx="762000" cy="259045"/>
    <xdr:sp macro="" textlink="">
      <xdr:nvSpPr>
        <xdr:cNvPr id="427" name="公債費以外平均値テキスト"/>
        <xdr:cNvSpPr txBox="1"/>
      </xdr:nvSpPr>
      <xdr:spPr>
        <a:xfrm>
          <a:off x="16598900" y="1311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62992</xdr:rowOff>
    </xdr:from>
    <xdr:to>
      <xdr:col>78</xdr:col>
      <xdr:colOff>69850</xdr:colOff>
      <xdr:row>77</xdr:row>
      <xdr:rowOff>83565</xdr:rowOff>
    </xdr:to>
    <xdr:cxnSp macro="">
      <xdr:nvCxnSpPr>
        <xdr:cNvPr id="429" name="直線コネクタ 428"/>
        <xdr:cNvCxnSpPr/>
      </xdr:nvCxnSpPr>
      <xdr:spPr>
        <a:xfrm>
          <a:off x="14782800" y="13093192"/>
          <a:ext cx="889000" cy="19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62992</xdr:rowOff>
    </xdr:from>
    <xdr:to>
      <xdr:col>73</xdr:col>
      <xdr:colOff>180975</xdr:colOff>
      <xdr:row>76</xdr:row>
      <xdr:rowOff>113285</xdr:rowOff>
    </xdr:to>
    <xdr:cxnSp macro="">
      <xdr:nvCxnSpPr>
        <xdr:cNvPr id="432" name="直線コネクタ 431"/>
        <xdr:cNvCxnSpPr/>
      </xdr:nvCxnSpPr>
      <xdr:spPr>
        <a:xfrm flipV="1">
          <a:off x="13893800" y="13093192"/>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50564</xdr:rowOff>
    </xdr:from>
    <xdr:ext cx="762000" cy="259045"/>
    <xdr:sp macro="" textlink="">
      <xdr:nvSpPr>
        <xdr:cNvPr id="434" name="テキスト ボックス 433"/>
        <xdr:cNvSpPr txBox="1"/>
      </xdr:nvSpPr>
      <xdr:spPr>
        <a:xfrm>
          <a:off x="14401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113285</xdr:rowOff>
    </xdr:from>
    <xdr:to>
      <xdr:col>69</xdr:col>
      <xdr:colOff>92075</xdr:colOff>
      <xdr:row>76</xdr:row>
      <xdr:rowOff>154432</xdr:rowOff>
    </xdr:to>
    <xdr:cxnSp macro="">
      <xdr:nvCxnSpPr>
        <xdr:cNvPr id="435" name="直線コネクタ 434"/>
        <xdr:cNvCxnSpPr/>
      </xdr:nvCxnSpPr>
      <xdr:spPr>
        <a:xfrm flipV="1">
          <a:off x="13004800" y="13143485"/>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4842</xdr:rowOff>
    </xdr:from>
    <xdr:ext cx="762000" cy="259045"/>
    <xdr:sp macro="" textlink="">
      <xdr:nvSpPr>
        <xdr:cNvPr id="437" name="テキスト ボックス 436"/>
        <xdr:cNvSpPr txBox="1"/>
      </xdr:nvSpPr>
      <xdr:spPr>
        <a:xfrm>
          <a:off x="13512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39" name="テキスト ボックス 438"/>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xdr:rowOff>
    </xdr:from>
    <xdr:to>
      <xdr:col>82</xdr:col>
      <xdr:colOff>158750</xdr:colOff>
      <xdr:row>76</xdr:row>
      <xdr:rowOff>118363</xdr:rowOff>
    </xdr:to>
    <xdr:sp macro="" textlink="">
      <xdr:nvSpPr>
        <xdr:cNvPr id="445" name="楕円 444"/>
        <xdr:cNvSpPr/>
      </xdr:nvSpPr>
      <xdr:spPr>
        <a:xfrm>
          <a:off x="164592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33291</xdr:rowOff>
    </xdr:from>
    <xdr:ext cx="762000" cy="259045"/>
    <xdr:sp macro="" textlink="">
      <xdr:nvSpPr>
        <xdr:cNvPr id="446" name="公債費以外該当値テキスト"/>
        <xdr:cNvSpPr txBox="1"/>
      </xdr:nvSpPr>
      <xdr:spPr>
        <a:xfrm>
          <a:off x="16598900" y="1289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32765</xdr:rowOff>
    </xdr:from>
    <xdr:to>
      <xdr:col>78</xdr:col>
      <xdr:colOff>120650</xdr:colOff>
      <xdr:row>77</xdr:row>
      <xdr:rowOff>134365</xdr:rowOff>
    </xdr:to>
    <xdr:sp macro="" textlink="">
      <xdr:nvSpPr>
        <xdr:cNvPr id="447" name="楕円 446"/>
        <xdr:cNvSpPr/>
      </xdr:nvSpPr>
      <xdr:spPr>
        <a:xfrm>
          <a:off x="15621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119142</xdr:rowOff>
    </xdr:from>
    <xdr:ext cx="736600" cy="259045"/>
    <xdr:sp macro="" textlink="">
      <xdr:nvSpPr>
        <xdr:cNvPr id="448" name="テキスト ボックス 447"/>
        <xdr:cNvSpPr txBox="1"/>
      </xdr:nvSpPr>
      <xdr:spPr>
        <a:xfrm>
          <a:off x="15290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12192</xdr:rowOff>
    </xdr:from>
    <xdr:to>
      <xdr:col>74</xdr:col>
      <xdr:colOff>31750</xdr:colOff>
      <xdr:row>76</xdr:row>
      <xdr:rowOff>113792</xdr:rowOff>
    </xdr:to>
    <xdr:sp macro="" textlink="">
      <xdr:nvSpPr>
        <xdr:cNvPr id="449" name="楕円 448"/>
        <xdr:cNvSpPr/>
      </xdr:nvSpPr>
      <xdr:spPr>
        <a:xfrm>
          <a:off x="14732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123969</xdr:rowOff>
    </xdr:from>
    <xdr:ext cx="762000" cy="259045"/>
    <xdr:sp macro="" textlink="">
      <xdr:nvSpPr>
        <xdr:cNvPr id="450" name="テキスト ボックス 449"/>
        <xdr:cNvSpPr txBox="1"/>
      </xdr:nvSpPr>
      <xdr:spPr>
        <a:xfrm>
          <a:off x="14401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62485</xdr:rowOff>
    </xdr:from>
    <xdr:to>
      <xdr:col>69</xdr:col>
      <xdr:colOff>142875</xdr:colOff>
      <xdr:row>76</xdr:row>
      <xdr:rowOff>164085</xdr:rowOff>
    </xdr:to>
    <xdr:sp macro="" textlink="">
      <xdr:nvSpPr>
        <xdr:cNvPr id="451" name="楕円 450"/>
        <xdr:cNvSpPr/>
      </xdr:nvSpPr>
      <xdr:spPr>
        <a:xfrm>
          <a:off x="13843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2811</xdr:rowOff>
    </xdr:from>
    <xdr:ext cx="762000" cy="259045"/>
    <xdr:sp macro="" textlink="">
      <xdr:nvSpPr>
        <xdr:cNvPr id="452" name="テキスト ボックス 451"/>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103632</xdr:rowOff>
    </xdr:from>
    <xdr:to>
      <xdr:col>65</xdr:col>
      <xdr:colOff>53975</xdr:colOff>
      <xdr:row>77</xdr:row>
      <xdr:rowOff>33782</xdr:rowOff>
    </xdr:to>
    <xdr:sp macro="" textlink="">
      <xdr:nvSpPr>
        <xdr:cNvPr id="453" name="楕円 452"/>
        <xdr:cNvSpPr/>
      </xdr:nvSpPr>
      <xdr:spPr>
        <a:xfrm>
          <a:off x="12954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18559</xdr:rowOff>
    </xdr:from>
    <xdr:ext cx="762000" cy="259045"/>
    <xdr:sp macro="" textlink="">
      <xdr:nvSpPr>
        <xdr:cNvPr id="454" name="テキスト ボックス 453"/>
        <xdr:cNvSpPr txBox="1"/>
      </xdr:nvSpPr>
      <xdr:spPr>
        <a:xfrm>
          <a:off x="12623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熊本県上天草市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163489</xdr:rowOff>
    </xdr:from>
    <xdr:to>
      <xdr:col>29</xdr:col>
      <xdr:colOff>127000</xdr:colOff>
      <xdr:row>17</xdr:row>
      <xdr:rowOff>17805</xdr:rowOff>
    </xdr:to>
    <xdr:cxnSp macro="">
      <xdr:nvCxnSpPr>
        <xdr:cNvPr id="52" name="直線コネクタ 51"/>
        <xdr:cNvCxnSpPr/>
      </xdr:nvCxnSpPr>
      <xdr:spPr bwMode="auto">
        <a:xfrm flipV="1">
          <a:off x="5003800" y="2954314"/>
          <a:ext cx="647700" cy="25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22010</xdr:rowOff>
    </xdr:from>
    <xdr:ext cx="762000" cy="259045"/>
    <xdr:sp macro="" textlink="">
      <xdr:nvSpPr>
        <xdr:cNvPr id="53" name="人口1人当たり決算額の推移平均値テキスト130"/>
        <xdr:cNvSpPr txBox="1"/>
      </xdr:nvSpPr>
      <xdr:spPr>
        <a:xfrm>
          <a:off x="5740400" y="2984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17805</xdr:rowOff>
    </xdr:from>
    <xdr:to>
      <xdr:col>26</xdr:col>
      <xdr:colOff>50800</xdr:colOff>
      <xdr:row>17</xdr:row>
      <xdr:rowOff>66084</xdr:rowOff>
    </xdr:to>
    <xdr:cxnSp macro="">
      <xdr:nvCxnSpPr>
        <xdr:cNvPr id="55" name="直線コネクタ 54"/>
        <xdr:cNvCxnSpPr/>
      </xdr:nvCxnSpPr>
      <xdr:spPr bwMode="auto">
        <a:xfrm flipV="1">
          <a:off x="4305300" y="2980080"/>
          <a:ext cx="698500" cy="48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168597</xdr:rowOff>
    </xdr:from>
    <xdr:ext cx="736600" cy="259045"/>
    <xdr:sp macro="" textlink="">
      <xdr:nvSpPr>
        <xdr:cNvPr id="57" name="テキスト ボックス 56"/>
        <xdr:cNvSpPr txBox="1"/>
      </xdr:nvSpPr>
      <xdr:spPr>
        <a:xfrm>
          <a:off x="4622800" y="313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63678</xdr:rowOff>
    </xdr:from>
    <xdr:to>
      <xdr:col>22</xdr:col>
      <xdr:colOff>114300</xdr:colOff>
      <xdr:row>17</xdr:row>
      <xdr:rowOff>66084</xdr:rowOff>
    </xdr:to>
    <xdr:cxnSp macro="">
      <xdr:nvCxnSpPr>
        <xdr:cNvPr id="58" name="直線コネクタ 57"/>
        <xdr:cNvCxnSpPr/>
      </xdr:nvCxnSpPr>
      <xdr:spPr bwMode="auto">
        <a:xfrm>
          <a:off x="3606800" y="3025953"/>
          <a:ext cx="698500" cy="2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14651</xdr:rowOff>
    </xdr:from>
    <xdr:ext cx="762000" cy="259045"/>
    <xdr:sp macro="" textlink="">
      <xdr:nvSpPr>
        <xdr:cNvPr id="60" name="テキスト ボックス 59"/>
        <xdr:cNvSpPr txBox="1"/>
      </xdr:nvSpPr>
      <xdr:spPr>
        <a:xfrm>
          <a:off x="3924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63678</xdr:rowOff>
    </xdr:from>
    <xdr:to>
      <xdr:col>18</xdr:col>
      <xdr:colOff>177800</xdr:colOff>
      <xdr:row>17</xdr:row>
      <xdr:rowOff>76784</xdr:rowOff>
    </xdr:to>
    <xdr:cxnSp macro="">
      <xdr:nvCxnSpPr>
        <xdr:cNvPr id="61" name="直線コネクタ 60"/>
        <xdr:cNvCxnSpPr/>
      </xdr:nvCxnSpPr>
      <xdr:spPr bwMode="auto">
        <a:xfrm flipV="1">
          <a:off x="2908300" y="3025953"/>
          <a:ext cx="698500" cy="13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26712</xdr:rowOff>
    </xdr:from>
    <xdr:ext cx="762000" cy="259045"/>
    <xdr:sp macro="" textlink="">
      <xdr:nvSpPr>
        <xdr:cNvPr id="63" name="テキスト ボックス 62"/>
        <xdr:cNvSpPr txBox="1"/>
      </xdr:nvSpPr>
      <xdr:spPr>
        <a:xfrm>
          <a:off x="3225800" y="316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49093</xdr:rowOff>
    </xdr:from>
    <xdr:ext cx="762000" cy="259045"/>
    <xdr:sp macro="" textlink="">
      <xdr:nvSpPr>
        <xdr:cNvPr id="65" name="テキスト ボックス 64"/>
        <xdr:cNvSpPr txBox="1"/>
      </xdr:nvSpPr>
      <xdr:spPr>
        <a:xfrm>
          <a:off x="2527300" y="318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112689</xdr:rowOff>
    </xdr:from>
    <xdr:to>
      <xdr:col>29</xdr:col>
      <xdr:colOff>177800</xdr:colOff>
      <xdr:row>17</xdr:row>
      <xdr:rowOff>42839</xdr:rowOff>
    </xdr:to>
    <xdr:sp macro="" textlink="">
      <xdr:nvSpPr>
        <xdr:cNvPr id="71" name="楕円 70"/>
        <xdr:cNvSpPr/>
      </xdr:nvSpPr>
      <xdr:spPr bwMode="auto">
        <a:xfrm>
          <a:off x="5600700" y="2903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129216</xdr:rowOff>
    </xdr:from>
    <xdr:ext cx="762000" cy="259045"/>
    <xdr:sp macro="" textlink="">
      <xdr:nvSpPr>
        <xdr:cNvPr id="72" name="人口1人当たり決算額の推移該当値テキスト130"/>
        <xdr:cNvSpPr txBox="1"/>
      </xdr:nvSpPr>
      <xdr:spPr>
        <a:xfrm>
          <a:off x="5740400" y="2748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138455</xdr:rowOff>
    </xdr:from>
    <xdr:to>
      <xdr:col>26</xdr:col>
      <xdr:colOff>101600</xdr:colOff>
      <xdr:row>17</xdr:row>
      <xdr:rowOff>68605</xdr:rowOff>
    </xdr:to>
    <xdr:sp macro="" textlink="">
      <xdr:nvSpPr>
        <xdr:cNvPr id="73" name="楕円 72"/>
        <xdr:cNvSpPr/>
      </xdr:nvSpPr>
      <xdr:spPr bwMode="auto">
        <a:xfrm>
          <a:off x="4953000" y="2929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78782</xdr:rowOff>
    </xdr:from>
    <xdr:ext cx="736600" cy="259045"/>
    <xdr:sp macro="" textlink="">
      <xdr:nvSpPr>
        <xdr:cNvPr id="74" name="テキスト ボックス 73"/>
        <xdr:cNvSpPr txBox="1"/>
      </xdr:nvSpPr>
      <xdr:spPr>
        <a:xfrm>
          <a:off x="4622800" y="269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15284</xdr:rowOff>
    </xdr:from>
    <xdr:to>
      <xdr:col>22</xdr:col>
      <xdr:colOff>165100</xdr:colOff>
      <xdr:row>17</xdr:row>
      <xdr:rowOff>116884</xdr:rowOff>
    </xdr:to>
    <xdr:sp macro="" textlink="">
      <xdr:nvSpPr>
        <xdr:cNvPr id="75" name="楕円 74"/>
        <xdr:cNvSpPr/>
      </xdr:nvSpPr>
      <xdr:spPr bwMode="auto">
        <a:xfrm>
          <a:off x="4254500" y="2977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127061</xdr:rowOff>
    </xdr:from>
    <xdr:ext cx="762000" cy="259045"/>
    <xdr:sp macro="" textlink="">
      <xdr:nvSpPr>
        <xdr:cNvPr id="76" name="テキスト ボックス 75"/>
        <xdr:cNvSpPr txBox="1"/>
      </xdr:nvSpPr>
      <xdr:spPr>
        <a:xfrm>
          <a:off x="3924300" y="274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12878</xdr:rowOff>
    </xdr:from>
    <xdr:to>
      <xdr:col>19</xdr:col>
      <xdr:colOff>38100</xdr:colOff>
      <xdr:row>17</xdr:row>
      <xdr:rowOff>114478</xdr:rowOff>
    </xdr:to>
    <xdr:sp macro="" textlink="">
      <xdr:nvSpPr>
        <xdr:cNvPr id="77" name="楕円 76"/>
        <xdr:cNvSpPr/>
      </xdr:nvSpPr>
      <xdr:spPr bwMode="auto">
        <a:xfrm>
          <a:off x="3556000" y="2975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124655</xdr:rowOff>
    </xdr:from>
    <xdr:ext cx="762000" cy="259045"/>
    <xdr:sp macro="" textlink="">
      <xdr:nvSpPr>
        <xdr:cNvPr id="78" name="テキスト ボックス 77"/>
        <xdr:cNvSpPr txBox="1"/>
      </xdr:nvSpPr>
      <xdr:spPr>
        <a:xfrm>
          <a:off x="3225800" y="2744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25984</xdr:rowOff>
    </xdr:from>
    <xdr:to>
      <xdr:col>15</xdr:col>
      <xdr:colOff>101600</xdr:colOff>
      <xdr:row>17</xdr:row>
      <xdr:rowOff>127584</xdr:rowOff>
    </xdr:to>
    <xdr:sp macro="" textlink="">
      <xdr:nvSpPr>
        <xdr:cNvPr id="79" name="楕円 78"/>
        <xdr:cNvSpPr/>
      </xdr:nvSpPr>
      <xdr:spPr bwMode="auto">
        <a:xfrm>
          <a:off x="2857500" y="2988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137761</xdr:rowOff>
    </xdr:from>
    <xdr:ext cx="762000" cy="259045"/>
    <xdr:sp macro="" textlink="">
      <xdr:nvSpPr>
        <xdr:cNvPr id="80" name="テキスト ボックス 79"/>
        <xdr:cNvSpPr txBox="1"/>
      </xdr:nvSpPr>
      <xdr:spPr>
        <a:xfrm>
          <a:off x="2527300" y="27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285050</xdr:rowOff>
    </xdr:from>
    <xdr:to>
      <xdr:col>29</xdr:col>
      <xdr:colOff>127000</xdr:colOff>
      <xdr:row>37</xdr:row>
      <xdr:rowOff>288049</xdr:rowOff>
    </xdr:to>
    <xdr:cxnSp macro="">
      <xdr:nvCxnSpPr>
        <xdr:cNvPr id="114" name="直線コネクタ 113"/>
        <xdr:cNvCxnSpPr/>
      </xdr:nvCxnSpPr>
      <xdr:spPr bwMode="auto">
        <a:xfrm flipV="1">
          <a:off x="5003800" y="7409750"/>
          <a:ext cx="647700" cy="2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269827</xdr:rowOff>
    </xdr:from>
    <xdr:ext cx="762000" cy="259045"/>
    <xdr:sp macro="" textlink="">
      <xdr:nvSpPr>
        <xdr:cNvPr id="115" name="人口1人当たり決算額の推移平均値テキスト445"/>
        <xdr:cNvSpPr txBox="1"/>
      </xdr:nvSpPr>
      <xdr:spPr>
        <a:xfrm>
          <a:off x="5740400" y="7394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288049</xdr:rowOff>
    </xdr:from>
    <xdr:to>
      <xdr:col>26</xdr:col>
      <xdr:colOff>50800</xdr:colOff>
      <xdr:row>37</xdr:row>
      <xdr:rowOff>290220</xdr:rowOff>
    </xdr:to>
    <xdr:cxnSp macro="">
      <xdr:nvCxnSpPr>
        <xdr:cNvPr id="117" name="直線コネクタ 116"/>
        <xdr:cNvCxnSpPr/>
      </xdr:nvCxnSpPr>
      <xdr:spPr bwMode="auto">
        <a:xfrm flipV="1">
          <a:off x="4305300" y="7412749"/>
          <a:ext cx="698500" cy="21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26408</xdr:rowOff>
    </xdr:from>
    <xdr:ext cx="736600" cy="259045"/>
    <xdr:sp macro="" textlink="">
      <xdr:nvSpPr>
        <xdr:cNvPr id="119" name="テキスト ボックス 118"/>
        <xdr:cNvSpPr txBox="1"/>
      </xdr:nvSpPr>
      <xdr:spPr>
        <a:xfrm>
          <a:off x="4622800" y="7494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290220</xdr:rowOff>
    </xdr:from>
    <xdr:to>
      <xdr:col>22</xdr:col>
      <xdr:colOff>114300</xdr:colOff>
      <xdr:row>37</xdr:row>
      <xdr:rowOff>293467</xdr:rowOff>
    </xdr:to>
    <xdr:cxnSp macro="">
      <xdr:nvCxnSpPr>
        <xdr:cNvPr id="120" name="直線コネクタ 119"/>
        <xdr:cNvCxnSpPr/>
      </xdr:nvCxnSpPr>
      <xdr:spPr bwMode="auto">
        <a:xfrm flipV="1">
          <a:off x="3606800" y="7414920"/>
          <a:ext cx="698500" cy="3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26328</xdr:rowOff>
    </xdr:from>
    <xdr:ext cx="762000" cy="259045"/>
    <xdr:sp macro="" textlink="">
      <xdr:nvSpPr>
        <xdr:cNvPr id="122" name="テキスト ボックス 121"/>
        <xdr:cNvSpPr txBox="1"/>
      </xdr:nvSpPr>
      <xdr:spPr>
        <a:xfrm>
          <a:off x="3924300" y="749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293467</xdr:rowOff>
    </xdr:from>
    <xdr:to>
      <xdr:col>18</xdr:col>
      <xdr:colOff>177800</xdr:colOff>
      <xdr:row>37</xdr:row>
      <xdr:rowOff>299071</xdr:rowOff>
    </xdr:to>
    <xdr:cxnSp macro="">
      <xdr:nvCxnSpPr>
        <xdr:cNvPr id="123" name="直線コネクタ 122"/>
        <xdr:cNvCxnSpPr/>
      </xdr:nvCxnSpPr>
      <xdr:spPr bwMode="auto">
        <a:xfrm flipV="1">
          <a:off x="2908300" y="7418167"/>
          <a:ext cx="698500" cy="5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22628</xdr:rowOff>
    </xdr:from>
    <xdr:ext cx="762000" cy="259045"/>
    <xdr:sp macro="" textlink="">
      <xdr:nvSpPr>
        <xdr:cNvPr id="125" name="テキスト ボックス 124"/>
        <xdr:cNvSpPr txBox="1"/>
      </xdr:nvSpPr>
      <xdr:spPr>
        <a:xfrm>
          <a:off x="3225800" y="74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22419</xdr:rowOff>
    </xdr:from>
    <xdr:ext cx="762000" cy="259045"/>
    <xdr:sp macro="" textlink="">
      <xdr:nvSpPr>
        <xdr:cNvPr id="127" name="テキスト ボックス 126"/>
        <xdr:cNvSpPr txBox="1"/>
      </xdr:nvSpPr>
      <xdr:spPr>
        <a:xfrm>
          <a:off x="25273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234250</xdr:rowOff>
    </xdr:from>
    <xdr:to>
      <xdr:col>29</xdr:col>
      <xdr:colOff>177800</xdr:colOff>
      <xdr:row>37</xdr:row>
      <xdr:rowOff>335850</xdr:rowOff>
    </xdr:to>
    <xdr:sp macro="" textlink="">
      <xdr:nvSpPr>
        <xdr:cNvPr id="133" name="楕円 132"/>
        <xdr:cNvSpPr/>
      </xdr:nvSpPr>
      <xdr:spPr bwMode="auto">
        <a:xfrm>
          <a:off x="5600700" y="7358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79327</xdr:rowOff>
    </xdr:from>
    <xdr:ext cx="762000" cy="259045"/>
    <xdr:sp macro="" textlink="">
      <xdr:nvSpPr>
        <xdr:cNvPr id="134" name="人口1人当たり決算額の推移該当値テキスト445"/>
        <xdr:cNvSpPr txBox="1"/>
      </xdr:nvSpPr>
      <xdr:spPr>
        <a:xfrm>
          <a:off x="5740400" y="720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237249</xdr:rowOff>
    </xdr:from>
    <xdr:to>
      <xdr:col>26</xdr:col>
      <xdr:colOff>101600</xdr:colOff>
      <xdr:row>37</xdr:row>
      <xdr:rowOff>338849</xdr:rowOff>
    </xdr:to>
    <xdr:sp macro="" textlink="">
      <xdr:nvSpPr>
        <xdr:cNvPr id="135" name="楕円 134"/>
        <xdr:cNvSpPr/>
      </xdr:nvSpPr>
      <xdr:spPr bwMode="auto">
        <a:xfrm>
          <a:off x="4953000" y="7361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6126</xdr:rowOff>
    </xdr:from>
    <xdr:ext cx="736600" cy="259045"/>
    <xdr:sp macro="" textlink="">
      <xdr:nvSpPr>
        <xdr:cNvPr id="136" name="テキスト ボックス 135"/>
        <xdr:cNvSpPr txBox="1"/>
      </xdr:nvSpPr>
      <xdr:spPr>
        <a:xfrm>
          <a:off x="4622800" y="7130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239420</xdr:rowOff>
    </xdr:from>
    <xdr:to>
      <xdr:col>22</xdr:col>
      <xdr:colOff>165100</xdr:colOff>
      <xdr:row>37</xdr:row>
      <xdr:rowOff>341020</xdr:rowOff>
    </xdr:to>
    <xdr:sp macro="" textlink="">
      <xdr:nvSpPr>
        <xdr:cNvPr id="137" name="楕円 136"/>
        <xdr:cNvSpPr/>
      </xdr:nvSpPr>
      <xdr:spPr bwMode="auto">
        <a:xfrm>
          <a:off x="4254500" y="7364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8297</xdr:rowOff>
    </xdr:from>
    <xdr:ext cx="762000" cy="259045"/>
    <xdr:sp macro="" textlink="">
      <xdr:nvSpPr>
        <xdr:cNvPr id="138" name="テキスト ボックス 137"/>
        <xdr:cNvSpPr txBox="1"/>
      </xdr:nvSpPr>
      <xdr:spPr>
        <a:xfrm>
          <a:off x="3924300" y="713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242667</xdr:rowOff>
    </xdr:from>
    <xdr:to>
      <xdr:col>19</xdr:col>
      <xdr:colOff>38100</xdr:colOff>
      <xdr:row>38</xdr:row>
      <xdr:rowOff>1367</xdr:rowOff>
    </xdr:to>
    <xdr:sp macro="" textlink="">
      <xdr:nvSpPr>
        <xdr:cNvPr id="139" name="楕円 138"/>
        <xdr:cNvSpPr/>
      </xdr:nvSpPr>
      <xdr:spPr bwMode="auto">
        <a:xfrm>
          <a:off x="3556000" y="7367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11544</xdr:rowOff>
    </xdr:from>
    <xdr:ext cx="762000" cy="259045"/>
    <xdr:sp macro="" textlink="">
      <xdr:nvSpPr>
        <xdr:cNvPr id="140" name="テキスト ボックス 139"/>
        <xdr:cNvSpPr txBox="1"/>
      </xdr:nvSpPr>
      <xdr:spPr>
        <a:xfrm>
          <a:off x="3225800" y="7136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248271</xdr:rowOff>
    </xdr:from>
    <xdr:to>
      <xdr:col>15</xdr:col>
      <xdr:colOff>101600</xdr:colOff>
      <xdr:row>38</xdr:row>
      <xdr:rowOff>6971</xdr:rowOff>
    </xdr:to>
    <xdr:sp macro="" textlink="">
      <xdr:nvSpPr>
        <xdr:cNvPr id="141" name="楕円 140"/>
        <xdr:cNvSpPr/>
      </xdr:nvSpPr>
      <xdr:spPr bwMode="auto">
        <a:xfrm>
          <a:off x="2857500" y="73729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17148</xdr:rowOff>
    </xdr:from>
    <xdr:ext cx="762000" cy="259045"/>
    <xdr:sp macro="" textlink="">
      <xdr:nvSpPr>
        <xdr:cNvPr id="142" name="テキスト ボックス 141"/>
        <xdr:cNvSpPr txBox="1"/>
      </xdr:nvSpPr>
      <xdr:spPr>
        <a:xfrm>
          <a:off x="2527300" y="71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熊本県上天草市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26,254
26,147
126.94
22,945,236
21,501,990
803,816
10,326,366
17,756,685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41533</xdr:rowOff>
    </xdr:from>
    <xdr:to>
      <xdr:col>24</xdr:col>
      <xdr:colOff>63500</xdr:colOff>
      <xdr:row>35</xdr:row>
      <xdr:rowOff>87884</xdr:rowOff>
    </xdr:to>
    <xdr:cxnSp macro="">
      <xdr:nvCxnSpPr>
        <xdr:cNvPr id="63" name="直線コネクタ 62"/>
        <xdr:cNvCxnSpPr/>
      </xdr:nvCxnSpPr>
      <xdr:spPr>
        <a:xfrm flipV="1">
          <a:off x="3797300" y="6042283"/>
          <a:ext cx="838200" cy="46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164279</xdr:rowOff>
    </xdr:from>
    <xdr:ext cx="599010" cy="259045"/>
    <xdr:sp macro="" textlink="">
      <xdr:nvSpPr>
        <xdr:cNvPr id="64" name="人件費平均値テキスト"/>
        <xdr:cNvSpPr txBox="1"/>
      </xdr:nvSpPr>
      <xdr:spPr>
        <a:xfrm>
          <a:off x="4686300" y="5822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77325</xdr:rowOff>
    </xdr:from>
    <xdr:to>
      <xdr:col>19</xdr:col>
      <xdr:colOff>177800</xdr:colOff>
      <xdr:row>35</xdr:row>
      <xdr:rowOff>87884</xdr:rowOff>
    </xdr:to>
    <xdr:cxnSp macro="">
      <xdr:nvCxnSpPr>
        <xdr:cNvPr id="66" name="直線コネクタ 65"/>
        <xdr:cNvCxnSpPr/>
      </xdr:nvCxnSpPr>
      <xdr:spPr>
        <a:xfrm>
          <a:off x="2908300" y="6078075"/>
          <a:ext cx="889000" cy="1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166790</xdr:rowOff>
    </xdr:from>
    <xdr:ext cx="534377" cy="259045"/>
    <xdr:sp macro="" textlink="">
      <xdr:nvSpPr>
        <xdr:cNvPr id="68" name="テキスト ボックス 67"/>
        <xdr:cNvSpPr txBox="1"/>
      </xdr:nvSpPr>
      <xdr:spPr>
        <a:xfrm>
          <a:off x="3530111" y="616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66069</xdr:rowOff>
    </xdr:from>
    <xdr:to>
      <xdr:col>15</xdr:col>
      <xdr:colOff>50800</xdr:colOff>
      <xdr:row>35</xdr:row>
      <xdr:rowOff>77325</xdr:rowOff>
    </xdr:to>
    <xdr:cxnSp macro="">
      <xdr:nvCxnSpPr>
        <xdr:cNvPr id="69" name="直線コネクタ 68"/>
        <xdr:cNvCxnSpPr/>
      </xdr:nvCxnSpPr>
      <xdr:spPr>
        <a:xfrm>
          <a:off x="2019300" y="6066819"/>
          <a:ext cx="889000" cy="1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168956</xdr:rowOff>
    </xdr:from>
    <xdr:ext cx="534377" cy="259045"/>
    <xdr:sp macro="" textlink="">
      <xdr:nvSpPr>
        <xdr:cNvPr id="71" name="テキスト ボックス 70"/>
        <xdr:cNvSpPr txBox="1"/>
      </xdr:nvSpPr>
      <xdr:spPr>
        <a:xfrm>
          <a:off x="2641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66069</xdr:rowOff>
    </xdr:from>
    <xdr:to>
      <xdr:col>10</xdr:col>
      <xdr:colOff>114300</xdr:colOff>
      <xdr:row>35</xdr:row>
      <xdr:rowOff>73624</xdr:rowOff>
    </xdr:to>
    <xdr:cxnSp macro="">
      <xdr:nvCxnSpPr>
        <xdr:cNvPr id="72" name="直線コネクタ 71"/>
        <xdr:cNvCxnSpPr/>
      </xdr:nvCxnSpPr>
      <xdr:spPr>
        <a:xfrm flipV="1">
          <a:off x="1130300" y="6066819"/>
          <a:ext cx="889000" cy="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6955</xdr:rowOff>
    </xdr:from>
    <xdr:ext cx="534377" cy="259045"/>
    <xdr:sp macro="" textlink="">
      <xdr:nvSpPr>
        <xdr:cNvPr id="74" name="テキスト ボックス 73"/>
        <xdr:cNvSpPr txBox="1"/>
      </xdr:nvSpPr>
      <xdr:spPr>
        <a:xfrm>
          <a:off x="1752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14923</xdr:rowOff>
    </xdr:from>
    <xdr:ext cx="534377" cy="259045"/>
    <xdr:sp macro="" textlink="">
      <xdr:nvSpPr>
        <xdr:cNvPr id="76" name="テキスト ボックス 75"/>
        <xdr:cNvSpPr txBox="1"/>
      </xdr:nvSpPr>
      <xdr:spPr>
        <a:xfrm>
          <a:off x="863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162183</xdr:rowOff>
    </xdr:from>
    <xdr:to>
      <xdr:col>24</xdr:col>
      <xdr:colOff>114300</xdr:colOff>
      <xdr:row>35</xdr:row>
      <xdr:rowOff>92333</xdr:rowOff>
    </xdr:to>
    <xdr:sp macro="" textlink="">
      <xdr:nvSpPr>
        <xdr:cNvPr id="82" name="楕円 81"/>
        <xdr:cNvSpPr/>
      </xdr:nvSpPr>
      <xdr:spPr>
        <a:xfrm>
          <a:off x="4584700" y="599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140610</xdr:rowOff>
    </xdr:from>
    <xdr:ext cx="534377" cy="259045"/>
    <xdr:sp macro="" textlink="">
      <xdr:nvSpPr>
        <xdr:cNvPr id="83" name="人件費該当値テキスト"/>
        <xdr:cNvSpPr txBox="1"/>
      </xdr:nvSpPr>
      <xdr:spPr>
        <a:xfrm>
          <a:off x="4686300" y="596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37084</xdr:rowOff>
    </xdr:from>
    <xdr:to>
      <xdr:col>20</xdr:col>
      <xdr:colOff>38100</xdr:colOff>
      <xdr:row>35</xdr:row>
      <xdr:rowOff>138684</xdr:rowOff>
    </xdr:to>
    <xdr:sp macro="" textlink="">
      <xdr:nvSpPr>
        <xdr:cNvPr id="84" name="楕円 83"/>
        <xdr:cNvSpPr/>
      </xdr:nvSpPr>
      <xdr:spPr>
        <a:xfrm>
          <a:off x="3746500" y="603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155211</xdr:rowOff>
    </xdr:from>
    <xdr:ext cx="534377" cy="259045"/>
    <xdr:sp macro="" textlink="">
      <xdr:nvSpPr>
        <xdr:cNvPr id="85" name="テキスト ボックス 84"/>
        <xdr:cNvSpPr txBox="1"/>
      </xdr:nvSpPr>
      <xdr:spPr>
        <a:xfrm>
          <a:off x="3530111" y="581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26525</xdr:rowOff>
    </xdr:from>
    <xdr:to>
      <xdr:col>15</xdr:col>
      <xdr:colOff>101600</xdr:colOff>
      <xdr:row>35</xdr:row>
      <xdr:rowOff>128125</xdr:rowOff>
    </xdr:to>
    <xdr:sp macro="" textlink="">
      <xdr:nvSpPr>
        <xdr:cNvPr id="86" name="楕円 85"/>
        <xdr:cNvSpPr/>
      </xdr:nvSpPr>
      <xdr:spPr>
        <a:xfrm>
          <a:off x="2857500" y="602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144652</xdr:rowOff>
    </xdr:from>
    <xdr:ext cx="534377" cy="259045"/>
    <xdr:sp macro="" textlink="">
      <xdr:nvSpPr>
        <xdr:cNvPr id="87" name="テキスト ボックス 86"/>
        <xdr:cNvSpPr txBox="1"/>
      </xdr:nvSpPr>
      <xdr:spPr>
        <a:xfrm>
          <a:off x="2641111" y="580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15269</xdr:rowOff>
    </xdr:from>
    <xdr:to>
      <xdr:col>10</xdr:col>
      <xdr:colOff>165100</xdr:colOff>
      <xdr:row>35</xdr:row>
      <xdr:rowOff>116869</xdr:rowOff>
    </xdr:to>
    <xdr:sp macro="" textlink="">
      <xdr:nvSpPr>
        <xdr:cNvPr id="88" name="楕円 87"/>
        <xdr:cNvSpPr/>
      </xdr:nvSpPr>
      <xdr:spPr>
        <a:xfrm>
          <a:off x="1968500" y="601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133396</xdr:rowOff>
    </xdr:from>
    <xdr:ext cx="534377" cy="259045"/>
    <xdr:sp macro="" textlink="">
      <xdr:nvSpPr>
        <xdr:cNvPr id="89" name="テキスト ボックス 88"/>
        <xdr:cNvSpPr txBox="1"/>
      </xdr:nvSpPr>
      <xdr:spPr>
        <a:xfrm>
          <a:off x="1752111" y="579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22824</xdr:rowOff>
    </xdr:from>
    <xdr:to>
      <xdr:col>6</xdr:col>
      <xdr:colOff>38100</xdr:colOff>
      <xdr:row>35</xdr:row>
      <xdr:rowOff>124424</xdr:rowOff>
    </xdr:to>
    <xdr:sp macro="" textlink="">
      <xdr:nvSpPr>
        <xdr:cNvPr id="90" name="楕円 89"/>
        <xdr:cNvSpPr/>
      </xdr:nvSpPr>
      <xdr:spPr>
        <a:xfrm>
          <a:off x="1079500" y="602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140951</xdr:rowOff>
    </xdr:from>
    <xdr:ext cx="534377" cy="259045"/>
    <xdr:sp macro="" textlink="">
      <xdr:nvSpPr>
        <xdr:cNvPr id="91" name="テキスト ボックス 90"/>
        <xdr:cNvSpPr txBox="1"/>
      </xdr:nvSpPr>
      <xdr:spPr>
        <a:xfrm>
          <a:off x="863111" y="579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137557</xdr:rowOff>
    </xdr:from>
    <xdr:to>
      <xdr:col>24</xdr:col>
      <xdr:colOff>63500</xdr:colOff>
      <xdr:row>58</xdr:row>
      <xdr:rowOff>19300</xdr:rowOff>
    </xdr:to>
    <xdr:cxnSp macro="">
      <xdr:nvCxnSpPr>
        <xdr:cNvPr id="122" name="直線コネクタ 121"/>
        <xdr:cNvCxnSpPr/>
      </xdr:nvCxnSpPr>
      <xdr:spPr>
        <a:xfrm flipV="1">
          <a:off x="3797300" y="9910207"/>
          <a:ext cx="838200" cy="5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73069</xdr:rowOff>
    </xdr:from>
    <xdr:ext cx="534377" cy="259045"/>
    <xdr:sp macro="" textlink="">
      <xdr:nvSpPr>
        <xdr:cNvPr id="123" name="物件費平均値テキスト"/>
        <xdr:cNvSpPr txBox="1"/>
      </xdr:nvSpPr>
      <xdr:spPr>
        <a:xfrm>
          <a:off x="4686300" y="9845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19300</xdr:rowOff>
    </xdr:from>
    <xdr:to>
      <xdr:col>19</xdr:col>
      <xdr:colOff>177800</xdr:colOff>
      <xdr:row>58</xdr:row>
      <xdr:rowOff>62531</xdr:rowOff>
    </xdr:to>
    <xdr:cxnSp macro="">
      <xdr:nvCxnSpPr>
        <xdr:cNvPr id="125" name="直線コネクタ 124"/>
        <xdr:cNvCxnSpPr/>
      </xdr:nvCxnSpPr>
      <xdr:spPr>
        <a:xfrm flipV="1">
          <a:off x="2908300" y="9963400"/>
          <a:ext cx="889000" cy="4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52357</xdr:rowOff>
    </xdr:from>
    <xdr:ext cx="534377" cy="259045"/>
    <xdr:sp macro="" textlink="">
      <xdr:nvSpPr>
        <xdr:cNvPr id="127" name="テキスト ボックス 126"/>
        <xdr:cNvSpPr txBox="1"/>
      </xdr:nvSpPr>
      <xdr:spPr>
        <a:xfrm>
          <a:off x="3530111" y="965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62531</xdr:rowOff>
    </xdr:from>
    <xdr:to>
      <xdr:col>15</xdr:col>
      <xdr:colOff>50800</xdr:colOff>
      <xdr:row>58</xdr:row>
      <xdr:rowOff>80581</xdr:rowOff>
    </xdr:to>
    <xdr:cxnSp macro="">
      <xdr:nvCxnSpPr>
        <xdr:cNvPr id="128" name="直線コネクタ 127"/>
        <xdr:cNvCxnSpPr/>
      </xdr:nvCxnSpPr>
      <xdr:spPr>
        <a:xfrm flipV="1">
          <a:off x="2019300" y="10006631"/>
          <a:ext cx="889000" cy="1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73022</xdr:rowOff>
    </xdr:from>
    <xdr:ext cx="534377" cy="259045"/>
    <xdr:sp macro="" textlink="">
      <xdr:nvSpPr>
        <xdr:cNvPr id="130" name="テキスト ボックス 129"/>
        <xdr:cNvSpPr txBox="1"/>
      </xdr:nvSpPr>
      <xdr:spPr>
        <a:xfrm>
          <a:off x="2641111" y="96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78870</xdr:rowOff>
    </xdr:from>
    <xdr:to>
      <xdr:col>10</xdr:col>
      <xdr:colOff>114300</xdr:colOff>
      <xdr:row>58</xdr:row>
      <xdr:rowOff>80581</xdr:rowOff>
    </xdr:to>
    <xdr:cxnSp macro="">
      <xdr:nvCxnSpPr>
        <xdr:cNvPr id="131" name="直線コネクタ 130"/>
        <xdr:cNvCxnSpPr/>
      </xdr:nvCxnSpPr>
      <xdr:spPr>
        <a:xfrm>
          <a:off x="1130300" y="10022970"/>
          <a:ext cx="889000" cy="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85310</xdr:rowOff>
    </xdr:from>
    <xdr:ext cx="534377" cy="259045"/>
    <xdr:sp macro="" textlink="">
      <xdr:nvSpPr>
        <xdr:cNvPr id="133" name="テキスト ボックス 132"/>
        <xdr:cNvSpPr txBox="1"/>
      </xdr:nvSpPr>
      <xdr:spPr>
        <a:xfrm>
          <a:off x="1752111" y="968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90826</xdr:rowOff>
    </xdr:from>
    <xdr:ext cx="534377" cy="259045"/>
    <xdr:sp macro="" textlink="">
      <xdr:nvSpPr>
        <xdr:cNvPr id="135" name="テキスト ボックス 134"/>
        <xdr:cNvSpPr txBox="1"/>
      </xdr:nvSpPr>
      <xdr:spPr>
        <a:xfrm>
          <a:off x="863111" y="969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86757</xdr:rowOff>
    </xdr:from>
    <xdr:to>
      <xdr:col>24</xdr:col>
      <xdr:colOff>114300</xdr:colOff>
      <xdr:row>58</xdr:row>
      <xdr:rowOff>16907</xdr:rowOff>
    </xdr:to>
    <xdr:sp macro="" textlink="">
      <xdr:nvSpPr>
        <xdr:cNvPr id="141" name="楕円 140"/>
        <xdr:cNvSpPr/>
      </xdr:nvSpPr>
      <xdr:spPr>
        <a:xfrm>
          <a:off x="4584700" y="985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109634</xdr:rowOff>
    </xdr:from>
    <xdr:ext cx="534377" cy="259045"/>
    <xdr:sp macro="" textlink="">
      <xdr:nvSpPr>
        <xdr:cNvPr id="142" name="物件費該当値テキスト"/>
        <xdr:cNvSpPr txBox="1"/>
      </xdr:nvSpPr>
      <xdr:spPr>
        <a:xfrm>
          <a:off x="4686300" y="971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139950</xdr:rowOff>
    </xdr:from>
    <xdr:to>
      <xdr:col>20</xdr:col>
      <xdr:colOff>38100</xdr:colOff>
      <xdr:row>58</xdr:row>
      <xdr:rowOff>70100</xdr:rowOff>
    </xdr:to>
    <xdr:sp macro="" textlink="">
      <xdr:nvSpPr>
        <xdr:cNvPr id="143" name="楕円 142"/>
        <xdr:cNvSpPr/>
      </xdr:nvSpPr>
      <xdr:spPr>
        <a:xfrm>
          <a:off x="3746500" y="991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61227</xdr:rowOff>
    </xdr:from>
    <xdr:ext cx="534377" cy="259045"/>
    <xdr:sp macro="" textlink="">
      <xdr:nvSpPr>
        <xdr:cNvPr id="144" name="テキスト ボックス 143"/>
        <xdr:cNvSpPr txBox="1"/>
      </xdr:nvSpPr>
      <xdr:spPr>
        <a:xfrm>
          <a:off x="3530111" y="1000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11731</xdr:rowOff>
    </xdr:from>
    <xdr:to>
      <xdr:col>15</xdr:col>
      <xdr:colOff>101600</xdr:colOff>
      <xdr:row>58</xdr:row>
      <xdr:rowOff>113331</xdr:rowOff>
    </xdr:to>
    <xdr:sp macro="" textlink="">
      <xdr:nvSpPr>
        <xdr:cNvPr id="145" name="楕円 144"/>
        <xdr:cNvSpPr/>
      </xdr:nvSpPr>
      <xdr:spPr>
        <a:xfrm>
          <a:off x="2857500" y="995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104458</xdr:rowOff>
    </xdr:from>
    <xdr:ext cx="534377" cy="259045"/>
    <xdr:sp macro="" textlink="">
      <xdr:nvSpPr>
        <xdr:cNvPr id="146" name="テキスト ボックス 145"/>
        <xdr:cNvSpPr txBox="1"/>
      </xdr:nvSpPr>
      <xdr:spPr>
        <a:xfrm>
          <a:off x="2641111" y="1004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29781</xdr:rowOff>
    </xdr:from>
    <xdr:to>
      <xdr:col>10</xdr:col>
      <xdr:colOff>165100</xdr:colOff>
      <xdr:row>58</xdr:row>
      <xdr:rowOff>131381</xdr:rowOff>
    </xdr:to>
    <xdr:sp macro="" textlink="">
      <xdr:nvSpPr>
        <xdr:cNvPr id="147" name="楕円 146"/>
        <xdr:cNvSpPr/>
      </xdr:nvSpPr>
      <xdr:spPr>
        <a:xfrm>
          <a:off x="1968500" y="997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122508</xdr:rowOff>
    </xdr:from>
    <xdr:ext cx="534377" cy="259045"/>
    <xdr:sp macro="" textlink="">
      <xdr:nvSpPr>
        <xdr:cNvPr id="148" name="テキスト ボックス 147"/>
        <xdr:cNvSpPr txBox="1"/>
      </xdr:nvSpPr>
      <xdr:spPr>
        <a:xfrm>
          <a:off x="1752111" y="1006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28070</xdr:rowOff>
    </xdr:from>
    <xdr:to>
      <xdr:col>6</xdr:col>
      <xdr:colOff>38100</xdr:colOff>
      <xdr:row>58</xdr:row>
      <xdr:rowOff>129670</xdr:rowOff>
    </xdr:to>
    <xdr:sp macro="" textlink="">
      <xdr:nvSpPr>
        <xdr:cNvPr id="149" name="楕円 148"/>
        <xdr:cNvSpPr/>
      </xdr:nvSpPr>
      <xdr:spPr>
        <a:xfrm>
          <a:off x="1079500" y="997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120797</xdr:rowOff>
    </xdr:from>
    <xdr:ext cx="534377" cy="259045"/>
    <xdr:sp macro="" textlink="">
      <xdr:nvSpPr>
        <xdr:cNvPr id="150" name="テキスト ボックス 149"/>
        <xdr:cNvSpPr txBox="1"/>
      </xdr:nvSpPr>
      <xdr:spPr>
        <a:xfrm>
          <a:off x="863111" y="1006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406</xdr:rowOff>
    </xdr:from>
    <xdr:to>
      <xdr:col>24</xdr:col>
      <xdr:colOff>63500</xdr:colOff>
      <xdr:row>79</xdr:row>
      <xdr:rowOff>7417</xdr:rowOff>
    </xdr:to>
    <xdr:cxnSp macro="">
      <xdr:nvCxnSpPr>
        <xdr:cNvPr id="179" name="直線コネクタ 178"/>
        <xdr:cNvCxnSpPr/>
      </xdr:nvCxnSpPr>
      <xdr:spPr>
        <a:xfrm>
          <a:off x="3797300" y="13544956"/>
          <a:ext cx="838200" cy="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7250</xdr:rowOff>
    </xdr:from>
    <xdr:ext cx="469744" cy="259045"/>
    <xdr:sp macro="" textlink="">
      <xdr:nvSpPr>
        <xdr:cNvPr id="180" name="維持補修費平均値テキスト"/>
        <xdr:cNvSpPr txBox="1"/>
      </xdr:nvSpPr>
      <xdr:spPr>
        <a:xfrm>
          <a:off x="4686300" y="1320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149644</xdr:rowOff>
    </xdr:from>
    <xdr:to>
      <xdr:col>19</xdr:col>
      <xdr:colOff>177800</xdr:colOff>
      <xdr:row>79</xdr:row>
      <xdr:rowOff>406</xdr:rowOff>
    </xdr:to>
    <xdr:cxnSp macro="">
      <xdr:nvCxnSpPr>
        <xdr:cNvPr id="182" name="直線コネクタ 181"/>
        <xdr:cNvCxnSpPr/>
      </xdr:nvCxnSpPr>
      <xdr:spPr>
        <a:xfrm>
          <a:off x="2908300" y="13522744"/>
          <a:ext cx="889000" cy="2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155763</xdr:rowOff>
    </xdr:from>
    <xdr:ext cx="469744" cy="259045"/>
    <xdr:sp macro="" textlink="">
      <xdr:nvSpPr>
        <xdr:cNvPr id="184" name="テキスト ボックス 183"/>
        <xdr:cNvSpPr txBox="1"/>
      </xdr:nvSpPr>
      <xdr:spPr>
        <a:xfrm>
          <a:off x="3562428" y="131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149644</xdr:rowOff>
    </xdr:from>
    <xdr:to>
      <xdr:col>15</xdr:col>
      <xdr:colOff>50800</xdr:colOff>
      <xdr:row>78</xdr:row>
      <xdr:rowOff>152464</xdr:rowOff>
    </xdr:to>
    <xdr:cxnSp macro="">
      <xdr:nvCxnSpPr>
        <xdr:cNvPr id="185" name="直線コネクタ 184"/>
        <xdr:cNvCxnSpPr/>
      </xdr:nvCxnSpPr>
      <xdr:spPr>
        <a:xfrm flipV="1">
          <a:off x="2019300" y="13522744"/>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137361</xdr:rowOff>
    </xdr:from>
    <xdr:ext cx="469744" cy="259045"/>
    <xdr:sp macro="" textlink="">
      <xdr:nvSpPr>
        <xdr:cNvPr id="187" name="テキスト ボックス 186"/>
        <xdr:cNvSpPr txBox="1"/>
      </xdr:nvSpPr>
      <xdr:spPr>
        <a:xfrm>
          <a:off x="2673428" y="13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152464</xdr:rowOff>
    </xdr:from>
    <xdr:to>
      <xdr:col>10</xdr:col>
      <xdr:colOff>114300</xdr:colOff>
      <xdr:row>78</xdr:row>
      <xdr:rowOff>161837</xdr:rowOff>
    </xdr:to>
    <xdr:cxnSp macro="">
      <xdr:nvCxnSpPr>
        <xdr:cNvPr id="188" name="直線コネクタ 187"/>
        <xdr:cNvCxnSpPr/>
      </xdr:nvCxnSpPr>
      <xdr:spPr>
        <a:xfrm flipV="1">
          <a:off x="1130300" y="13525564"/>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130655</xdr:rowOff>
    </xdr:from>
    <xdr:ext cx="469744" cy="259045"/>
    <xdr:sp macro="" textlink="">
      <xdr:nvSpPr>
        <xdr:cNvPr id="190" name="テキスト ボックス 189"/>
        <xdr:cNvSpPr txBox="1"/>
      </xdr:nvSpPr>
      <xdr:spPr>
        <a:xfrm>
          <a:off x="1784428" y="1316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2" name="テキスト ボックス 191"/>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128067</xdr:rowOff>
    </xdr:from>
    <xdr:to>
      <xdr:col>24</xdr:col>
      <xdr:colOff>114300</xdr:colOff>
      <xdr:row>79</xdr:row>
      <xdr:rowOff>58217</xdr:rowOff>
    </xdr:to>
    <xdr:sp macro="" textlink="">
      <xdr:nvSpPr>
        <xdr:cNvPr id="198" name="楕円 197"/>
        <xdr:cNvSpPr/>
      </xdr:nvSpPr>
      <xdr:spPr>
        <a:xfrm>
          <a:off x="4584700" y="1350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42994</xdr:rowOff>
    </xdr:from>
    <xdr:ext cx="469744" cy="259045"/>
    <xdr:sp macro="" textlink="">
      <xdr:nvSpPr>
        <xdr:cNvPr id="199" name="維持補修費該当値テキスト"/>
        <xdr:cNvSpPr txBox="1"/>
      </xdr:nvSpPr>
      <xdr:spPr>
        <a:xfrm>
          <a:off x="4686300" y="13416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121056</xdr:rowOff>
    </xdr:from>
    <xdr:to>
      <xdr:col>20</xdr:col>
      <xdr:colOff>38100</xdr:colOff>
      <xdr:row>79</xdr:row>
      <xdr:rowOff>51206</xdr:rowOff>
    </xdr:to>
    <xdr:sp macro="" textlink="">
      <xdr:nvSpPr>
        <xdr:cNvPr id="200" name="楕円 199"/>
        <xdr:cNvSpPr/>
      </xdr:nvSpPr>
      <xdr:spPr>
        <a:xfrm>
          <a:off x="3746500" y="1349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42333</xdr:rowOff>
    </xdr:from>
    <xdr:ext cx="469744" cy="259045"/>
    <xdr:sp macro="" textlink="">
      <xdr:nvSpPr>
        <xdr:cNvPr id="201" name="テキスト ボックス 200"/>
        <xdr:cNvSpPr txBox="1"/>
      </xdr:nvSpPr>
      <xdr:spPr>
        <a:xfrm>
          <a:off x="3562428" y="13586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98844</xdr:rowOff>
    </xdr:from>
    <xdr:to>
      <xdr:col>15</xdr:col>
      <xdr:colOff>101600</xdr:colOff>
      <xdr:row>79</xdr:row>
      <xdr:rowOff>28994</xdr:rowOff>
    </xdr:to>
    <xdr:sp macro="" textlink="">
      <xdr:nvSpPr>
        <xdr:cNvPr id="202" name="楕円 201"/>
        <xdr:cNvSpPr/>
      </xdr:nvSpPr>
      <xdr:spPr>
        <a:xfrm>
          <a:off x="2857500" y="1347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20121</xdr:rowOff>
    </xdr:from>
    <xdr:ext cx="469744" cy="259045"/>
    <xdr:sp macro="" textlink="">
      <xdr:nvSpPr>
        <xdr:cNvPr id="203" name="テキスト ボックス 202"/>
        <xdr:cNvSpPr txBox="1"/>
      </xdr:nvSpPr>
      <xdr:spPr>
        <a:xfrm>
          <a:off x="2673428" y="13564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101664</xdr:rowOff>
    </xdr:from>
    <xdr:to>
      <xdr:col>10</xdr:col>
      <xdr:colOff>165100</xdr:colOff>
      <xdr:row>79</xdr:row>
      <xdr:rowOff>31814</xdr:rowOff>
    </xdr:to>
    <xdr:sp macro="" textlink="">
      <xdr:nvSpPr>
        <xdr:cNvPr id="204" name="楕円 203"/>
        <xdr:cNvSpPr/>
      </xdr:nvSpPr>
      <xdr:spPr>
        <a:xfrm>
          <a:off x="1968500" y="1347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22941</xdr:rowOff>
    </xdr:from>
    <xdr:ext cx="469744" cy="259045"/>
    <xdr:sp macro="" textlink="">
      <xdr:nvSpPr>
        <xdr:cNvPr id="205" name="テキスト ボックス 204"/>
        <xdr:cNvSpPr txBox="1"/>
      </xdr:nvSpPr>
      <xdr:spPr>
        <a:xfrm>
          <a:off x="1784428" y="1356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111037</xdr:rowOff>
    </xdr:from>
    <xdr:to>
      <xdr:col>6</xdr:col>
      <xdr:colOff>38100</xdr:colOff>
      <xdr:row>79</xdr:row>
      <xdr:rowOff>41187</xdr:rowOff>
    </xdr:to>
    <xdr:sp macro="" textlink="">
      <xdr:nvSpPr>
        <xdr:cNvPr id="206" name="楕円 205"/>
        <xdr:cNvSpPr/>
      </xdr:nvSpPr>
      <xdr:spPr>
        <a:xfrm>
          <a:off x="1079500" y="1348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32314</xdr:rowOff>
    </xdr:from>
    <xdr:ext cx="469744" cy="259045"/>
    <xdr:sp macro="" textlink="">
      <xdr:nvSpPr>
        <xdr:cNvPr id="207" name="テキスト ボックス 206"/>
        <xdr:cNvSpPr txBox="1"/>
      </xdr:nvSpPr>
      <xdr:spPr>
        <a:xfrm>
          <a:off x="895428" y="1357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13424</xdr:rowOff>
    </xdr:from>
    <xdr:to>
      <xdr:col>24</xdr:col>
      <xdr:colOff>63500</xdr:colOff>
      <xdr:row>95</xdr:row>
      <xdr:rowOff>37388</xdr:rowOff>
    </xdr:to>
    <xdr:cxnSp macro="">
      <xdr:nvCxnSpPr>
        <xdr:cNvPr id="237" name="直線コネクタ 236"/>
        <xdr:cNvCxnSpPr/>
      </xdr:nvCxnSpPr>
      <xdr:spPr>
        <a:xfrm flipV="1">
          <a:off x="3797300" y="16301174"/>
          <a:ext cx="838200" cy="2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118470</xdr:rowOff>
    </xdr:from>
    <xdr:ext cx="599010" cy="259045"/>
    <xdr:sp macro="" textlink="">
      <xdr:nvSpPr>
        <xdr:cNvPr id="238" name="扶助費平均値テキスト"/>
        <xdr:cNvSpPr txBox="1"/>
      </xdr:nvSpPr>
      <xdr:spPr>
        <a:xfrm>
          <a:off x="4686300" y="16406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37388</xdr:rowOff>
    </xdr:from>
    <xdr:to>
      <xdr:col>19</xdr:col>
      <xdr:colOff>177800</xdr:colOff>
      <xdr:row>95</xdr:row>
      <xdr:rowOff>89815</xdr:rowOff>
    </xdr:to>
    <xdr:cxnSp macro="">
      <xdr:nvCxnSpPr>
        <xdr:cNvPr id="240" name="直線コネクタ 239"/>
        <xdr:cNvCxnSpPr/>
      </xdr:nvCxnSpPr>
      <xdr:spPr>
        <a:xfrm flipV="1">
          <a:off x="2908300" y="16325138"/>
          <a:ext cx="889000" cy="5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60507</xdr:rowOff>
    </xdr:from>
    <xdr:ext cx="599010" cy="259045"/>
    <xdr:sp macro="" textlink="">
      <xdr:nvSpPr>
        <xdr:cNvPr id="242" name="テキスト ボックス 241"/>
        <xdr:cNvSpPr txBox="1"/>
      </xdr:nvSpPr>
      <xdr:spPr>
        <a:xfrm>
          <a:off x="3497795" y="16519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89815</xdr:rowOff>
    </xdr:from>
    <xdr:to>
      <xdr:col>15</xdr:col>
      <xdr:colOff>50800</xdr:colOff>
      <xdr:row>95</xdr:row>
      <xdr:rowOff>90779</xdr:rowOff>
    </xdr:to>
    <xdr:cxnSp macro="">
      <xdr:nvCxnSpPr>
        <xdr:cNvPr id="243" name="直線コネクタ 242"/>
        <xdr:cNvCxnSpPr/>
      </xdr:nvCxnSpPr>
      <xdr:spPr>
        <a:xfrm flipV="1">
          <a:off x="2019300" y="16377565"/>
          <a:ext cx="889000" cy="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113670</xdr:rowOff>
    </xdr:from>
    <xdr:ext cx="534377" cy="259045"/>
    <xdr:sp macro="" textlink="">
      <xdr:nvSpPr>
        <xdr:cNvPr id="245" name="テキスト ボックス 244"/>
        <xdr:cNvSpPr txBox="1"/>
      </xdr:nvSpPr>
      <xdr:spPr>
        <a:xfrm>
          <a:off x="2641111" y="165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90779</xdr:rowOff>
    </xdr:from>
    <xdr:to>
      <xdr:col>10</xdr:col>
      <xdr:colOff>114300</xdr:colOff>
      <xdr:row>96</xdr:row>
      <xdr:rowOff>9589</xdr:rowOff>
    </xdr:to>
    <xdr:cxnSp macro="">
      <xdr:nvCxnSpPr>
        <xdr:cNvPr id="246" name="直線コネクタ 245"/>
        <xdr:cNvCxnSpPr/>
      </xdr:nvCxnSpPr>
      <xdr:spPr>
        <a:xfrm flipV="1">
          <a:off x="1130300" y="16378529"/>
          <a:ext cx="889000" cy="90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123944</xdr:rowOff>
    </xdr:from>
    <xdr:ext cx="534377" cy="259045"/>
    <xdr:sp macro="" textlink="">
      <xdr:nvSpPr>
        <xdr:cNvPr id="248" name="テキスト ボックス 247"/>
        <xdr:cNvSpPr txBox="1"/>
      </xdr:nvSpPr>
      <xdr:spPr>
        <a:xfrm>
          <a:off x="1752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124604</xdr:rowOff>
    </xdr:from>
    <xdr:ext cx="534377" cy="259045"/>
    <xdr:sp macro="" textlink="">
      <xdr:nvSpPr>
        <xdr:cNvPr id="250" name="テキスト ボックス 249"/>
        <xdr:cNvSpPr txBox="1"/>
      </xdr:nvSpPr>
      <xdr:spPr>
        <a:xfrm>
          <a:off x="863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134074</xdr:rowOff>
    </xdr:from>
    <xdr:to>
      <xdr:col>24</xdr:col>
      <xdr:colOff>114300</xdr:colOff>
      <xdr:row>95</xdr:row>
      <xdr:rowOff>64224</xdr:rowOff>
    </xdr:to>
    <xdr:sp macro="" textlink="">
      <xdr:nvSpPr>
        <xdr:cNvPr id="256" name="楕円 255"/>
        <xdr:cNvSpPr/>
      </xdr:nvSpPr>
      <xdr:spPr>
        <a:xfrm>
          <a:off x="4584700" y="1625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156951</xdr:rowOff>
    </xdr:from>
    <xdr:ext cx="599010" cy="259045"/>
    <xdr:sp macro="" textlink="">
      <xdr:nvSpPr>
        <xdr:cNvPr id="257" name="扶助費該当値テキスト"/>
        <xdr:cNvSpPr txBox="1"/>
      </xdr:nvSpPr>
      <xdr:spPr>
        <a:xfrm>
          <a:off x="4686300" y="16101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158038</xdr:rowOff>
    </xdr:from>
    <xdr:to>
      <xdr:col>20</xdr:col>
      <xdr:colOff>38100</xdr:colOff>
      <xdr:row>95</xdr:row>
      <xdr:rowOff>88188</xdr:rowOff>
    </xdr:to>
    <xdr:sp macro="" textlink="">
      <xdr:nvSpPr>
        <xdr:cNvPr id="258" name="楕円 257"/>
        <xdr:cNvSpPr/>
      </xdr:nvSpPr>
      <xdr:spPr>
        <a:xfrm>
          <a:off x="3746500" y="1627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104715</xdr:rowOff>
    </xdr:from>
    <xdr:ext cx="599010" cy="259045"/>
    <xdr:sp macro="" textlink="">
      <xdr:nvSpPr>
        <xdr:cNvPr id="259" name="テキスト ボックス 258"/>
        <xdr:cNvSpPr txBox="1"/>
      </xdr:nvSpPr>
      <xdr:spPr>
        <a:xfrm>
          <a:off x="3497795" y="16049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39015</xdr:rowOff>
    </xdr:from>
    <xdr:to>
      <xdr:col>15</xdr:col>
      <xdr:colOff>101600</xdr:colOff>
      <xdr:row>95</xdr:row>
      <xdr:rowOff>140615</xdr:rowOff>
    </xdr:to>
    <xdr:sp macro="" textlink="">
      <xdr:nvSpPr>
        <xdr:cNvPr id="260" name="楕円 259"/>
        <xdr:cNvSpPr/>
      </xdr:nvSpPr>
      <xdr:spPr>
        <a:xfrm>
          <a:off x="2857500" y="1632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157142</xdr:rowOff>
    </xdr:from>
    <xdr:ext cx="599010" cy="259045"/>
    <xdr:sp macro="" textlink="">
      <xdr:nvSpPr>
        <xdr:cNvPr id="261" name="テキスト ボックス 260"/>
        <xdr:cNvSpPr txBox="1"/>
      </xdr:nvSpPr>
      <xdr:spPr>
        <a:xfrm>
          <a:off x="2608795" y="1610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39979</xdr:rowOff>
    </xdr:from>
    <xdr:to>
      <xdr:col>10</xdr:col>
      <xdr:colOff>165100</xdr:colOff>
      <xdr:row>95</xdr:row>
      <xdr:rowOff>141579</xdr:rowOff>
    </xdr:to>
    <xdr:sp macro="" textlink="">
      <xdr:nvSpPr>
        <xdr:cNvPr id="262" name="楕円 261"/>
        <xdr:cNvSpPr/>
      </xdr:nvSpPr>
      <xdr:spPr>
        <a:xfrm>
          <a:off x="1968500" y="1632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158106</xdr:rowOff>
    </xdr:from>
    <xdr:ext cx="599010" cy="259045"/>
    <xdr:sp macro="" textlink="">
      <xdr:nvSpPr>
        <xdr:cNvPr id="263" name="テキスト ボックス 262"/>
        <xdr:cNvSpPr txBox="1"/>
      </xdr:nvSpPr>
      <xdr:spPr>
        <a:xfrm>
          <a:off x="1719795" y="16102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130239</xdr:rowOff>
    </xdr:from>
    <xdr:to>
      <xdr:col>6</xdr:col>
      <xdr:colOff>38100</xdr:colOff>
      <xdr:row>96</xdr:row>
      <xdr:rowOff>60389</xdr:rowOff>
    </xdr:to>
    <xdr:sp macro="" textlink="">
      <xdr:nvSpPr>
        <xdr:cNvPr id="264" name="楕円 263"/>
        <xdr:cNvSpPr/>
      </xdr:nvSpPr>
      <xdr:spPr>
        <a:xfrm>
          <a:off x="1079500" y="1641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76916</xdr:rowOff>
    </xdr:from>
    <xdr:ext cx="599010" cy="259045"/>
    <xdr:sp macro="" textlink="">
      <xdr:nvSpPr>
        <xdr:cNvPr id="265" name="テキスト ボックス 264"/>
        <xdr:cNvSpPr txBox="1"/>
      </xdr:nvSpPr>
      <xdr:spPr>
        <a:xfrm>
          <a:off x="830795" y="1619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102275</xdr:rowOff>
    </xdr:from>
    <xdr:to>
      <xdr:col>55</xdr:col>
      <xdr:colOff>0</xdr:colOff>
      <xdr:row>37</xdr:row>
      <xdr:rowOff>109632</xdr:rowOff>
    </xdr:to>
    <xdr:cxnSp macro="">
      <xdr:nvCxnSpPr>
        <xdr:cNvPr id="296" name="直線コネクタ 295"/>
        <xdr:cNvCxnSpPr/>
      </xdr:nvCxnSpPr>
      <xdr:spPr>
        <a:xfrm flipV="1">
          <a:off x="9639300" y="6103025"/>
          <a:ext cx="838200" cy="35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58784</xdr:rowOff>
    </xdr:from>
    <xdr:ext cx="599010" cy="259045"/>
    <xdr:sp macro="" textlink="">
      <xdr:nvSpPr>
        <xdr:cNvPr id="297" name="補助費等平均値テキスト"/>
        <xdr:cNvSpPr txBox="1"/>
      </xdr:nvSpPr>
      <xdr:spPr>
        <a:xfrm>
          <a:off x="10528300" y="6059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109632</xdr:rowOff>
    </xdr:from>
    <xdr:to>
      <xdr:col>50</xdr:col>
      <xdr:colOff>114300</xdr:colOff>
      <xdr:row>37</xdr:row>
      <xdr:rowOff>146042</xdr:rowOff>
    </xdr:to>
    <xdr:cxnSp macro="">
      <xdr:nvCxnSpPr>
        <xdr:cNvPr id="299" name="直線コネクタ 298"/>
        <xdr:cNvCxnSpPr/>
      </xdr:nvCxnSpPr>
      <xdr:spPr>
        <a:xfrm flipV="1">
          <a:off x="8750300" y="6453282"/>
          <a:ext cx="889000" cy="3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64097</xdr:rowOff>
    </xdr:from>
    <xdr:ext cx="534377" cy="259045"/>
    <xdr:sp macro="" textlink="">
      <xdr:nvSpPr>
        <xdr:cNvPr id="301" name="テキスト ボックス 300"/>
        <xdr:cNvSpPr txBox="1"/>
      </xdr:nvSpPr>
      <xdr:spPr>
        <a:xfrm>
          <a:off x="9372111" y="657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143492</xdr:rowOff>
    </xdr:from>
    <xdr:to>
      <xdr:col>45</xdr:col>
      <xdr:colOff>177800</xdr:colOff>
      <xdr:row>37</xdr:row>
      <xdr:rowOff>146042</xdr:rowOff>
    </xdr:to>
    <xdr:cxnSp macro="">
      <xdr:nvCxnSpPr>
        <xdr:cNvPr id="302" name="直線コネクタ 301"/>
        <xdr:cNvCxnSpPr/>
      </xdr:nvCxnSpPr>
      <xdr:spPr>
        <a:xfrm>
          <a:off x="7861300" y="6487142"/>
          <a:ext cx="889000" cy="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83871</xdr:rowOff>
    </xdr:from>
    <xdr:ext cx="534377" cy="259045"/>
    <xdr:sp macro="" textlink="">
      <xdr:nvSpPr>
        <xdr:cNvPr id="304" name="テキスト ボックス 303"/>
        <xdr:cNvSpPr txBox="1"/>
      </xdr:nvSpPr>
      <xdr:spPr>
        <a:xfrm>
          <a:off x="8483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143492</xdr:rowOff>
    </xdr:from>
    <xdr:to>
      <xdr:col>41</xdr:col>
      <xdr:colOff>50800</xdr:colOff>
      <xdr:row>37</xdr:row>
      <xdr:rowOff>152283</xdr:rowOff>
    </xdr:to>
    <xdr:cxnSp macro="">
      <xdr:nvCxnSpPr>
        <xdr:cNvPr id="305" name="直線コネクタ 304"/>
        <xdr:cNvCxnSpPr/>
      </xdr:nvCxnSpPr>
      <xdr:spPr>
        <a:xfrm flipV="1">
          <a:off x="6972300" y="6487142"/>
          <a:ext cx="889000" cy="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87855</xdr:rowOff>
    </xdr:from>
    <xdr:ext cx="534377" cy="259045"/>
    <xdr:sp macro="" textlink="">
      <xdr:nvSpPr>
        <xdr:cNvPr id="307" name="テキスト ボックス 306"/>
        <xdr:cNvSpPr txBox="1"/>
      </xdr:nvSpPr>
      <xdr:spPr>
        <a:xfrm>
          <a:off x="7594111" y="660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101499</xdr:rowOff>
    </xdr:from>
    <xdr:ext cx="534377" cy="259045"/>
    <xdr:sp macro="" textlink="">
      <xdr:nvSpPr>
        <xdr:cNvPr id="309" name="テキスト ボックス 308"/>
        <xdr:cNvSpPr txBox="1"/>
      </xdr:nvSpPr>
      <xdr:spPr>
        <a:xfrm>
          <a:off x="6705111" y="661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51475</xdr:rowOff>
    </xdr:from>
    <xdr:to>
      <xdr:col>55</xdr:col>
      <xdr:colOff>50800</xdr:colOff>
      <xdr:row>35</xdr:row>
      <xdr:rowOff>153075</xdr:rowOff>
    </xdr:to>
    <xdr:sp macro="" textlink="">
      <xdr:nvSpPr>
        <xdr:cNvPr id="315" name="楕円 314"/>
        <xdr:cNvSpPr/>
      </xdr:nvSpPr>
      <xdr:spPr>
        <a:xfrm>
          <a:off x="10426700" y="605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74352</xdr:rowOff>
    </xdr:from>
    <xdr:ext cx="599010" cy="259045"/>
    <xdr:sp macro="" textlink="">
      <xdr:nvSpPr>
        <xdr:cNvPr id="316" name="補助費等該当値テキスト"/>
        <xdr:cNvSpPr txBox="1"/>
      </xdr:nvSpPr>
      <xdr:spPr>
        <a:xfrm>
          <a:off x="10528300" y="590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58832</xdr:rowOff>
    </xdr:from>
    <xdr:to>
      <xdr:col>50</xdr:col>
      <xdr:colOff>165100</xdr:colOff>
      <xdr:row>37</xdr:row>
      <xdr:rowOff>160432</xdr:rowOff>
    </xdr:to>
    <xdr:sp macro="" textlink="">
      <xdr:nvSpPr>
        <xdr:cNvPr id="317" name="楕円 316"/>
        <xdr:cNvSpPr/>
      </xdr:nvSpPr>
      <xdr:spPr>
        <a:xfrm>
          <a:off x="9588500" y="640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5509</xdr:rowOff>
    </xdr:from>
    <xdr:ext cx="599010" cy="259045"/>
    <xdr:sp macro="" textlink="">
      <xdr:nvSpPr>
        <xdr:cNvPr id="318" name="テキスト ボックス 317"/>
        <xdr:cNvSpPr txBox="1"/>
      </xdr:nvSpPr>
      <xdr:spPr>
        <a:xfrm>
          <a:off x="9339795" y="617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95242</xdr:rowOff>
    </xdr:from>
    <xdr:to>
      <xdr:col>46</xdr:col>
      <xdr:colOff>38100</xdr:colOff>
      <xdr:row>38</xdr:row>
      <xdr:rowOff>25392</xdr:rowOff>
    </xdr:to>
    <xdr:sp macro="" textlink="">
      <xdr:nvSpPr>
        <xdr:cNvPr id="319" name="楕円 318"/>
        <xdr:cNvSpPr/>
      </xdr:nvSpPr>
      <xdr:spPr>
        <a:xfrm>
          <a:off x="8699500" y="643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41919</xdr:rowOff>
    </xdr:from>
    <xdr:ext cx="534377" cy="259045"/>
    <xdr:sp macro="" textlink="">
      <xdr:nvSpPr>
        <xdr:cNvPr id="320" name="テキスト ボックス 319"/>
        <xdr:cNvSpPr txBox="1"/>
      </xdr:nvSpPr>
      <xdr:spPr>
        <a:xfrm>
          <a:off x="8483111" y="621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92692</xdr:rowOff>
    </xdr:from>
    <xdr:to>
      <xdr:col>41</xdr:col>
      <xdr:colOff>101600</xdr:colOff>
      <xdr:row>38</xdr:row>
      <xdr:rowOff>22842</xdr:rowOff>
    </xdr:to>
    <xdr:sp macro="" textlink="">
      <xdr:nvSpPr>
        <xdr:cNvPr id="321" name="楕円 320"/>
        <xdr:cNvSpPr/>
      </xdr:nvSpPr>
      <xdr:spPr>
        <a:xfrm>
          <a:off x="7810500" y="643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39369</xdr:rowOff>
    </xdr:from>
    <xdr:ext cx="534377" cy="259045"/>
    <xdr:sp macro="" textlink="">
      <xdr:nvSpPr>
        <xdr:cNvPr id="322" name="テキスト ボックス 321"/>
        <xdr:cNvSpPr txBox="1"/>
      </xdr:nvSpPr>
      <xdr:spPr>
        <a:xfrm>
          <a:off x="7594111" y="621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101483</xdr:rowOff>
    </xdr:from>
    <xdr:to>
      <xdr:col>36</xdr:col>
      <xdr:colOff>165100</xdr:colOff>
      <xdr:row>38</xdr:row>
      <xdr:rowOff>31633</xdr:rowOff>
    </xdr:to>
    <xdr:sp macro="" textlink="">
      <xdr:nvSpPr>
        <xdr:cNvPr id="323" name="楕円 322"/>
        <xdr:cNvSpPr/>
      </xdr:nvSpPr>
      <xdr:spPr>
        <a:xfrm>
          <a:off x="6921500" y="644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48160</xdr:rowOff>
    </xdr:from>
    <xdr:ext cx="534377" cy="259045"/>
    <xdr:sp macro="" textlink="">
      <xdr:nvSpPr>
        <xdr:cNvPr id="324" name="テキスト ボックス 323"/>
        <xdr:cNvSpPr txBox="1"/>
      </xdr:nvSpPr>
      <xdr:spPr>
        <a:xfrm>
          <a:off x="6705111" y="622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139096</xdr:rowOff>
    </xdr:from>
    <xdr:to>
      <xdr:col>55</xdr:col>
      <xdr:colOff>0</xdr:colOff>
      <xdr:row>56</xdr:row>
      <xdr:rowOff>68907</xdr:rowOff>
    </xdr:to>
    <xdr:cxnSp macro="">
      <xdr:nvCxnSpPr>
        <xdr:cNvPr id="351" name="直線コネクタ 350"/>
        <xdr:cNvCxnSpPr/>
      </xdr:nvCxnSpPr>
      <xdr:spPr>
        <a:xfrm>
          <a:off x="9639300" y="9397396"/>
          <a:ext cx="838200" cy="27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31163</xdr:rowOff>
    </xdr:from>
    <xdr:ext cx="534377" cy="259045"/>
    <xdr:sp macro="" textlink="">
      <xdr:nvSpPr>
        <xdr:cNvPr id="352" name="普通建設事業費平均値テキスト"/>
        <xdr:cNvSpPr txBox="1"/>
      </xdr:nvSpPr>
      <xdr:spPr>
        <a:xfrm>
          <a:off x="10528300" y="9460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139096</xdr:rowOff>
    </xdr:from>
    <xdr:to>
      <xdr:col>50</xdr:col>
      <xdr:colOff>114300</xdr:colOff>
      <xdr:row>56</xdr:row>
      <xdr:rowOff>38567</xdr:rowOff>
    </xdr:to>
    <xdr:cxnSp macro="">
      <xdr:nvCxnSpPr>
        <xdr:cNvPr id="354" name="直線コネクタ 353"/>
        <xdr:cNvCxnSpPr/>
      </xdr:nvCxnSpPr>
      <xdr:spPr>
        <a:xfrm flipV="1">
          <a:off x="8750300" y="9397396"/>
          <a:ext cx="889000" cy="24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94389</xdr:rowOff>
    </xdr:from>
    <xdr:ext cx="534377" cy="259045"/>
    <xdr:sp macro="" textlink="">
      <xdr:nvSpPr>
        <xdr:cNvPr id="356" name="テキスト ボックス 355"/>
        <xdr:cNvSpPr txBox="1"/>
      </xdr:nvSpPr>
      <xdr:spPr>
        <a:xfrm>
          <a:off x="9372111" y="969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38567</xdr:rowOff>
    </xdr:from>
    <xdr:to>
      <xdr:col>45</xdr:col>
      <xdr:colOff>177800</xdr:colOff>
      <xdr:row>57</xdr:row>
      <xdr:rowOff>22177</xdr:rowOff>
    </xdr:to>
    <xdr:cxnSp macro="">
      <xdr:nvCxnSpPr>
        <xdr:cNvPr id="357" name="直線コネクタ 356"/>
        <xdr:cNvCxnSpPr/>
      </xdr:nvCxnSpPr>
      <xdr:spPr>
        <a:xfrm flipV="1">
          <a:off x="7861300" y="9639767"/>
          <a:ext cx="889000" cy="15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135116</xdr:rowOff>
    </xdr:from>
    <xdr:ext cx="534377" cy="259045"/>
    <xdr:sp macro="" textlink="">
      <xdr:nvSpPr>
        <xdr:cNvPr id="359" name="テキスト ボックス 358"/>
        <xdr:cNvSpPr txBox="1"/>
      </xdr:nvSpPr>
      <xdr:spPr>
        <a:xfrm>
          <a:off x="8483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22177</xdr:rowOff>
    </xdr:from>
    <xdr:to>
      <xdr:col>41</xdr:col>
      <xdr:colOff>50800</xdr:colOff>
      <xdr:row>57</xdr:row>
      <xdr:rowOff>99306</xdr:rowOff>
    </xdr:to>
    <xdr:cxnSp macro="">
      <xdr:nvCxnSpPr>
        <xdr:cNvPr id="360" name="直線コネクタ 359"/>
        <xdr:cNvCxnSpPr/>
      </xdr:nvCxnSpPr>
      <xdr:spPr>
        <a:xfrm flipV="1">
          <a:off x="6972300" y="9794827"/>
          <a:ext cx="889000" cy="7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143165</xdr:rowOff>
    </xdr:from>
    <xdr:ext cx="534377" cy="259045"/>
    <xdr:sp macro="" textlink="">
      <xdr:nvSpPr>
        <xdr:cNvPr id="362" name="テキスト ボックス 361"/>
        <xdr:cNvSpPr txBox="1"/>
      </xdr:nvSpPr>
      <xdr:spPr>
        <a:xfrm>
          <a:off x="7594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169171</xdr:rowOff>
    </xdr:from>
    <xdr:ext cx="534377" cy="259045"/>
    <xdr:sp macro="" textlink="">
      <xdr:nvSpPr>
        <xdr:cNvPr id="364" name="テキスト ボックス 363"/>
        <xdr:cNvSpPr txBox="1"/>
      </xdr:nvSpPr>
      <xdr:spPr>
        <a:xfrm>
          <a:off x="6705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18107</xdr:rowOff>
    </xdr:from>
    <xdr:to>
      <xdr:col>55</xdr:col>
      <xdr:colOff>50800</xdr:colOff>
      <xdr:row>56</xdr:row>
      <xdr:rowOff>119707</xdr:rowOff>
    </xdr:to>
    <xdr:sp macro="" textlink="">
      <xdr:nvSpPr>
        <xdr:cNvPr id="370" name="楕円 369"/>
        <xdr:cNvSpPr/>
      </xdr:nvSpPr>
      <xdr:spPr>
        <a:xfrm>
          <a:off x="10426700" y="961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167984</xdr:rowOff>
    </xdr:from>
    <xdr:ext cx="534377" cy="259045"/>
    <xdr:sp macro="" textlink="">
      <xdr:nvSpPr>
        <xdr:cNvPr id="371" name="普通建設事業費該当値テキスト"/>
        <xdr:cNvSpPr txBox="1"/>
      </xdr:nvSpPr>
      <xdr:spPr>
        <a:xfrm>
          <a:off x="10528300" y="959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88296</xdr:rowOff>
    </xdr:from>
    <xdr:to>
      <xdr:col>50</xdr:col>
      <xdr:colOff>165100</xdr:colOff>
      <xdr:row>55</xdr:row>
      <xdr:rowOff>18446</xdr:rowOff>
    </xdr:to>
    <xdr:sp macro="" textlink="">
      <xdr:nvSpPr>
        <xdr:cNvPr id="372" name="楕円 371"/>
        <xdr:cNvSpPr/>
      </xdr:nvSpPr>
      <xdr:spPr>
        <a:xfrm>
          <a:off x="9588500" y="93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34973</xdr:rowOff>
    </xdr:from>
    <xdr:ext cx="599010" cy="259045"/>
    <xdr:sp macro="" textlink="">
      <xdr:nvSpPr>
        <xdr:cNvPr id="373" name="テキスト ボックス 372"/>
        <xdr:cNvSpPr txBox="1"/>
      </xdr:nvSpPr>
      <xdr:spPr>
        <a:xfrm>
          <a:off x="9339795" y="9121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159217</xdr:rowOff>
    </xdr:from>
    <xdr:to>
      <xdr:col>46</xdr:col>
      <xdr:colOff>38100</xdr:colOff>
      <xdr:row>56</xdr:row>
      <xdr:rowOff>89367</xdr:rowOff>
    </xdr:to>
    <xdr:sp macro="" textlink="">
      <xdr:nvSpPr>
        <xdr:cNvPr id="374" name="楕円 373"/>
        <xdr:cNvSpPr/>
      </xdr:nvSpPr>
      <xdr:spPr>
        <a:xfrm>
          <a:off x="8699500" y="958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105894</xdr:rowOff>
    </xdr:from>
    <xdr:ext cx="534377" cy="259045"/>
    <xdr:sp macro="" textlink="">
      <xdr:nvSpPr>
        <xdr:cNvPr id="375" name="テキスト ボックス 374"/>
        <xdr:cNvSpPr txBox="1"/>
      </xdr:nvSpPr>
      <xdr:spPr>
        <a:xfrm>
          <a:off x="8483111" y="936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142827</xdr:rowOff>
    </xdr:from>
    <xdr:to>
      <xdr:col>41</xdr:col>
      <xdr:colOff>101600</xdr:colOff>
      <xdr:row>57</xdr:row>
      <xdr:rowOff>72977</xdr:rowOff>
    </xdr:to>
    <xdr:sp macro="" textlink="">
      <xdr:nvSpPr>
        <xdr:cNvPr id="376" name="楕円 375"/>
        <xdr:cNvSpPr/>
      </xdr:nvSpPr>
      <xdr:spPr>
        <a:xfrm>
          <a:off x="7810500" y="974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64104</xdr:rowOff>
    </xdr:from>
    <xdr:ext cx="534377" cy="259045"/>
    <xdr:sp macro="" textlink="">
      <xdr:nvSpPr>
        <xdr:cNvPr id="377" name="テキスト ボックス 376"/>
        <xdr:cNvSpPr txBox="1"/>
      </xdr:nvSpPr>
      <xdr:spPr>
        <a:xfrm>
          <a:off x="7594111" y="983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48506</xdr:rowOff>
    </xdr:from>
    <xdr:to>
      <xdr:col>36</xdr:col>
      <xdr:colOff>165100</xdr:colOff>
      <xdr:row>57</xdr:row>
      <xdr:rowOff>150106</xdr:rowOff>
    </xdr:to>
    <xdr:sp macro="" textlink="">
      <xdr:nvSpPr>
        <xdr:cNvPr id="378" name="楕円 377"/>
        <xdr:cNvSpPr/>
      </xdr:nvSpPr>
      <xdr:spPr>
        <a:xfrm>
          <a:off x="6921500" y="982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141233</xdr:rowOff>
    </xdr:from>
    <xdr:ext cx="534377" cy="259045"/>
    <xdr:sp macro="" textlink="">
      <xdr:nvSpPr>
        <xdr:cNvPr id="379" name="テキスト ボックス 378"/>
        <xdr:cNvSpPr txBox="1"/>
      </xdr:nvSpPr>
      <xdr:spPr>
        <a:xfrm>
          <a:off x="6705111" y="991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144098</xdr:rowOff>
    </xdr:from>
    <xdr:to>
      <xdr:col>55</xdr:col>
      <xdr:colOff>0</xdr:colOff>
      <xdr:row>78</xdr:row>
      <xdr:rowOff>42709</xdr:rowOff>
    </xdr:to>
    <xdr:cxnSp macro="">
      <xdr:nvCxnSpPr>
        <xdr:cNvPr id="406" name="直線コネクタ 405"/>
        <xdr:cNvCxnSpPr/>
      </xdr:nvCxnSpPr>
      <xdr:spPr>
        <a:xfrm>
          <a:off x="9639300" y="13174298"/>
          <a:ext cx="838200" cy="24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38515</xdr:rowOff>
    </xdr:from>
    <xdr:ext cx="534377" cy="259045"/>
    <xdr:sp macro="" textlink="">
      <xdr:nvSpPr>
        <xdr:cNvPr id="407" name="普通建設事業費 （ うち新規整備　）平均値テキスト"/>
        <xdr:cNvSpPr txBox="1"/>
      </xdr:nvSpPr>
      <xdr:spPr>
        <a:xfrm>
          <a:off x="10528300" y="13068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144098</xdr:rowOff>
    </xdr:from>
    <xdr:to>
      <xdr:col>50</xdr:col>
      <xdr:colOff>114300</xdr:colOff>
      <xdr:row>77</xdr:row>
      <xdr:rowOff>144867</xdr:rowOff>
    </xdr:to>
    <xdr:cxnSp macro="">
      <xdr:nvCxnSpPr>
        <xdr:cNvPr id="409" name="直線コネクタ 408"/>
        <xdr:cNvCxnSpPr/>
      </xdr:nvCxnSpPr>
      <xdr:spPr>
        <a:xfrm flipV="1">
          <a:off x="8750300" y="13174298"/>
          <a:ext cx="889000" cy="17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115223</xdr:rowOff>
    </xdr:from>
    <xdr:ext cx="534377" cy="259045"/>
    <xdr:sp macro="" textlink="">
      <xdr:nvSpPr>
        <xdr:cNvPr id="411" name="テキスト ボックス 410"/>
        <xdr:cNvSpPr txBox="1"/>
      </xdr:nvSpPr>
      <xdr:spPr>
        <a:xfrm>
          <a:off x="9372111" y="1331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144867</xdr:rowOff>
    </xdr:from>
    <xdr:to>
      <xdr:col>45</xdr:col>
      <xdr:colOff>177800</xdr:colOff>
      <xdr:row>78</xdr:row>
      <xdr:rowOff>36610</xdr:rowOff>
    </xdr:to>
    <xdr:cxnSp macro="">
      <xdr:nvCxnSpPr>
        <xdr:cNvPr id="412" name="直線コネクタ 411"/>
        <xdr:cNvCxnSpPr/>
      </xdr:nvCxnSpPr>
      <xdr:spPr>
        <a:xfrm flipV="1">
          <a:off x="7861300" y="13346517"/>
          <a:ext cx="889000" cy="6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154165</xdr:rowOff>
    </xdr:from>
    <xdr:ext cx="534377" cy="259045"/>
    <xdr:sp macro="" textlink="">
      <xdr:nvSpPr>
        <xdr:cNvPr id="414" name="テキスト ボックス 413"/>
        <xdr:cNvSpPr txBox="1"/>
      </xdr:nvSpPr>
      <xdr:spPr>
        <a:xfrm>
          <a:off x="8483111" y="1301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100363</xdr:rowOff>
    </xdr:from>
    <xdr:to>
      <xdr:col>41</xdr:col>
      <xdr:colOff>50800</xdr:colOff>
      <xdr:row>78</xdr:row>
      <xdr:rowOff>36610</xdr:rowOff>
    </xdr:to>
    <xdr:cxnSp macro="">
      <xdr:nvCxnSpPr>
        <xdr:cNvPr id="415" name="直線コネクタ 414"/>
        <xdr:cNvCxnSpPr/>
      </xdr:nvCxnSpPr>
      <xdr:spPr>
        <a:xfrm>
          <a:off x="6972300" y="13302013"/>
          <a:ext cx="889000" cy="10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131480</xdr:rowOff>
    </xdr:from>
    <xdr:ext cx="534377" cy="259045"/>
    <xdr:sp macro="" textlink="">
      <xdr:nvSpPr>
        <xdr:cNvPr id="417" name="テキスト ボックス 416"/>
        <xdr:cNvSpPr txBox="1"/>
      </xdr:nvSpPr>
      <xdr:spPr>
        <a:xfrm>
          <a:off x="7594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106663</xdr:rowOff>
    </xdr:from>
    <xdr:ext cx="534377" cy="259045"/>
    <xdr:sp macro="" textlink="">
      <xdr:nvSpPr>
        <xdr:cNvPr id="419" name="テキスト ボックス 418"/>
        <xdr:cNvSpPr txBox="1"/>
      </xdr:nvSpPr>
      <xdr:spPr>
        <a:xfrm>
          <a:off x="6705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163359</xdr:rowOff>
    </xdr:from>
    <xdr:to>
      <xdr:col>55</xdr:col>
      <xdr:colOff>50800</xdr:colOff>
      <xdr:row>78</xdr:row>
      <xdr:rowOff>93509</xdr:rowOff>
    </xdr:to>
    <xdr:sp macro="" textlink="">
      <xdr:nvSpPr>
        <xdr:cNvPr id="425" name="楕円 424"/>
        <xdr:cNvSpPr/>
      </xdr:nvSpPr>
      <xdr:spPr>
        <a:xfrm>
          <a:off x="10426700" y="1336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78286</xdr:rowOff>
    </xdr:from>
    <xdr:ext cx="534377" cy="259045"/>
    <xdr:sp macro="" textlink="">
      <xdr:nvSpPr>
        <xdr:cNvPr id="426" name="普通建設事業費 （ うち新規整備　）該当値テキスト"/>
        <xdr:cNvSpPr txBox="1"/>
      </xdr:nvSpPr>
      <xdr:spPr>
        <a:xfrm>
          <a:off x="10528300" y="1327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93298</xdr:rowOff>
    </xdr:from>
    <xdr:to>
      <xdr:col>50</xdr:col>
      <xdr:colOff>165100</xdr:colOff>
      <xdr:row>77</xdr:row>
      <xdr:rowOff>23448</xdr:rowOff>
    </xdr:to>
    <xdr:sp macro="" textlink="">
      <xdr:nvSpPr>
        <xdr:cNvPr id="427" name="楕円 426"/>
        <xdr:cNvSpPr/>
      </xdr:nvSpPr>
      <xdr:spPr>
        <a:xfrm>
          <a:off x="9588500" y="1312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39975</xdr:rowOff>
    </xdr:from>
    <xdr:ext cx="534377" cy="259045"/>
    <xdr:sp macro="" textlink="">
      <xdr:nvSpPr>
        <xdr:cNvPr id="428" name="テキスト ボックス 427"/>
        <xdr:cNvSpPr txBox="1"/>
      </xdr:nvSpPr>
      <xdr:spPr>
        <a:xfrm>
          <a:off x="9372111" y="1289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94067</xdr:rowOff>
    </xdr:from>
    <xdr:to>
      <xdr:col>46</xdr:col>
      <xdr:colOff>38100</xdr:colOff>
      <xdr:row>78</xdr:row>
      <xdr:rowOff>24217</xdr:rowOff>
    </xdr:to>
    <xdr:sp macro="" textlink="">
      <xdr:nvSpPr>
        <xdr:cNvPr id="429" name="楕円 428"/>
        <xdr:cNvSpPr/>
      </xdr:nvSpPr>
      <xdr:spPr>
        <a:xfrm>
          <a:off x="8699500" y="1329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15344</xdr:rowOff>
    </xdr:from>
    <xdr:ext cx="534377" cy="259045"/>
    <xdr:sp macro="" textlink="">
      <xdr:nvSpPr>
        <xdr:cNvPr id="430" name="テキスト ボックス 429"/>
        <xdr:cNvSpPr txBox="1"/>
      </xdr:nvSpPr>
      <xdr:spPr>
        <a:xfrm>
          <a:off x="8483111" y="1338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157260</xdr:rowOff>
    </xdr:from>
    <xdr:to>
      <xdr:col>41</xdr:col>
      <xdr:colOff>101600</xdr:colOff>
      <xdr:row>78</xdr:row>
      <xdr:rowOff>87410</xdr:rowOff>
    </xdr:to>
    <xdr:sp macro="" textlink="">
      <xdr:nvSpPr>
        <xdr:cNvPr id="431" name="楕円 430"/>
        <xdr:cNvSpPr/>
      </xdr:nvSpPr>
      <xdr:spPr>
        <a:xfrm>
          <a:off x="7810500" y="1335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78537</xdr:rowOff>
    </xdr:from>
    <xdr:ext cx="534377" cy="259045"/>
    <xdr:sp macro="" textlink="">
      <xdr:nvSpPr>
        <xdr:cNvPr id="432" name="テキスト ボックス 431"/>
        <xdr:cNvSpPr txBox="1"/>
      </xdr:nvSpPr>
      <xdr:spPr>
        <a:xfrm>
          <a:off x="7594111" y="1345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49563</xdr:rowOff>
    </xdr:from>
    <xdr:to>
      <xdr:col>36</xdr:col>
      <xdr:colOff>165100</xdr:colOff>
      <xdr:row>77</xdr:row>
      <xdr:rowOff>151163</xdr:rowOff>
    </xdr:to>
    <xdr:sp macro="" textlink="">
      <xdr:nvSpPr>
        <xdr:cNvPr id="433" name="楕円 432"/>
        <xdr:cNvSpPr/>
      </xdr:nvSpPr>
      <xdr:spPr>
        <a:xfrm>
          <a:off x="6921500" y="1325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142290</xdr:rowOff>
    </xdr:from>
    <xdr:ext cx="534377" cy="259045"/>
    <xdr:sp macro="" textlink="">
      <xdr:nvSpPr>
        <xdr:cNvPr id="434" name="テキスト ボックス 433"/>
        <xdr:cNvSpPr txBox="1"/>
      </xdr:nvSpPr>
      <xdr:spPr>
        <a:xfrm>
          <a:off x="6705111" y="1334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33782</xdr:rowOff>
    </xdr:from>
    <xdr:to>
      <xdr:col>55</xdr:col>
      <xdr:colOff>0</xdr:colOff>
      <xdr:row>94</xdr:row>
      <xdr:rowOff>161351</xdr:rowOff>
    </xdr:to>
    <xdr:cxnSp macro="">
      <xdr:nvCxnSpPr>
        <xdr:cNvPr id="465" name="直線コネクタ 464"/>
        <xdr:cNvCxnSpPr/>
      </xdr:nvCxnSpPr>
      <xdr:spPr>
        <a:xfrm>
          <a:off x="9639300" y="15978632"/>
          <a:ext cx="838200" cy="29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159007</xdr:rowOff>
    </xdr:from>
    <xdr:ext cx="534377" cy="259045"/>
    <xdr:sp macro="" textlink="">
      <xdr:nvSpPr>
        <xdr:cNvPr id="466" name="普通建設事業費 （ うち更新整備　）平均値テキスト"/>
        <xdr:cNvSpPr txBox="1"/>
      </xdr:nvSpPr>
      <xdr:spPr>
        <a:xfrm>
          <a:off x="10528300" y="16446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33782</xdr:rowOff>
    </xdr:from>
    <xdr:to>
      <xdr:col>50</xdr:col>
      <xdr:colOff>114300</xdr:colOff>
      <xdr:row>94</xdr:row>
      <xdr:rowOff>148137</xdr:rowOff>
    </xdr:to>
    <xdr:cxnSp macro="">
      <xdr:nvCxnSpPr>
        <xdr:cNvPr id="468" name="直線コネクタ 467"/>
        <xdr:cNvCxnSpPr/>
      </xdr:nvCxnSpPr>
      <xdr:spPr>
        <a:xfrm flipV="1">
          <a:off x="8750300" y="15978632"/>
          <a:ext cx="889000" cy="28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84276</xdr:rowOff>
    </xdr:from>
    <xdr:ext cx="534377" cy="259045"/>
    <xdr:sp macro="" textlink="">
      <xdr:nvSpPr>
        <xdr:cNvPr id="470" name="テキスト ボックス 469"/>
        <xdr:cNvSpPr txBox="1"/>
      </xdr:nvSpPr>
      <xdr:spPr>
        <a:xfrm>
          <a:off x="9372111" y="1654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148137</xdr:rowOff>
    </xdr:from>
    <xdr:to>
      <xdr:col>45</xdr:col>
      <xdr:colOff>177800</xdr:colOff>
      <xdr:row>96</xdr:row>
      <xdr:rowOff>74744</xdr:rowOff>
    </xdr:to>
    <xdr:cxnSp macro="">
      <xdr:nvCxnSpPr>
        <xdr:cNvPr id="471" name="直線コネクタ 470"/>
        <xdr:cNvCxnSpPr/>
      </xdr:nvCxnSpPr>
      <xdr:spPr>
        <a:xfrm flipV="1">
          <a:off x="7861300" y="16264437"/>
          <a:ext cx="889000" cy="26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171352</xdr:rowOff>
    </xdr:from>
    <xdr:ext cx="534377" cy="259045"/>
    <xdr:sp macro="" textlink="">
      <xdr:nvSpPr>
        <xdr:cNvPr id="473" name="テキスト ボックス 472"/>
        <xdr:cNvSpPr txBox="1"/>
      </xdr:nvSpPr>
      <xdr:spPr>
        <a:xfrm>
          <a:off x="8483111" y="1663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74744</xdr:rowOff>
    </xdr:from>
    <xdr:to>
      <xdr:col>41</xdr:col>
      <xdr:colOff>50800</xdr:colOff>
      <xdr:row>98</xdr:row>
      <xdr:rowOff>43373</xdr:rowOff>
    </xdr:to>
    <xdr:cxnSp macro="">
      <xdr:nvCxnSpPr>
        <xdr:cNvPr id="474" name="直線コネクタ 473"/>
        <xdr:cNvCxnSpPr/>
      </xdr:nvCxnSpPr>
      <xdr:spPr>
        <a:xfrm flipV="1">
          <a:off x="6972300" y="16533944"/>
          <a:ext cx="889000" cy="31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159573</xdr:rowOff>
    </xdr:from>
    <xdr:ext cx="534377" cy="259045"/>
    <xdr:sp macro="" textlink="">
      <xdr:nvSpPr>
        <xdr:cNvPr id="476" name="テキスト ボックス 475"/>
        <xdr:cNvSpPr txBox="1"/>
      </xdr:nvSpPr>
      <xdr:spPr>
        <a:xfrm>
          <a:off x="7594111" y="166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83659</xdr:rowOff>
    </xdr:from>
    <xdr:ext cx="534377" cy="259045"/>
    <xdr:sp macro="" textlink="">
      <xdr:nvSpPr>
        <xdr:cNvPr id="478" name="テキスト ボックス 477"/>
        <xdr:cNvSpPr txBox="1"/>
      </xdr:nvSpPr>
      <xdr:spPr>
        <a:xfrm>
          <a:off x="6705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110551</xdr:rowOff>
    </xdr:from>
    <xdr:to>
      <xdr:col>55</xdr:col>
      <xdr:colOff>50800</xdr:colOff>
      <xdr:row>95</xdr:row>
      <xdr:rowOff>40701</xdr:rowOff>
    </xdr:to>
    <xdr:sp macro="" textlink="">
      <xdr:nvSpPr>
        <xdr:cNvPr id="484" name="楕円 483"/>
        <xdr:cNvSpPr/>
      </xdr:nvSpPr>
      <xdr:spPr>
        <a:xfrm>
          <a:off x="10426700" y="1622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133428</xdr:rowOff>
    </xdr:from>
    <xdr:ext cx="534377" cy="259045"/>
    <xdr:sp macro="" textlink="">
      <xdr:nvSpPr>
        <xdr:cNvPr id="485" name="普通建設事業費 （ うち更新整備　）該当値テキスト"/>
        <xdr:cNvSpPr txBox="1"/>
      </xdr:nvSpPr>
      <xdr:spPr>
        <a:xfrm>
          <a:off x="10528300" y="1607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154432</xdr:rowOff>
    </xdr:from>
    <xdr:to>
      <xdr:col>50</xdr:col>
      <xdr:colOff>165100</xdr:colOff>
      <xdr:row>93</xdr:row>
      <xdr:rowOff>84582</xdr:rowOff>
    </xdr:to>
    <xdr:sp macro="" textlink="">
      <xdr:nvSpPr>
        <xdr:cNvPr id="486" name="楕円 485"/>
        <xdr:cNvSpPr/>
      </xdr:nvSpPr>
      <xdr:spPr>
        <a:xfrm>
          <a:off x="9588500" y="1592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101109</xdr:rowOff>
    </xdr:from>
    <xdr:ext cx="599010" cy="259045"/>
    <xdr:sp macro="" textlink="">
      <xdr:nvSpPr>
        <xdr:cNvPr id="487" name="テキスト ボックス 486"/>
        <xdr:cNvSpPr txBox="1"/>
      </xdr:nvSpPr>
      <xdr:spPr>
        <a:xfrm>
          <a:off x="9339795" y="15703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97337</xdr:rowOff>
    </xdr:from>
    <xdr:to>
      <xdr:col>46</xdr:col>
      <xdr:colOff>38100</xdr:colOff>
      <xdr:row>95</xdr:row>
      <xdr:rowOff>27487</xdr:rowOff>
    </xdr:to>
    <xdr:sp macro="" textlink="">
      <xdr:nvSpPr>
        <xdr:cNvPr id="488" name="楕円 487"/>
        <xdr:cNvSpPr/>
      </xdr:nvSpPr>
      <xdr:spPr>
        <a:xfrm>
          <a:off x="8699500" y="1621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44014</xdr:rowOff>
    </xdr:from>
    <xdr:ext cx="534377" cy="259045"/>
    <xdr:sp macro="" textlink="">
      <xdr:nvSpPr>
        <xdr:cNvPr id="489" name="テキスト ボックス 488"/>
        <xdr:cNvSpPr txBox="1"/>
      </xdr:nvSpPr>
      <xdr:spPr>
        <a:xfrm>
          <a:off x="8483111" y="1598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23944</xdr:rowOff>
    </xdr:from>
    <xdr:to>
      <xdr:col>41</xdr:col>
      <xdr:colOff>101600</xdr:colOff>
      <xdr:row>96</xdr:row>
      <xdr:rowOff>125544</xdr:rowOff>
    </xdr:to>
    <xdr:sp macro="" textlink="">
      <xdr:nvSpPr>
        <xdr:cNvPr id="490" name="楕円 489"/>
        <xdr:cNvSpPr/>
      </xdr:nvSpPr>
      <xdr:spPr>
        <a:xfrm>
          <a:off x="7810500" y="1648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142071</xdr:rowOff>
    </xdr:from>
    <xdr:ext cx="534377" cy="259045"/>
    <xdr:sp macro="" textlink="">
      <xdr:nvSpPr>
        <xdr:cNvPr id="491" name="テキスト ボックス 490"/>
        <xdr:cNvSpPr txBox="1"/>
      </xdr:nvSpPr>
      <xdr:spPr>
        <a:xfrm>
          <a:off x="7594111" y="1625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164023</xdr:rowOff>
    </xdr:from>
    <xdr:to>
      <xdr:col>36</xdr:col>
      <xdr:colOff>165100</xdr:colOff>
      <xdr:row>98</xdr:row>
      <xdr:rowOff>94173</xdr:rowOff>
    </xdr:to>
    <xdr:sp macro="" textlink="">
      <xdr:nvSpPr>
        <xdr:cNvPr id="492" name="楕円 491"/>
        <xdr:cNvSpPr/>
      </xdr:nvSpPr>
      <xdr:spPr>
        <a:xfrm>
          <a:off x="6921500" y="1679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85300</xdr:rowOff>
    </xdr:from>
    <xdr:ext cx="534377" cy="259045"/>
    <xdr:sp macro="" textlink="">
      <xdr:nvSpPr>
        <xdr:cNvPr id="493" name="テキスト ボックス 492"/>
        <xdr:cNvSpPr txBox="1"/>
      </xdr:nvSpPr>
      <xdr:spPr>
        <a:xfrm>
          <a:off x="6705111" y="1688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61443</xdr:rowOff>
    </xdr:from>
    <xdr:to>
      <xdr:col>85</xdr:col>
      <xdr:colOff>127000</xdr:colOff>
      <xdr:row>38</xdr:row>
      <xdr:rowOff>150126</xdr:rowOff>
    </xdr:to>
    <xdr:cxnSp macro="">
      <xdr:nvCxnSpPr>
        <xdr:cNvPr id="522" name="直線コネクタ 521"/>
        <xdr:cNvCxnSpPr/>
      </xdr:nvCxnSpPr>
      <xdr:spPr>
        <a:xfrm flipV="1">
          <a:off x="15481300" y="6576543"/>
          <a:ext cx="838200" cy="8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26560</xdr:rowOff>
    </xdr:from>
    <xdr:ext cx="469744" cy="259045"/>
    <xdr:sp macro="" textlink="">
      <xdr:nvSpPr>
        <xdr:cNvPr id="523" name="災害復旧事業費平均値テキスト"/>
        <xdr:cNvSpPr txBox="1"/>
      </xdr:nvSpPr>
      <xdr:spPr>
        <a:xfrm>
          <a:off x="16370300" y="6541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132918</xdr:rowOff>
    </xdr:from>
    <xdr:to>
      <xdr:col>81</xdr:col>
      <xdr:colOff>50800</xdr:colOff>
      <xdr:row>38</xdr:row>
      <xdr:rowOff>150126</xdr:rowOff>
    </xdr:to>
    <xdr:cxnSp macro="">
      <xdr:nvCxnSpPr>
        <xdr:cNvPr id="525" name="直線コネクタ 524"/>
        <xdr:cNvCxnSpPr/>
      </xdr:nvCxnSpPr>
      <xdr:spPr>
        <a:xfrm>
          <a:off x="14592300" y="6648018"/>
          <a:ext cx="889000" cy="1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154741</xdr:rowOff>
    </xdr:from>
    <xdr:ext cx="534377" cy="259045"/>
    <xdr:sp macro="" textlink="">
      <xdr:nvSpPr>
        <xdr:cNvPr id="527" name="テキスト ボックス 526"/>
        <xdr:cNvSpPr txBox="1"/>
      </xdr:nvSpPr>
      <xdr:spPr>
        <a:xfrm>
          <a:off x="15214111" y="63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132918</xdr:rowOff>
    </xdr:from>
    <xdr:to>
      <xdr:col>76</xdr:col>
      <xdr:colOff>114300</xdr:colOff>
      <xdr:row>38</xdr:row>
      <xdr:rowOff>167716</xdr:rowOff>
    </xdr:to>
    <xdr:cxnSp macro="">
      <xdr:nvCxnSpPr>
        <xdr:cNvPr id="528" name="直線コネクタ 527"/>
        <xdr:cNvCxnSpPr/>
      </xdr:nvCxnSpPr>
      <xdr:spPr>
        <a:xfrm flipV="1">
          <a:off x="13703300" y="6648018"/>
          <a:ext cx="889000" cy="3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167530</xdr:rowOff>
    </xdr:from>
    <xdr:ext cx="469744" cy="259045"/>
    <xdr:sp macro="" textlink="">
      <xdr:nvSpPr>
        <xdr:cNvPr id="530" name="テキスト ボックス 529"/>
        <xdr:cNvSpPr txBox="1"/>
      </xdr:nvSpPr>
      <xdr:spPr>
        <a:xfrm>
          <a:off x="14357428" y="63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112535</xdr:rowOff>
    </xdr:from>
    <xdr:to>
      <xdr:col>71</xdr:col>
      <xdr:colOff>177800</xdr:colOff>
      <xdr:row>38</xdr:row>
      <xdr:rowOff>167716</xdr:rowOff>
    </xdr:to>
    <xdr:cxnSp macro="">
      <xdr:nvCxnSpPr>
        <xdr:cNvPr id="531" name="直線コネクタ 530"/>
        <xdr:cNvCxnSpPr/>
      </xdr:nvCxnSpPr>
      <xdr:spPr>
        <a:xfrm>
          <a:off x="12814300" y="6627635"/>
          <a:ext cx="889000" cy="5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44023</xdr:rowOff>
    </xdr:from>
    <xdr:ext cx="469744" cy="259045"/>
    <xdr:sp macro="" textlink="">
      <xdr:nvSpPr>
        <xdr:cNvPr id="533" name="テキスト ボックス 532"/>
        <xdr:cNvSpPr txBox="1"/>
      </xdr:nvSpPr>
      <xdr:spPr>
        <a:xfrm>
          <a:off x="13468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33062</xdr:rowOff>
    </xdr:from>
    <xdr:ext cx="469744" cy="259045"/>
    <xdr:sp macro="" textlink="">
      <xdr:nvSpPr>
        <xdr:cNvPr id="535" name="テキスト ボックス 534"/>
        <xdr:cNvSpPr txBox="1"/>
      </xdr:nvSpPr>
      <xdr:spPr>
        <a:xfrm>
          <a:off x="12579428" y="671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10643</xdr:rowOff>
    </xdr:from>
    <xdr:to>
      <xdr:col>85</xdr:col>
      <xdr:colOff>177800</xdr:colOff>
      <xdr:row>38</xdr:row>
      <xdr:rowOff>112243</xdr:rowOff>
    </xdr:to>
    <xdr:sp macro="" textlink="">
      <xdr:nvSpPr>
        <xdr:cNvPr id="541" name="楕円 540"/>
        <xdr:cNvSpPr/>
      </xdr:nvSpPr>
      <xdr:spPr>
        <a:xfrm>
          <a:off x="16268700" y="652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33520</xdr:rowOff>
    </xdr:from>
    <xdr:ext cx="534377" cy="259045"/>
    <xdr:sp macro="" textlink="">
      <xdr:nvSpPr>
        <xdr:cNvPr id="542" name="災害復旧事業費該当値テキスト"/>
        <xdr:cNvSpPr txBox="1"/>
      </xdr:nvSpPr>
      <xdr:spPr>
        <a:xfrm>
          <a:off x="16370300" y="637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99326</xdr:rowOff>
    </xdr:from>
    <xdr:to>
      <xdr:col>81</xdr:col>
      <xdr:colOff>101600</xdr:colOff>
      <xdr:row>39</xdr:row>
      <xdr:rowOff>29476</xdr:rowOff>
    </xdr:to>
    <xdr:sp macro="" textlink="">
      <xdr:nvSpPr>
        <xdr:cNvPr id="543" name="楕円 542"/>
        <xdr:cNvSpPr/>
      </xdr:nvSpPr>
      <xdr:spPr>
        <a:xfrm>
          <a:off x="15430500" y="661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20603</xdr:rowOff>
    </xdr:from>
    <xdr:ext cx="469744" cy="259045"/>
    <xdr:sp macro="" textlink="">
      <xdr:nvSpPr>
        <xdr:cNvPr id="544" name="テキスト ボックス 543"/>
        <xdr:cNvSpPr txBox="1"/>
      </xdr:nvSpPr>
      <xdr:spPr>
        <a:xfrm>
          <a:off x="15246428" y="6707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82118</xdr:rowOff>
    </xdr:from>
    <xdr:to>
      <xdr:col>76</xdr:col>
      <xdr:colOff>165100</xdr:colOff>
      <xdr:row>39</xdr:row>
      <xdr:rowOff>12268</xdr:rowOff>
    </xdr:to>
    <xdr:sp macro="" textlink="">
      <xdr:nvSpPr>
        <xdr:cNvPr id="545" name="楕円 544"/>
        <xdr:cNvSpPr/>
      </xdr:nvSpPr>
      <xdr:spPr>
        <a:xfrm>
          <a:off x="14541500" y="659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3395</xdr:rowOff>
    </xdr:from>
    <xdr:ext cx="469744" cy="259045"/>
    <xdr:sp macro="" textlink="">
      <xdr:nvSpPr>
        <xdr:cNvPr id="546" name="テキスト ボックス 545"/>
        <xdr:cNvSpPr txBox="1"/>
      </xdr:nvSpPr>
      <xdr:spPr>
        <a:xfrm>
          <a:off x="14357428" y="668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116916</xdr:rowOff>
    </xdr:from>
    <xdr:to>
      <xdr:col>72</xdr:col>
      <xdr:colOff>38100</xdr:colOff>
      <xdr:row>39</xdr:row>
      <xdr:rowOff>47066</xdr:rowOff>
    </xdr:to>
    <xdr:sp macro="" textlink="">
      <xdr:nvSpPr>
        <xdr:cNvPr id="547" name="楕円 546"/>
        <xdr:cNvSpPr/>
      </xdr:nvSpPr>
      <xdr:spPr>
        <a:xfrm>
          <a:off x="13652500" y="663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38193</xdr:rowOff>
    </xdr:from>
    <xdr:ext cx="469744" cy="259045"/>
    <xdr:sp macro="" textlink="">
      <xdr:nvSpPr>
        <xdr:cNvPr id="548" name="テキスト ボックス 547"/>
        <xdr:cNvSpPr txBox="1"/>
      </xdr:nvSpPr>
      <xdr:spPr>
        <a:xfrm>
          <a:off x="13468428" y="6724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61735</xdr:rowOff>
    </xdr:from>
    <xdr:to>
      <xdr:col>67</xdr:col>
      <xdr:colOff>101600</xdr:colOff>
      <xdr:row>38</xdr:row>
      <xdr:rowOff>163335</xdr:rowOff>
    </xdr:to>
    <xdr:sp macro="" textlink="">
      <xdr:nvSpPr>
        <xdr:cNvPr id="549" name="楕円 548"/>
        <xdr:cNvSpPr/>
      </xdr:nvSpPr>
      <xdr:spPr>
        <a:xfrm>
          <a:off x="12763500" y="657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8412</xdr:rowOff>
    </xdr:from>
    <xdr:ext cx="469744" cy="259045"/>
    <xdr:sp macro="" textlink="">
      <xdr:nvSpPr>
        <xdr:cNvPr id="550" name="テキスト ボックス 549"/>
        <xdr:cNvSpPr txBox="1"/>
      </xdr:nvSpPr>
      <xdr:spPr>
        <a:xfrm>
          <a:off x="12579428" y="635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159589</xdr:rowOff>
    </xdr:from>
    <xdr:to>
      <xdr:col>85</xdr:col>
      <xdr:colOff>127000</xdr:colOff>
      <xdr:row>77</xdr:row>
      <xdr:rowOff>162458</xdr:rowOff>
    </xdr:to>
    <xdr:cxnSp macro="">
      <xdr:nvCxnSpPr>
        <xdr:cNvPr id="632" name="直線コネクタ 631"/>
        <xdr:cNvCxnSpPr/>
      </xdr:nvCxnSpPr>
      <xdr:spPr>
        <a:xfrm flipV="1">
          <a:off x="15481300" y="13361239"/>
          <a:ext cx="838200" cy="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139127</xdr:rowOff>
    </xdr:from>
    <xdr:ext cx="534377" cy="259045"/>
    <xdr:sp macro="" textlink="">
      <xdr:nvSpPr>
        <xdr:cNvPr id="633" name="公債費平均値テキスト"/>
        <xdr:cNvSpPr txBox="1"/>
      </xdr:nvSpPr>
      <xdr:spPr>
        <a:xfrm>
          <a:off x="16370300" y="13340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139736</xdr:rowOff>
    </xdr:from>
    <xdr:to>
      <xdr:col>81</xdr:col>
      <xdr:colOff>50800</xdr:colOff>
      <xdr:row>77</xdr:row>
      <xdr:rowOff>162458</xdr:rowOff>
    </xdr:to>
    <xdr:cxnSp macro="">
      <xdr:nvCxnSpPr>
        <xdr:cNvPr id="635" name="直線コネクタ 634"/>
        <xdr:cNvCxnSpPr/>
      </xdr:nvCxnSpPr>
      <xdr:spPr>
        <a:xfrm>
          <a:off x="14592300" y="13341386"/>
          <a:ext cx="889000" cy="2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86343</xdr:rowOff>
    </xdr:from>
    <xdr:ext cx="534377" cy="259045"/>
    <xdr:sp macro="" textlink="">
      <xdr:nvSpPr>
        <xdr:cNvPr id="637" name="テキスト ボックス 636"/>
        <xdr:cNvSpPr txBox="1"/>
      </xdr:nvSpPr>
      <xdr:spPr>
        <a:xfrm>
          <a:off x="15214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139736</xdr:rowOff>
    </xdr:from>
    <xdr:to>
      <xdr:col>76</xdr:col>
      <xdr:colOff>114300</xdr:colOff>
      <xdr:row>77</xdr:row>
      <xdr:rowOff>150366</xdr:rowOff>
    </xdr:to>
    <xdr:cxnSp macro="">
      <xdr:nvCxnSpPr>
        <xdr:cNvPr id="638" name="直線コネクタ 637"/>
        <xdr:cNvCxnSpPr/>
      </xdr:nvCxnSpPr>
      <xdr:spPr>
        <a:xfrm flipV="1">
          <a:off x="13703300" y="13341386"/>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84197</xdr:rowOff>
    </xdr:from>
    <xdr:ext cx="534377" cy="259045"/>
    <xdr:sp macro="" textlink="">
      <xdr:nvSpPr>
        <xdr:cNvPr id="640" name="テキスト ボックス 639"/>
        <xdr:cNvSpPr txBox="1"/>
      </xdr:nvSpPr>
      <xdr:spPr>
        <a:xfrm>
          <a:off x="14325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150366</xdr:rowOff>
    </xdr:from>
    <xdr:to>
      <xdr:col>71</xdr:col>
      <xdr:colOff>177800</xdr:colOff>
      <xdr:row>77</xdr:row>
      <xdr:rowOff>150634</xdr:rowOff>
    </xdr:to>
    <xdr:cxnSp macro="">
      <xdr:nvCxnSpPr>
        <xdr:cNvPr id="641" name="直線コネクタ 640"/>
        <xdr:cNvCxnSpPr/>
      </xdr:nvCxnSpPr>
      <xdr:spPr>
        <a:xfrm flipV="1">
          <a:off x="12814300" y="13352016"/>
          <a:ext cx="889000" cy="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83462</xdr:rowOff>
    </xdr:from>
    <xdr:ext cx="534377" cy="259045"/>
    <xdr:sp macro="" textlink="">
      <xdr:nvSpPr>
        <xdr:cNvPr id="643" name="テキスト ボックス 642"/>
        <xdr:cNvSpPr txBox="1"/>
      </xdr:nvSpPr>
      <xdr:spPr>
        <a:xfrm>
          <a:off x="13436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80841</xdr:rowOff>
    </xdr:from>
    <xdr:ext cx="534377" cy="259045"/>
    <xdr:sp macro="" textlink="">
      <xdr:nvSpPr>
        <xdr:cNvPr id="645" name="テキスト ボックス 644"/>
        <xdr:cNvSpPr txBox="1"/>
      </xdr:nvSpPr>
      <xdr:spPr>
        <a:xfrm>
          <a:off x="12547111" y="134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108789</xdr:rowOff>
    </xdr:from>
    <xdr:to>
      <xdr:col>85</xdr:col>
      <xdr:colOff>177800</xdr:colOff>
      <xdr:row>78</xdr:row>
      <xdr:rowOff>38939</xdr:rowOff>
    </xdr:to>
    <xdr:sp macro="" textlink="">
      <xdr:nvSpPr>
        <xdr:cNvPr id="651" name="楕円 650"/>
        <xdr:cNvSpPr/>
      </xdr:nvSpPr>
      <xdr:spPr>
        <a:xfrm>
          <a:off x="16268700" y="1331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131666</xdr:rowOff>
    </xdr:from>
    <xdr:ext cx="534377" cy="259045"/>
    <xdr:sp macro="" textlink="">
      <xdr:nvSpPr>
        <xdr:cNvPr id="652" name="公債費該当値テキスト"/>
        <xdr:cNvSpPr txBox="1"/>
      </xdr:nvSpPr>
      <xdr:spPr>
        <a:xfrm>
          <a:off x="16370300" y="1316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111658</xdr:rowOff>
    </xdr:from>
    <xdr:to>
      <xdr:col>81</xdr:col>
      <xdr:colOff>101600</xdr:colOff>
      <xdr:row>78</xdr:row>
      <xdr:rowOff>41808</xdr:rowOff>
    </xdr:to>
    <xdr:sp macro="" textlink="">
      <xdr:nvSpPr>
        <xdr:cNvPr id="653" name="楕円 652"/>
        <xdr:cNvSpPr/>
      </xdr:nvSpPr>
      <xdr:spPr>
        <a:xfrm>
          <a:off x="15430500" y="133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58335</xdr:rowOff>
    </xdr:from>
    <xdr:ext cx="534377" cy="259045"/>
    <xdr:sp macro="" textlink="">
      <xdr:nvSpPr>
        <xdr:cNvPr id="654" name="テキスト ボックス 653"/>
        <xdr:cNvSpPr txBox="1"/>
      </xdr:nvSpPr>
      <xdr:spPr>
        <a:xfrm>
          <a:off x="15214111" y="1308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88936</xdr:rowOff>
    </xdr:from>
    <xdr:to>
      <xdr:col>76</xdr:col>
      <xdr:colOff>165100</xdr:colOff>
      <xdr:row>78</xdr:row>
      <xdr:rowOff>19086</xdr:rowOff>
    </xdr:to>
    <xdr:sp macro="" textlink="">
      <xdr:nvSpPr>
        <xdr:cNvPr id="655" name="楕円 654"/>
        <xdr:cNvSpPr/>
      </xdr:nvSpPr>
      <xdr:spPr>
        <a:xfrm>
          <a:off x="14541500" y="1329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35613</xdr:rowOff>
    </xdr:from>
    <xdr:ext cx="534377" cy="259045"/>
    <xdr:sp macro="" textlink="">
      <xdr:nvSpPr>
        <xdr:cNvPr id="656" name="テキスト ボックス 655"/>
        <xdr:cNvSpPr txBox="1"/>
      </xdr:nvSpPr>
      <xdr:spPr>
        <a:xfrm>
          <a:off x="14325111" y="1306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99566</xdr:rowOff>
    </xdr:from>
    <xdr:to>
      <xdr:col>72</xdr:col>
      <xdr:colOff>38100</xdr:colOff>
      <xdr:row>78</xdr:row>
      <xdr:rowOff>29716</xdr:rowOff>
    </xdr:to>
    <xdr:sp macro="" textlink="">
      <xdr:nvSpPr>
        <xdr:cNvPr id="657" name="楕円 656"/>
        <xdr:cNvSpPr/>
      </xdr:nvSpPr>
      <xdr:spPr>
        <a:xfrm>
          <a:off x="13652500" y="1330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46243</xdr:rowOff>
    </xdr:from>
    <xdr:ext cx="534377" cy="259045"/>
    <xdr:sp macro="" textlink="">
      <xdr:nvSpPr>
        <xdr:cNvPr id="658" name="テキスト ボックス 657"/>
        <xdr:cNvSpPr txBox="1"/>
      </xdr:nvSpPr>
      <xdr:spPr>
        <a:xfrm>
          <a:off x="13436111" y="1307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99834</xdr:rowOff>
    </xdr:from>
    <xdr:to>
      <xdr:col>67</xdr:col>
      <xdr:colOff>101600</xdr:colOff>
      <xdr:row>78</xdr:row>
      <xdr:rowOff>29984</xdr:rowOff>
    </xdr:to>
    <xdr:sp macro="" textlink="">
      <xdr:nvSpPr>
        <xdr:cNvPr id="659" name="楕円 658"/>
        <xdr:cNvSpPr/>
      </xdr:nvSpPr>
      <xdr:spPr>
        <a:xfrm>
          <a:off x="12763500" y="1330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46511</xdr:rowOff>
    </xdr:from>
    <xdr:ext cx="534377" cy="259045"/>
    <xdr:sp macro="" textlink="">
      <xdr:nvSpPr>
        <xdr:cNvPr id="660" name="テキスト ボックス 659"/>
        <xdr:cNvSpPr txBox="1"/>
      </xdr:nvSpPr>
      <xdr:spPr>
        <a:xfrm>
          <a:off x="12547111" y="1307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124222</xdr:rowOff>
    </xdr:from>
    <xdr:to>
      <xdr:col>85</xdr:col>
      <xdr:colOff>127000</xdr:colOff>
      <xdr:row>98</xdr:row>
      <xdr:rowOff>51620</xdr:rowOff>
    </xdr:to>
    <xdr:cxnSp macro="">
      <xdr:nvCxnSpPr>
        <xdr:cNvPr id="687" name="直線コネクタ 686"/>
        <xdr:cNvCxnSpPr/>
      </xdr:nvCxnSpPr>
      <xdr:spPr>
        <a:xfrm>
          <a:off x="15481300" y="16754872"/>
          <a:ext cx="838200" cy="9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166242</xdr:rowOff>
    </xdr:from>
    <xdr:ext cx="534377" cy="259045"/>
    <xdr:sp macro="" textlink="">
      <xdr:nvSpPr>
        <xdr:cNvPr id="688" name="積立金平均値テキスト"/>
        <xdr:cNvSpPr txBox="1"/>
      </xdr:nvSpPr>
      <xdr:spPr>
        <a:xfrm>
          <a:off x="16370300" y="16796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124222</xdr:rowOff>
    </xdr:from>
    <xdr:to>
      <xdr:col>81</xdr:col>
      <xdr:colOff>50800</xdr:colOff>
      <xdr:row>98</xdr:row>
      <xdr:rowOff>63960</xdr:rowOff>
    </xdr:to>
    <xdr:cxnSp macro="">
      <xdr:nvCxnSpPr>
        <xdr:cNvPr id="690" name="直線コネクタ 689"/>
        <xdr:cNvCxnSpPr/>
      </xdr:nvCxnSpPr>
      <xdr:spPr>
        <a:xfrm flipV="1">
          <a:off x="14592300" y="16754872"/>
          <a:ext cx="889000" cy="11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123305</xdr:rowOff>
    </xdr:from>
    <xdr:ext cx="534377" cy="259045"/>
    <xdr:sp macro="" textlink="">
      <xdr:nvSpPr>
        <xdr:cNvPr id="692" name="テキスト ボックス 691"/>
        <xdr:cNvSpPr txBox="1"/>
      </xdr:nvSpPr>
      <xdr:spPr>
        <a:xfrm>
          <a:off x="15214111" y="1692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63960</xdr:rowOff>
    </xdr:from>
    <xdr:to>
      <xdr:col>76</xdr:col>
      <xdr:colOff>114300</xdr:colOff>
      <xdr:row>98</xdr:row>
      <xdr:rowOff>68490</xdr:rowOff>
    </xdr:to>
    <xdr:cxnSp macro="">
      <xdr:nvCxnSpPr>
        <xdr:cNvPr id="693" name="直線コネクタ 692"/>
        <xdr:cNvCxnSpPr/>
      </xdr:nvCxnSpPr>
      <xdr:spPr>
        <a:xfrm flipV="1">
          <a:off x="13703300" y="16866060"/>
          <a:ext cx="889000" cy="4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132380</xdr:rowOff>
    </xdr:from>
    <xdr:ext cx="534377" cy="259045"/>
    <xdr:sp macro="" textlink="">
      <xdr:nvSpPr>
        <xdr:cNvPr id="695" name="テキスト ボックス 694"/>
        <xdr:cNvSpPr txBox="1"/>
      </xdr:nvSpPr>
      <xdr:spPr>
        <a:xfrm>
          <a:off x="14325111" y="1693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146636</xdr:rowOff>
    </xdr:from>
    <xdr:to>
      <xdr:col>71</xdr:col>
      <xdr:colOff>177800</xdr:colOff>
      <xdr:row>98</xdr:row>
      <xdr:rowOff>68490</xdr:rowOff>
    </xdr:to>
    <xdr:cxnSp macro="">
      <xdr:nvCxnSpPr>
        <xdr:cNvPr id="696" name="直線コネクタ 695"/>
        <xdr:cNvCxnSpPr/>
      </xdr:nvCxnSpPr>
      <xdr:spPr>
        <a:xfrm>
          <a:off x="12814300" y="16777286"/>
          <a:ext cx="889000" cy="9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135413</xdr:rowOff>
    </xdr:from>
    <xdr:ext cx="534377" cy="259045"/>
    <xdr:sp macro="" textlink="">
      <xdr:nvSpPr>
        <xdr:cNvPr id="698" name="テキスト ボックス 697"/>
        <xdr:cNvSpPr txBox="1"/>
      </xdr:nvSpPr>
      <xdr:spPr>
        <a:xfrm>
          <a:off x="13436111" y="1693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133369</xdr:rowOff>
    </xdr:from>
    <xdr:ext cx="534377" cy="259045"/>
    <xdr:sp macro="" textlink="">
      <xdr:nvSpPr>
        <xdr:cNvPr id="700" name="テキスト ボックス 699"/>
        <xdr:cNvSpPr txBox="1"/>
      </xdr:nvSpPr>
      <xdr:spPr>
        <a:xfrm>
          <a:off x="12547111" y="1693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820</xdr:rowOff>
    </xdr:from>
    <xdr:to>
      <xdr:col>85</xdr:col>
      <xdr:colOff>177800</xdr:colOff>
      <xdr:row>98</xdr:row>
      <xdr:rowOff>102420</xdr:rowOff>
    </xdr:to>
    <xdr:sp macro="" textlink="">
      <xdr:nvSpPr>
        <xdr:cNvPr id="706" name="楕円 705"/>
        <xdr:cNvSpPr/>
      </xdr:nvSpPr>
      <xdr:spPr>
        <a:xfrm>
          <a:off x="16268700" y="1680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131647</xdr:rowOff>
    </xdr:from>
    <xdr:ext cx="534377" cy="259045"/>
    <xdr:sp macro="" textlink="">
      <xdr:nvSpPr>
        <xdr:cNvPr id="707" name="積立金該当値テキスト"/>
        <xdr:cNvSpPr txBox="1"/>
      </xdr:nvSpPr>
      <xdr:spPr>
        <a:xfrm>
          <a:off x="16370300" y="1659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73422</xdr:rowOff>
    </xdr:from>
    <xdr:to>
      <xdr:col>81</xdr:col>
      <xdr:colOff>101600</xdr:colOff>
      <xdr:row>98</xdr:row>
      <xdr:rowOff>3572</xdr:rowOff>
    </xdr:to>
    <xdr:sp macro="" textlink="">
      <xdr:nvSpPr>
        <xdr:cNvPr id="708" name="楕円 707"/>
        <xdr:cNvSpPr/>
      </xdr:nvSpPr>
      <xdr:spPr>
        <a:xfrm>
          <a:off x="15430500" y="1670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20099</xdr:rowOff>
    </xdr:from>
    <xdr:ext cx="534377" cy="259045"/>
    <xdr:sp macro="" textlink="">
      <xdr:nvSpPr>
        <xdr:cNvPr id="709" name="テキスト ボックス 708"/>
        <xdr:cNvSpPr txBox="1"/>
      </xdr:nvSpPr>
      <xdr:spPr>
        <a:xfrm>
          <a:off x="15214111" y="1647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13160</xdr:rowOff>
    </xdr:from>
    <xdr:to>
      <xdr:col>76</xdr:col>
      <xdr:colOff>165100</xdr:colOff>
      <xdr:row>98</xdr:row>
      <xdr:rowOff>114760</xdr:rowOff>
    </xdr:to>
    <xdr:sp macro="" textlink="">
      <xdr:nvSpPr>
        <xdr:cNvPr id="710" name="楕円 709"/>
        <xdr:cNvSpPr/>
      </xdr:nvSpPr>
      <xdr:spPr>
        <a:xfrm>
          <a:off x="14541500" y="1681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131287</xdr:rowOff>
    </xdr:from>
    <xdr:ext cx="534377" cy="259045"/>
    <xdr:sp macro="" textlink="">
      <xdr:nvSpPr>
        <xdr:cNvPr id="711" name="テキスト ボックス 710"/>
        <xdr:cNvSpPr txBox="1"/>
      </xdr:nvSpPr>
      <xdr:spPr>
        <a:xfrm>
          <a:off x="14325111" y="1659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17690</xdr:rowOff>
    </xdr:from>
    <xdr:to>
      <xdr:col>72</xdr:col>
      <xdr:colOff>38100</xdr:colOff>
      <xdr:row>98</xdr:row>
      <xdr:rowOff>119290</xdr:rowOff>
    </xdr:to>
    <xdr:sp macro="" textlink="">
      <xdr:nvSpPr>
        <xdr:cNvPr id="712" name="楕円 711"/>
        <xdr:cNvSpPr/>
      </xdr:nvSpPr>
      <xdr:spPr>
        <a:xfrm>
          <a:off x="13652500" y="1681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135817</xdr:rowOff>
    </xdr:from>
    <xdr:ext cx="534377" cy="259045"/>
    <xdr:sp macro="" textlink="">
      <xdr:nvSpPr>
        <xdr:cNvPr id="713" name="テキスト ボックス 712"/>
        <xdr:cNvSpPr txBox="1"/>
      </xdr:nvSpPr>
      <xdr:spPr>
        <a:xfrm>
          <a:off x="13436111" y="1659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95836</xdr:rowOff>
    </xdr:from>
    <xdr:to>
      <xdr:col>67</xdr:col>
      <xdr:colOff>101600</xdr:colOff>
      <xdr:row>98</xdr:row>
      <xdr:rowOff>25986</xdr:rowOff>
    </xdr:to>
    <xdr:sp macro="" textlink="">
      <xdr:nvSpPr>
        <xdr:cNvPr id="714" name="楕円 713"/>
        <xdr:cNvSpPr/>
      </xdr:nvSpPr>
      <xdr:spPr>
        <a:xfrm>
          <a:off x="12763500" y="1672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42513</xdr:rowOff>
    </xdr:from>
    <xdr:ext cx="534377" cy="259045"/>
    <xdr:sp macro="" textlink="">
      <xdr:nvSpPr>
        <xdr:cNvPr id="715" name="テキスト ボックス 714"/>
        <xdr:cNvSpPr txBox="1"/>
      </xdr:nvSpPr>
      <xdr:spPr>
        <a:xfrm>
          <a:off x="12547111" y="1650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43642</xdr:rowOff>
    </xdr:from>
    <xdr:to>
      <xdr:col>116</xdr:col>
      <xdr:colOff>63500</xdr:colOff>
      <xdr:row>37</xdr:row>
      <xdr:rowOff>55438</xdr:rowOff>
    </xdr:to>
    <xdr:cxnSp macro="">
      <xdr:nvCxnSpPr>
        <xdr:cNvPr id="742" name="直線コネクタ 741"/>
        <xdr:cNvCxnSpPr/>
      </xdr:nvCxnSpPr>
      <xdr:spPr>
        <a:xfrm flipV="1">
          <a:off x="21323300" y="6387292"/>
          <a:ext cx="838200" cy="1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59829</xdr:rowOff>
    </xdr:from>
    <xdr:ext cx="469744" cy="259045"/>
    <xdr:sp macro="" textlink="">
      <xdr:nvSpPr>
        <xdr:cNvPr id="743" name="投資及び出資金平均値テキスト"/>
        <xdr:cNvSpPr txBox="1"/>
      </xdr:nvSpPr>
      <xdr:spPr>
        <a:xfrm>
          <a:off x="22212300" y="6403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53884</xdr:rowOff>
    </xdr:from>
    <xdr:to>
      <xdr:col>111</xdr:col>
      <xdr:colOff>177800</xdr:colOff>
      <xdr:row>37</xdr:row>
      <xdr:rowOff>55438</xdr:rowOff>
    </xdr:to>
    <xdr:cxnSp macro="">
      <xdr:nvCxnSpPr>
        <xdr:cNvPr id="745" name="直線コネクタ 744"/>
        <xdr:cNvCxnSpPr/>
      </xdr:nvCxnSpPr>
      <xdr:spPr>
        <a:xfrm>
          <a:off x="20434300" y="6397534"/>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65727</xdr:rowOff>
    </xdr:from>
    <xdr:ext cx="469744" cy="259045"/>
    <xdr:sp macro="" textlink="">
      <xdr:nvSpPr>
        <xdr:cNvPr id="747" name="テキスト ボックス 746"/>
        <xdr:cNvSpPr txBox="1"/>
      </xdr:nvSpPr>
      <xdr:spPr>
        <a:xfrm>
          <a:off x="21088428" y="65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37013</xdr:rowOff>
    </xdr:from>
    <xdr:to>
      <xdr:col>107</xdr:col>
      <xdr:colOff>50800</xdr:colOff>
      <xdr:row>37</xdr:row>
      <xdr:rowOff>53884</xdr:rowOff>
    </xdr:to>
    <xdr:cxnSp macro="">
      <xdr:nvCxnSpPr>
        <xdr:cNvPr id="748" name="直線コネクタ 747"/>
        <xdr:cNvCxnSpPr/>
      </xdr:nvCxnSpPr>
      <xdr:spPr>
        <a:xfrm>
          <a:off x="19545300" y="6380663"/>
          <a:ext cx="889000" cy="1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73317</xdr:rowOff>
    </xdr:from>
    <xdr:ext cx="469744" cy="259045"/>
    <xdr:sp macro="" textlink="">
      <xdr:nvSpPr>
        <xdr:cNvPr id="750" name="テキスト ボックス 749"/>
        <xdr:cNvSpPr txBox="1"/>
      </xdr:nvSpPr>
      <xdr:spPr>
        <a:xfrm>
          <a:off x="20199428" y="658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5055</xdr:rowOff>
    </xdr:from>
    <xdr:to>
      <xdr:col>102</xdr:col>
      <xdr:colOff>114300</xdr:colOff>
      <xdr:row>37</xdr:row>
      <xdr:rowOff>37013</xdr:rowOff>
    </xdr:to>
    <xdr:cxnSp macro="">
      <xdr:nvCxnSpPr>
        <xdr:cNvPr id="751" name="直線コネクタ 750"/>
        <xdr:cNvCxnSpPr/>
      </xdr:nvCxnSpPr>
      <xdr:spPr>
        <a:xfrm>
          <a:off x="18656300" y="6348705"/>
          <a:ext cx="889000" cy="3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82460</xdr:rowOff>
    </xdr:from>
    <xdr:ext cx="469744" cy="259045"/>
    <xdr:sp macro="" textlink="">
      <xdr:nvSpPr>
        <xdr:cNvPr id="753" name="テキスト ボックス 752"/>
        <xdr:cNvSpPr txBox="1"/>
      </xdr:nvSpPr>
      <xdr:spPr>
        <a:xfrm>
          <a:off x="19310428" y="6597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92564</xdr:rowOff>
    </xdr:from>
    <xdr:ext cx="469744" cy="259045"/>
    <xdr:sp macro="" textlink="">
      <xdr:nvSpPr>
        <xdr:cNvPr id="755" name="テキスト ボックス 754"/>
        <xdr:cNvSpPr txBox="1"/>
      </xdr:nvSpPr>
      <xdr:spPr>
        <a:xfrm>
          <a:off x="18421428" y="660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164292</xdr:rowOff>
    </xdr:from>
    <xdr:to>
      <xdr:col>116</xdr:col>
      <xdr:colOff>114300</xdr:colOff>
      <xdr:row>37</xdr:row>
      <xdr:rowOff>94442</xdr:rowOff>
    </xdr:to>
    <xdr:sp macro="" textlink="">
      <xdr:nvSpPr>
        <xdr:cNvPr id="761" name="楕円 760"/>
        <xdr:cNvSpPr/>
      </xdr:nvSpPr>
      <xdr:spPr>
        <a:xfrm>
          <a:off x="22110700" y="633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15719</xdr:rowOff>
    </xdr:from>
    <xdr:ext cx="469744" cy="259045"/>
    <xdr:sp macro="" textlink="">
      <xdr:nvSpPr>
        <xdr:cNvPr id="762" name="投資及び出資金該当値テキスト"/>
        <xdr:cNvSpPr txBox="1"/>
      </xdr:nvSpPr>
      <xdr:spPr>
        <a:xfrm>
          <a:off x="22212300" y="618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4638</xdr:rowOff>
    </xdr:from>
    <xdr:to>
      <xdr:col>112</xdr:col>
      <xdr:colOff>38100</xdr:colOff>
      <xdr:row>37</xdr:row>
      <xdr:rowOff>106238</xdr:rowOff>
    </xdr:to>
    <xdr:sp macro="" textlink="">
      <xdr:nvSpPr>
        <xdr:cNvPr id="763" name="楕円 762"/>
        <xdr:cNvSpPr/>
      </xdr:nvSpPr>
      <xdr:spPr>
        <a:xfrm>
          <a:off x="21272500" y="634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122765</xdr:rowOff>
    </xdr:from>
    <xdr:ext cx="469744" cy="259045"/>
    <xdr:sp macro="" textlink="">
      <xdr:nvSpPr>
        <xdr:cNvPr id="764" name="テキスト ボックス 763"/>
        <xdr:cNvSpPr txBox="1"/>
      </xdr:nvSpPr>
      <xdr:spPr>
        <a:xfrm>
          <a:off x="21088428" y="612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3084</xdr:rowOff>
    </xdr:from>
    <xdr:to>
      <xdr:col>107</xdr:col>
      <xdr:colOff>101600</xdr:colOff>
      <xdr:row>37</xdr:row>
      <xdr:rowOff>104684</xdr:rowOff>
    </xdr:to>
    <xdr:sp macro="" textlink="">
      <xdr:nvSpPr>
        <xdr:cNvPr id="765" name="楕円 764"/>
        <xdr:cNvSpPr/>
      </xdr:nvSpPr>
      <xdr:spPr>
        <a:xfrm>
          <a:off x="20383500" y="634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121211</xdr:rowOff>
    </xdr:from>
    <xdr:ext cx="469744" cy="259045"/>
    <xdr:sp macro="" textlink="">
      <xdr:nvSpPr>
        <xdr:cNvPr id="766" name="テキスト ボックス 765"/>
        <xdr:cNvSpPr txBox="1"/>
      </xdr:nvSpPr>
      <xdr:spPr>
        <a:xfrm>
          <a:off x="20199428" y="6121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157663</xdr:rowOff>
    </xdr:from>
    <xdr:to>
      <xdr:col>102</xdr:col>
      <xdr:colOff>165100</xdr:colOff>
      <xdr:row>37</xdr:row>
      <xdr:rowOff>87813</xdr:rowOff>
    </xdr:to>
    <xdr:sp macro="" textlink="">
      <xdr:nvSpPr>
        <xdr:cNvPr id="767" name="楕円 766"/>
        <xdr:cNvSpPr/>
      </xdr:nvSpPr>
      <xdr:spPr>
        <a:xfrm>
          <a:off x="19494500" y="632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104340</xdr:rowOff>
    </xdr:from>
    <xdr:ext cx="469744" cy="259045"/>
    <xdr:sp macro="" textlink="">
      <xdr:nvSpPr>
        <xdr:cNvPr id="768" name="テキスト ボックス 767"/>
        <xdr:cNvSpPr txBox="1"/>
      </xdr:nvSpPr>
      <xdr:spPr>
        <a:xfrm>
          <a:off x="19310428" y="610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125705</xdr:rowOff>
    </xdr:from>
    <xdr:to>
      <xdr:col>98</xdr:col>
      <xdr:colOff>38100</xdr:colOff>
      <xdr:row>37</xdr:row>
      <xdr:rowOff>55855</xdr:rowOff>
    </xdr:to>
    <xdr:sp macro="" textlink="">
      <xdr:nvSpPr>
        <xdr:cNvPr id="769" name="楕円 768"/>
        <xdr:cNvSpPr/>
      </xdr:nvSpPr>
      <xdr:spPr>
        <a:xfrm>
          <a:off x="18605500" y="629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72382</xdr:rowOff>
    </xdr:from>
    <xdr:ext cx="469744" cy="259045"/>
    <xdr:sp macro="" textlink="">
      <xdr:nvSpPr>
        <xdr:cNvPr id="770" name="テキスト ボックス 769"/>
        <xdr:cNvSpPr txBox="1"/>
      </xdr:nvSpPr>
      <xdr:spPr>
        <a:xfrm>
          <a:off x="18421428" y="6073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92233</xdr:rowOff>
    </xdr:from>
    <xdr:to>
      <xdr:col>116</xdr:col>
      <xdr:colOff>63500</xdr:colOff>
      <xdr:row>59</xdr:row>
      <xdr:rowOff>92870</xdr:rowOff>
    </xdr:to>
    <xdr:cxnSp macro="">
      <xdr:nvCxnSpPr>
        <xdr:cNvPr id="801" name="直線コネクタ 800"/>
        <xdr:cNvCxnSpPr/>
      </xdr:nvCxnSpPr>
      <xdr:spPr>
        <a:xfrm flipV="1">
          <a:off x="21323300" y="10207783"/>
          <a:ext cx="838200" cy="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139732</xdr:rowOff>
    </xdr:from>
    <xdr:ext cx="469744" cy="259045"/>
    <xdr:sp macro="" textlink="">
      <xdr:nvSpPr>
        <xdr:cNvPr id="802" name="貸付金平均値テキスト"/>
        <xdr:cNvSpPr txBox="1"/>
      </xdr:nvSpPr>
      <xdr:spPr>
        <a:xfrm>
          <a:off x="22212300" y="991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92217</xdr:rowOff>
    </xdr:from>
    <xdr:to>
      <xdr:col>111</xdr:col>
      <xdr:colOff>177800</xdr:colOff>
      <xdr:row>59</xdr:row>
      <xdr:rowOff>92870</xdr:rowOff>
    </xdr:to>
    <xdr:cxnSp macro="">
      <xdr:nvCxnSpPr>
        <xdr:cNvPr id="804" name="直線コネクタ 803"/>
        <xdr:cNvCxnSpPr/>
      </xdr:nvCxnSpPr>
      <xdr:spPr>
        <a:xfrm>
          <a:off x="20434300" y="10207767"/>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76806</xdr:rowOff>
    </xdr:from>
    <xdr:ext cx="469744" cy="259045"/>
    <xdr:sp macro="" textlink="">
      <xdr:nvSpPr>
        <xdr:cNvPr id="806" name="テキスト ボックス 805"/>
        <xdr:cNvSpPr txBox="1"/>
      </xdr:nvSpPr>
      <xdr:spPr>
        <a:xfrm>
          <a:off x="21088428" y="984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92217</xdr:rowOff>
    </xdr:from>
    <xdr:to>
      <xdr:col>107</xdr:col>
      <xdr:colOff>50800</xdr:colOff>
      <xdr:row>59</xdr:row>
      <xdr:rowOff>93131</xdr:rowOff>
    </xdr:to>
    <xdr:cxnSp macro="">
      <xdr:nvCxnSpPr>
        <xdr:cNvPr id="807" name="直線コネクタ 806"/>
        <xdr:cNvCxnSpPr/>
      </xdr:nvCxnSpPr>
      <xdr:spPr>
        <a:xfrm flipV="1">
          <a:off x="19545300" y="10207767"/>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74978</xdr:rowOff>
    </xdr:from>
    <xdr:ext cx="469744" cy="259045"/>
    <xdr:sp macro="" textlink="">
      <xdr:nvSpPr>
        <xdr:cNvPr id="809" name="テキスト ボックス 808"/>
        <xdr:cNvSpPr txBox="1"/>
      </xdr:nvSpPr>
      <xdr:spPr>
        <a:xfrm>
          <a:off x="20199428" y="984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98275</xdr:rowOff>
    </xdr:from>
    <xdr:to>
      <xdr:col>102</xdr:col>
      <xdr:colOff>114300</xdr:colOff>
      <xdr:row>59</xdr:row>
      <xdr:rowOff>93131</xdr:rowOff>
    </xdr:to>
    <xdr:cxnSp macro="">
      <xdr:nvCxnSpPr>
        <xdr:cNvPr id="810" name="直線コネクタ 809"/>
        <xdr:cNvCxnSpPr/>
      </xdr:nvCxnSpPr>
      <xdr:spPr>
        <a:xfrm>
          <a:off x="18656300" y="9870925"/>
          <a:ext cx="889000" cy="33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78342</xdr:rowOff>
    </xdr:from>
    <xdr:ext cx="469744" cy="259045"/>
    <xdr:sp macro="" textlink="">
      <xdr:nvSpPr>
        <xdr:cNvPr id="812" name="テキスト ボックス 811"/>
        <xdr:cNvSpPr txBox="1"/>
      </xdr:nvSpPr>
      <xdr:spPr>
        <a:xfrm>
          <a:off x="19310428" y="985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46328</xdr:rowOff>
    </xdr:from>
    <xdr:ext cx="469744" cy="259045"/>
    <xdr:sp macro="" textlink="">
      <xdr:nvSpPr>
        <xdr:cNvPr id="814" name="テキスト ボックス 813"/>
        <xdr:cNvSpPr txBox="1"/>
      </xdr:nvSpPr>
      <xdr:spPr>
        <a:xfrm>
          <a:off x="18421428" y="10161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41433</xdr:rowOff>
    </xdr:from>
    <xdr:to>
      <xdr:col>116</xdr:col>
      <xdr:colOff>114300</xdr:colOff>
      <xdr:row>59</xdr:row>
      <xdr:rowOff>143033</xdr:rowOff>
    </xdr:to>
    <xdr:sp macro="" textlink="">
      <xdr:nvSpPr>
        <xdr:cNvPr id="820" name="楕円 819"/>
        <xdr:cNvSpPr/>
      </xdr:nvSpPr>
      <xdr:spPr>
        <a:xfrm>
          <a:off x="22110700" y="1015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127810</xdr:rowOff>
    </xdr:from>
    <xdr:ext cx="378565" cy="259045"/>
    <xdr:sp macro="" textlink="">
      <xdr:nvSpPr>
        <xdr:cNvPr id="821" name="貸付金該当値テキスト"/>
        <xdr:cNvSpPr txBox="1"/>
      </xdr:nvSpPr>
      <xdr:spPr>
        <a:xfrm>
          <a:off x="22212300" y="10071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42070</xdr:rowOff>
    </xdr:from>
    <xdr:to>
      <xdr:col>112</xdr:col>
      <xdr:colOff>38100</xdr:colOff>
      <xdr:row>59</xdr:row>
      <xdr:rowOff>143670</xdr:rowOff>
    </xdr:to>
    <xdr:sp macro="" textlink="">
      <xdr:nvSpPr>
        <xdr:cNvPr id="822" name="楕円 821"/>
        <xdr:cNvSpPr/>
      </xdr:nvSpPr>
      <xdr:spPr>
        <a:xfrm>
          <a:off x="21272500" y="101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134797</xdr:rowOff>
    </xdr:from>
    <xdr:ext cx="378565" cy="259045"/>
    <xdr:sp macro="" textlink="">
      <xdr:nvSpPr>
        <xdr:cNvPr id="823" name="テキスト ボックス 822"/>
        <xdr:cNvSpPr txBox="1"/>
      </xdr:nvSpPr>
      <xdr:spPr>
        <a:xfrm>
          <a:off x="21134017" y="10250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41417</xdr:rowOff>
    </xdr:from>
    <xdr:to>
      <xdr:col>107</xdr:col>
      <xdr:colOff>101600</xdr:colOff>
      <xdr:row>59</xdr:row>
      <xdr:rowOff>143017</xdr:rowOff>
    </xdr:to>
    <xdr:sp macro="" textlink="">
      <xdr:nvSpPr>
        <xdr:cNvPr id="824" name="楕円 823"/>
        <xdr:cNvSpPr/>
      </xdr:nvSpPr>
      <xdr:spPr>
        <a:xfrm>
          <a:off x="20383500" y="1015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134144</xdr:rowOff>
    </xdr:from>
    <xdr:ext cx="378565" cy="259045"/>
    <xdr:sp macro="" textlink="">
      <xdr:nvSpPr>
        <xdr:cNvPr id="825" name="テキスト ボックス 824"/>
        <xdr:cNvSpPr txBox="1"/>
      </xdr:nvSpPr>
      <xdr:spPr>
        <a:xfrm>
          <a:off x="20245017" y="10249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42331</xdr:rowOff>
    </xdr:from>
    <xdr:to>
      <xdr:col>102</xdr:col>
      <xdr:colOff>165100</xdr:colOff>
      <xdr:row>59</xdr:row>
      <xdr:rowOff>143931</xdr:rowOff>
    </xdr:to>
    <xdr:sp macro="" textlink="">
      <xdr:nvSpPr>
        <xdr:cNvPr id="826" name="楕円 825"/>
        <xdr:cNvSpPr/>
      </xdr:nvSpPr>
      <xdr:spPr>
        <a:xfrm>
          <a:off x="19494500" y="1015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135058</xdr:rowOff>
    </xdr:from>
    <xdr:ext cx="378565" cy="259045"/>
    <xdr:sp macro="" textlink="">
      <xdr:nvSpPr>
        <xdr:cNvPr id="827" name="テキスト ボックス 826"/>
        <xdr:cNvSpPr txBox="1"/>
      </xdr:nvSpPr>
      <xdr:spPr>
        <a:xfrm>
          <a:off x="19356017" y="10250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47475</xdr:rowOff>
    </xdr:from>
    <xdr:to>
      <xdr:col>98</xdr:col>
      <xdr:colOff>38100</xdr:colOff>
      <xdr:row>57</xdr:row>
      <xdr:rowOff>149075</xdr:rowOff>
    </xdr:to>
    <xdr:sp macro="" textlink="">
      <xdr:nvSpPr>
        <xdr:cNvPr id="828" name="楕円 827"/>
        <xdr:cNvSpPr/>
      </xdr:nvSpPr>
      <xdr:spPr>
        <a:xfrm>
          <a:off x="18605500" y="982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165602</xdr:rowOff>
    </xdr:from>
    <xdr:ext cx="534377" cy="259045"/>
    <xdr:sp macro="" textlink="">
      <xdr:nvSpPr>
        <xdr:cNvPr id="829" name="テキスト ボックス 828"/>
        <xdr:cNvSpPr txBox="1"/>
      </xdr:nvSpPr>
      <xdr:spPr>
        <a:xfrm>
          <a:off x="18389111" y="959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18085</xdr:rowOff>
    </xdr:from>
    <xdr:to>
      <xdr:col>116</xdr:col>
      <xdr:colOff>63500</xdr:colOff>
      <xdr:row>74</xdr:row>
      <xdr:rowOff>54108</xdr:rowOff>
    </xdr:to>
    <xdr:cxnSp macro="">
      <xdr:nvCxnSpPr>
        <xdr:cNvPr id="859" name="直線コネクタ 858"/>
        <xdr:cNvCxnSpPr/>
      </xdr:nvCxnSpPr>
      <xdr:spPr>
        <a:xfrm flipV="1">
          <a:off x="21323300" y="12705385"/>
          <a:ext cx="838200" cy="36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23665</xdr:rowOff>
    </xdr:from>
    <xdr:ext cx="534377" cy="259045"/>
    <xdr:sp macro="" textlink="">
      <xdr:nvSpPr>
        <xdr:cNvPr id="860" name="繰出金平均値テキスト"/>
        <xdr:cNvSpPr txBox="1"/>
      </xdr:nvSpPr>
      <xdr:spPr>
        <a:xfrm>
          <a:off x="22212300" y="12882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54108</xdr:rowOff>
    </xdr:from>
    <xdr:to>
      <xdr:col>111</xdr:col>
      <xdr:colOff>177800</xdr:colOff>
      <xdr:row>74</xdr:row>
      <xdr:rowOff>85007</xdr:rowOff>
    </xdr:to>
    <xdr:cxnSp macro="">
      <xdr:nvCxnSpPr>
        <xdr:cNvPr id="862" name="直線コネクタ 861"/>
        <xdr:cNvCxnSpPr/>
      </xdr:nvCxnSpPr>
      <xdr:spPr>
        <a:xfrm flipV="1">
          <a:off x="20434300" y="12741408"/>
          <a:ext cx="889000" cy="3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164520</xdr:rowOff>
    </xdr:from>
    <xdr:ext cx="534377" cy="259045"/>
    <xdr:sp macro="" textlink="">
      <xdr:nvSpPr>
        <xdr:cNvPr id="864" name="テキスト ボックス 863"/>
        <xdr:cNvSpPr txBox="1"/>
      </xdr:nvSpPr>
      <xdr:spPr>
        <a:xfrm>
          <a:off x="21056111" y="1285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81597</xdr:rowOff>
    </xdr:from>
    <xdr:to>
      <xdr:col>107</xdr:col>
      <xdr:colOff>50800</xdr:colOff>
      <xdr:row>74</xdr:row>
      <xdr:rowOff>85007</xdr:rowOff>
    </xdr:to>
    <xdr:cxnSp macro="">
      <xdr:nvCxnSpPr>
        <xdr:cNvPr id="865" name="直線コネクタ 864"/>
        <xdr:cNvCxnSpPr/>
      </xdr:nvCxnSpPr>
      <xdr:spPr>
        <a:xfrm>
          <a:off x="19545300" y="12768897"/>
          <a:ext cx="889000" cy="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139602</xdr:rowOff>
    </xdr:from>
    <xdr:ext cx="534377" cy="259045"/>
    <xdr:sp macro="" textlink="">
      <xdr:nvSpPr>
        <xdr:cNvPr id="867" name="テキスト ボックス 866"/>
        <xdr:cNvSpPr txBox="1"/>
      </xdr:nvSpPr>
      <xdr:spPr>
        <a:xfrm>
          <a:off x="20167111" y="1282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130194</xdr:rowOff>
    </xdr:from>
    <xdr:to>
      <xdr:col>102</xdr:col>
      <xdr:colOff>114300</xdr:colOff>
      <xdr:row>74</xdr:row>
      <xdr:rowOff>81597</xdr:rowOff>
    </xdr:to>
    <xdr:cxnSp macro="">
      <xdr:nvCxnSpPr>
        <xdr:cNvPr id="868" name="直線コネクタ 867"/>
        <xdr:cNvCxnSpPr/>
      </xdr:nvCxnSpPr>
      <xdr:spPr>
        <a:xfrm>
          <a:off x="18656300" y="12646044"/>
          <a:ext cx="889000" cy="12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147229</xdr:rowOff>
    </xdr:from>
    <xdr:ext cx="534377" cy="259045"/>
    <xdr:sp macro="" textlink="">
      <xdr:nvSpPr>
        <xdr:cNvPr id="870" name="テキスト ボックス 869"/>
        <xdr:cNvSpPr txBox="1"/>
      </xdr:nvSpPr>
      <xdr:spPr>
        <a:xfrm>
          <a:off x="19278111" y="1249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103998</xdr:rowOff>
    </xdr:from>
    <xdr:ext cx="534377" cy="259045"/>
    <xdr:sp macro="" textlink="">
      <xdr:nvSpPr>
        <xdr:cNvPr id="872" name="テキスト ボックス 871"/>
        <xdr:cNvSpPr txBox="1"/>
      </xdr:nvSpPr>
      <xdr:spPr>
        <a:xfrm>
          <a:off x="18389111" y="127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138735</xdr:rowOff>
    </xdr:from>
    <xdr:to>
      <xdr:col>116</xdr:col>
      <xdr:colOff>114300</xdr:colOff>
      <xdr:row>74</xdr:row>
      <xdr:rowOff>68885</xdr:rowOff>
    </xdr:to>
    <xdr:sp macro="" textlink="">
      <xdr:nvSpPr>
        <xdr:cNvPr id="878" name="楕円 877"/>
        <xdr:cNvSpPr/>
      </xdr:nvSpPr>
      <xdr:spPr>
        <a:xfrm>
          <a:off x="22110700" y="126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161612</xdr:rowOff>
    </xdr:from>
    <xdr:ext cx="534377" cy="259045"/>
    <xdr:sp macro="" textlink="">
      <xdr:nvSpPr>
        <xdr:cNvPr id="879" name="繰出金該当値テキスト"/>
        <xdr:cNvSpPr txBox="1"/>
      </xdr:nvSpPr>
      <xdr:spPr>
        <a:xfrm>
          <a:off x="22212300" y="12506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3308</xdr:rowOff>
    </xdr:from>
    <xdr:to>
      <xdr:col>112</xdr:col>
      <xdr:colOff>38100</xdr:colOff>
      <xdr:row>74</xdr:row>
      <xdr:rowOff>104908</xdr:rowOff>
    </xdr:to>
    <xdr:sp macro="" textlink="">
      <xdr:nvSpPr>
        <xdr:cNvPr id="880" name="楕円 879"/>
        <xdr:cNvSpPr/>
      </xdr:nvSpPr>
      <xdr:spPr>
        <a:xfrm>
          <a:off x="21272500" y="1269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121435</xdr:rowOff>
    </xdr:from>
    <xdr:ext cx="534377" cy="259045"/>
    <xdr:sp macro="" textlink="">
      <xdr:nvSpPr>
        <xdr:cNvPr id="881" name="テキスト ボックス 880"/>
        <xdr:cNvSpPr txBox="1"/>
      </xdr:nvSpPr>
      <xdr:spPr>
        <a:xfrm>
          <a:off x="21056111" y="1246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34207</xdr:rowOff>
    </xdr:from>
    <xdr:to>
      <xdr:col>107</xdr:col>
      <xdr:colOff>101600</xdr:colOff>
      <xdr:row>74</xdr:row>
      <xdr:rowOff>135807</xdr:rowOff>
    </xdr:to>
    <xdr:sp macro="" textlink="">
      <xdr:nvSpPr>
        <xdr:cNvPr id="882" name="楕円 881"/>
        <xdr:cNvSpPr/>
      </xdr:nvSpPr>
      <xdr:spPr>
        <a:xfrm>
          <a:off x="20383500" y="1272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152334</xdr:rowOff>
    </xdr:from>
    <xdr:ext cx="534377" cy="259045"/>
    <xdr:sp macro="" textlink="">
      <xdr:nvSpPr>
        <xdr:cNvPr id="883" name="テキスト ボックス 882"/>
        <xdr:cNvSpPr txBox="1"/>
      </xdr:nvSpPr>
      <xdr:spPr>
        <a:xfrm>
          <a:off x="20167111" y="1249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30797</xdr:rowOff>
    </xdr:from>
    <xdr:to>
      <xdr:col>102</xdr:col>
      <xdr:colOff>165100</xdr:colOff>
      <xdr:row>74</xdr:row>
      <xdr:rowOff>132397</xdr:rowOff>
    </xdr:to>
    <xdr:sp macro="" textlink="">
      <xdr:nvSpPr>
        <xdr:cNvPr id="884" name="楕円 883"/>
        <xdr:cNvSpPr/>
      </xdr:nvSpPr>
      <xdr:spPr>
        <a:xfrm>
          <a:off x="19494500" y="1271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123524</xdr:rowOff>
    </xdr:from>
    <xdr:ext cx="534377" cy="259045"/>
    <xdr:sp macro="" textlink="">
      <xdr:nvSpPr>
        <xdr:cNvPr id="885" name="テキスト ボックス 884"/>
        <xdr:cNvSpPr txBox="1"/>
      </xdr:nvSpPr>
      <xdr:spPr>
        <a:xfrm>
          <a:off x="19278111" y="1281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79394</xdr:rowOff>
    </xdr:from>
    <xdr:to>
      <xdr:col>98</xdr:col>
      <xdr:colOff>38100</xdr:colOff>
      <xdr:row>74</xdr:row>
      <xdr:rowOff>9544</xdr:rowOff>
    </xdr:to>
    <xdr:sp macro="" textlink="">
      <xdr:nvSpPr>
        <xdr:cNvPr id="886" name="楕円 885"/>
        <xdr:cNvSpPr/>
      </xdr:nvSpPr>
      <xdr:spPr>
        <a:xfrm>
          <a:off x="18605500" y="1259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26071</xdr:rowOff>
    </xdr:from>
    <xdr:ext cx="534377" cy="259045"/>
    <xdr:sp macro="" textlink="">
      <xdr:nvSpPr>
        <xdr:cNvPr id="887" name="テキスト ボックス 886"/>
        <xdr:cNvSpPr txBox="1"/>
      </xdr:nvSpPr>
      <xdr:spPr>
        <a:xfrm>
          <a:off x="18389111" y="1237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の性質別歳出決算の状況を類似団体と比較すると、住民一人当たりのコストについては、維持補修費は低水準で推移しているが、扶助費、補助費等、公債費、投資及び出資金については、高水準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住民一人当たりのコストが高いものは、ほぼ経常経費であり、財政構造の硬直化がうかがえる。近年の普通建設事業費（うち更新整備）については、施設の老朽化等に伴う更新等により、類似団体を大きく上回る高水準で推移していることから、公共施設管理計画に基づいた管理を推進していくとともに、　補助費等については、引き続き補助金ガイドラインに基づいた補助金の見直しを進め、高水準に推移している経費の抑制に努める。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熊本県上天草市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26,254
26,147
126.94
22,945,236
21,501,990
803,816
10,326,366
17,756,685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42735</xdr:rowOff>
    </xdr:from>
    <xdr:to>
      <xdr:col>24</xdr:col>
      <xdr:colOff>63500</xdr:colOff>
      <xdr:row>35</xdr:row>
      <xdr:rowOff>75692</xdr:rowOff>
    </xdr:to>
    <xdr:cxnSp macro="">
      <xdr:nvCxnSpPr>
        <xdr:cNvPr id="61" name="直線コネクタ 60"/>
        <xdr:cNvCxnSpPr/>
      </xdr:nvCxnSpPr>
      <xdr:spPr>
        <a:xfrm flipV="1">
          <a:off x="3797300" y="6043485"/>
          <a:ext cx="838200" cy="3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104093</xdr:rowOff>
    </xdr:from>
    <xdr:ext cx="469744" cy="259045"/>
    <xdr:sp macro="" textlink="">
      <xdr:nvSpPr>
        <xdr:cNvPr id="62" name="議会費平均値テキスト"/>
        <xdr:cNvSpPr txBox="1"/>
      </xdr:nvSpPr>
      <xdr:spPr>
        <a:xfrm>
          <a:off x="4686300" y="6104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75692</xdr:rowOff>
    </xdr:from>
    <xdr:to>
      <xdr:col>19</xdr:col>
      <xdr:colOff>177800</xdr:colOff>
      <xdr:row>35</xdr:row>
      <xdr:rowOff>124270</xdr:rowOff>
    </xdr:to>
    <xdr:cxnSp macro="">
      <xdr:nvCxnSpPr>
        <xdr:cNvPr id="64" name="直線コネクタ 63"/>
        <xdr:cNvCxnSpPr/>
      </xdr:nvCxnSpPr>
      <xdr:spPr>
        <a:xfrm flipV="1">
          <a:off x="2908300" y="6076442"/>
          <a:ext cx="8890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7510</xdr:rowOff>
    </xdr:from>
    <xdr:ext cx="469744" cy="259045"/>
    <xdr:sp macro="" textlink="">
      <xdr:nvSpPr>
        <xdr:cNvPr id="66" name="テキスト ボックス 65"/>
        <xdr:cNvSpPr txBox="1"/>
      </xdr:nvSpPr>
      <xdr:spPr>
        <a:xfrm>
          <a:off x="3562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124270</xdr:rowOff>
    </xdr:from>
    <xdr:to>
      <xdr:col>15</xdr:col>
      <xdr:colOff>50800</xdr:colOff>
      <xdr:row>35</xdr:row>
      <xdr:rowOff>158750</xdr:rowOff>
    </xdr:to>
    <xdr:cxnSp macro="">
      <xdr:nvCxnSpPr>
        <xdr:cNvPr id="67" name="直線コネクタ 66"/>
        <xdr:cNvCxnSpPr/>
      </xdr:nvCxnSpPr>
      <xdr:spPr>
        <a:xfrm flipV="1">
          <a:off x="2019300" y="6125020"/>
          <a:ext cx="889000" cy="3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2557</xdr:rowOff>
    </xdr:from>
    <xdr:ext cx="469744" cy="259045"/>
    <xdr:sp macro="" textlink="">
      <xdr:nvSpPr>
        <xdr:cNvPr id="69" name="テキスト ボックス 68"/>
        <xdr:cNvSpPr txBox="1"/>
      </xdr:nvSpPr>
      <xdr:spPr>
        <a:xfrm>
          <a:off x="2673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153226</xdr:rowOff>
    </xdr:from>
    <xdr:to>
      <xdr:col>10</xdr:col>
      <xdr:colOff>114300</xdr:colOff>
      <xdr:row>35</xdr:row>
      <xdr:rowOff>158750</xdr:rowOff>
    </xdr:to>
    <xdr:cxnSp macro="">
      <xdr:nvCxnSpPr>
        <xdr:cNvPr id="70" name="直線コネクタ 69"/>
        <xdr:cNvCxnSpPr/>
      </xdr:nvCxnSpPr>
      <xdr:spPr>
        <a:xfrm>
          <a:off x="1130300" y="6153976"/>
          <a:ext cx="889000" cy="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33291</xdr:rowOff>
    </xdr:from>
    <xdr:ext cx="469744" cy="259045"/>
    <xdr:sp macro="" textlink="">
      <xdr:nvSpPr>
        <xdr:cNvPr id="72" name="テキスト ボックス 71"/>
        <xdr:cNvSpPr txBox="1"/>
      </xdr:nvSpPr>
      <xdr:spPr>
        <a:xfrm>
          <a:off x="178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39197</xdr:rowOff>
    </xdr:from>
    <xdr:ext cx="469744" cy="259045"/>
    <xdr:sp macro="" textlink="">
      <xdr:nvSpPr>
        <xdr:cNvPr id="74" name="テキスト ボックス 73"/>
        <xdr:cNvSpPr txBox="1"/>
      </xdr:nvSpPr>
      <xdr:spPr>
        <a:xfrm>
          <a:off x="895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163385</xdr:rowOff>
    </xdr:from>
    <xdr:to>
      <xdr:col>24</xdr:col>
      <xdr:colOff>114300</xdr:colOff>
      <xdr:row>35</xdr:row>
      <xdr:rowOff>93535</xdr:rowOff>
    </xdr:to>
    <xdr:sp macro="" textlink="">
      <xdr:nvSpPr>
        <xdr:cNvPr id="80" name="楕円 79"/>
        <xdr:cNvSpPr/>
      </xdr:nvSpPr>
      <xdr:spPr>
        <a:xfrm>
          <a:off x="4584700" y="59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14812</xdr:rowOff>
    </xdr:from>
    <xdr:ext cx="469744" cy="259045"/>
    <xdr:sp macro="" textlink="">
      <xdr:nvSpPr>
        <xdr:cNvPr id="81" name="議会費該当値テキスト"/>
        <xdr:cNvSpPr txBox="1"/>
      </xdr:nvSpPr>
      <xdr:spPr>
        <a:xfrm>
          <a:off x="4686300" y="5844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24892</xdr:rowOff>
    </xdr:from>
    <xdr:to>
      <xdr:col>20</xdr:col>
      <xdr:colOff>38100</xdr:colOff>
      <xdr:row>35</xdr:row>
      <xdr:rowOff>126492</xdr:rowOff>
    </xdr:to>
    <xdr:sp macro="" textlink="">
      <xdr:nvSpPr>
        <xdr:cNvPr id="82" name="楕円 81"/>
        <xdr:cNvSpPr/>
      </xdr:nvSpPr>
      <xdr:spPr>
        <a:xfrm>
          <a:off x="3746500" y="602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143019</xdr:rowOff>
    </xdr:from>
    <xdr:ext cx="469744" cy="259045"/>
    <xdr:sp macro="" textlink="">
      <xdr:nvSpPr>
        <xdr:cNvPr id="83" name="テキスト ボックス 82"/>
        <xdr:cNvSpPr txBox="1"/>
      </xdr:nvSpPr>
      <xdr:spPr>
        <a:xfrm>
          <a:off x="3562428" y="5800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73470</xdr:rowOff>
    </xdr:from>
    <xdr:to>
      <xdr:col>15</xdr:col>
      <xdr:colOff>101600</xdr:colOff>
      <xdr:row>36</xdr:row>
      <xdr:rowOff>3620</xdr:rowOff>
    </xdr:to>
    <xdr:sp macro="" textlink="">
      <xdr:nvSpPr>
        <xdr:cNvPr id="84" name="楕円 83"/>
        <xdr:cNvSpPr/>
      </xdr:nvSpPr>
      <xdr:spPr>
        <a:xfrm>
          <a:off x="2857500" y="607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20147</xdr:rowOff>
    </xdr:from>
    <xdr:ext cx="469744" cy="259045"/>
    <xdr:sp macro="" textlink="">
      <xdr:nvSpPr>
        <xdr:cNvPr id="85" name="テキスト ボックス 84"/>
        <xdr:cNvSpPr txBox="1"/>
      </xdr:nvSpPr>
      <xdr:spPr>
        <a:xfrm>
          <a:off x="2673428" y="584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107950</xdr:rowOff>
    </xdr:from>
    <xdr:to>
      <xdr:col>10</xdr:col>
      <xdr:colOff>165100</xdr:colOff>
      <xdr:row>36</xdr:row>
      <xdr:rowOff>38100</xdr:rowOff>
    </xdr:to>
    <xdr:sp macro="" textlink="">
      <xdr:nvSpPr>
        <xdr:cNvPr id="86" name="楕円 85"/>
        <xdr:cNvSpPr/>
      </xdr:nvSpPr>
      <xdr:spPr>
        <a:xfrm>
          <a:off x="19685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29227</xdr:rowOff>
    </xdr:from>
    <xdr:ext cx="469744" cy="259045"/>
    <xdr:sp macro="" textlink="">
      <xdr:nvSpPr>
        <xdr:cNvPr id="87" name="テキスト ボックス 86"/>
        <xdr:cNvSpPr txBox="1"/>
      </xdr:nvSpPr>
      <xdr:spPr>
        <a:xfrm>
          <a:off x="1784428"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102426</xdr:rowOff>
    </xdr:from>
    <xdr:to>
      <xdr:col>6</xdr:col>
      <xdr:colOff>38100</xdr:colOff>
      <xdr:row>36</xdr:row>
      <xdr:rowOff>32576</xdr:rowOff>
    </xdr:to>
    <xdr:sp macro="" textlink="">
      <xdr:nvSpPr>
        <xdr:cNvPr id="88" name="楕円 87"/>
        <xdr:cNvSpPr/>
      </xdr:nvSpPr>
      <xdr:spPr>
        <a:xfrm>
          <a:off x="1079500" y="610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23703</xdr:rowOff>
    </xdr:from>
    <xdr:ext cx="469744" cy="259045"/>
    <xdr:sp macro="" textlink="">
      <xdr:nvSpPr>
        <xdr:cNvPr id="89" name="テキスト ボックス 88"/>
        <xdr:cNvSpPr txBox="1"/>
      </xdr:nvSpPr>
      <xdr:spPr>
        <a:xfrm>
          <a:off x="895428" y="6195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66311</xdr:rowOff>
    </xdr:from>
    <xdr:to>
      <xdr:col>24</xdr:col>
      <xdr:colOff>63500</xdr:colOff>
      <xdr:row>57</xdr:row>
      <xdr:rowOff>151994</xdr:rowOff>
    </xdr:to>
    <xdr:cxnSp macro="">
      <xdr:nvCxnSpPr>
        <xdr:cNvPr id="120" name="直線コネクタ 119"/>
        <xdr:cNvCxnSpPr/>
      </xdr:nvCxnSpPr>
      <xdr:spPr>
        <a:xfrm flipV="1">
          <a:off x="3797300" y="9838961"/>
          <a:ext cx="838200" cy="85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25338</xdr:rowOff>
    </xdr:from>
    <xdr:ext cx="599010" cy="259045"/>
    <xdr:sp macro="" textlink="">
      <xdr:nvSpPr>
        <xdr:cNvPr id="121" name="総務費平均値テキスト"/>
        <xdr:cNvSpPr txBox="1"/>
      </xdr:nvSpPr>
      <xdr:spPr>
        <a:xfrm>
          <a:off x="4686300" y="9797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151994</xdr:rowOff>
    </xdr:from>
    <xdr:to>
      <xdr:col>19</xdr:col>
      <xdr:colOff>177800</xdr:colOff>
      <xdr:row>58</xdr:row>
      <xdr:rowOff>100649</xdr:rowOff>
    </xdr:to>
    <xdr:cxnSp macro="">
      <xdr:nvCxnSpPr>
        <xdr:cNvPr id="123" name="直線コネクタ 122"/>
        <xdr:cNvCxnSpPr/>
      </xdr:nvCxnSpPr>
      <xdr:spPr>
        <a:xfrm flipV="1">
          <a:off x="2908300" y="9924644"/>
          <a:ext cx="889000" cy="12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146362</xdr:rowOff>
    </xdr:from>
    <xdr:ext cx="599010" cy="259045"/>
    <xdr:sp macro="" textlink="">
      <xdr:nvSpPr>
        <xdr:cNvPr id="125" name="テキスト ボックス 124"/>
        <xdr:cNvSpPr txBox="1"/>
      </xdr:nvSpPr>
      <xdr:spPr>
        <a:xfrm>
          <a:off x="3497795" y="1009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100649</xdr:rowOff>
    </xdr:from>
    <xdr:to>
      <xdr:col>15</xdr:col>
      <xdr:colOff>50800</xdr:colOff>
      <xdr:row>58</xdr:row>
      <xdr:rowOff>107969</xdr:rowOff>
    </xdr:to>
    <xdr:cxnSp macro="">
      <xdr:nvCxnSpPr>
        <xdr:cNvPr id="126" name="直線コネクタ 125"/>
        <xdr:cNvCxnSpPr/>
      </xdr:nvCxnSpPr>
      <xdr:spPr>
        <a:xfrm flipV="1">
          <a:off x="2019300" y="10044749"/>
          <a:ext cx="889000" cy="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166383</xdr:rowOff>
    </xdr:from>
    <xdr:ext cx="534377" cy="259045"/>
    <xdr:sp macro="" textlink="">
      <xdr:nvSpPr>
        <xdr:cNvPr id="128" name="テキスト ボックス 127"/>
        <xdr:cNvSpPr txBox="1"/>
      </xdr:nvSpPr>
      <xdr:spPr>
        <a:xfrm>
          <a:off x="2641111" y="1011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32159</xdr:rowOff>
    </xdr:from>
    <xdr:to>
      <xdr:col>10</xdr:col>
      <xdr:colOff>114300</xdr:colOff>
      <xdr:row>58</xdr:row>
      <xdr:rowOff>107969</xdr:rowOff>
    </xdr:to>
    <xdr:cxnSp macro="">
      <xdr:nvCxnSpPr>
        <xdr:cNvPr id="129" name="直線コネクタ 128"/>
        <xdr:cNvCxnSpPr/>
      </xdr:nvCxnSpPr>
      <xdr:spPr>
        <a:xfrm>
          <a:off x="1130300" y="9976259"/>
          <a:ext cx="889000" cy="7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167529</xdr:rowOff>
    </xdr:from>
    <xdr:ext cx="534377" cy="259045"/>
    <xdr:sp macro="" textlink="">
      <xdr:nvSpPr>
        <xdr:cNvPr id="131" name="テキスト ボックス 130"/>
        <xdr:cNvSpPr txBox="1"/>
      </xdr:nvSpPr>
      <xdr:spPr>
        <a:xfrm>
          <a:off x="1752111" y="1011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1265</xdr:rowOff>
    </xdr:from>
    <xdr:ext cx="534377" cy="259045"/>
    <xdr:sp macro="" textlink="">
      <xdr:nvSpPr>
        <xdr:cNvPr id="133" name="テキスト ボックス 132"/>
        <xdr:cNvSpPr txBox="1"/>
      </xdr:nvSpPr>
      <xdr:spPr>
        <a:xfrm>
          <a:off x="863111" y="1011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15511</xdr:rowOff>
    </xdr:from>
    <xdr:to>
      <xdr:col>24</xdr:col>
      <xdr:colOff>114300</xdr:colOff>
      <xdr:row>57</xdr:row>
      <xdr:rowOff>117111</xdr:rowOff>
    </xdr:to>
    <xdr:sp macro="" textlink="">
      <xdr:nvSpPr>
        <xdr:cNvPr id="139" name="楕円 138"/>
        <xdr:cNvSpPr/>
      </xdr:nvSpPr>
      <xdr:spPr>
        <a:xfrm>
          <a:off x="4584700" y="978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38388</xdr:rowOff>
    </xdr:from>
    <xdr:ext cx="599010" cy="259045"/>
    <xdr:sp macro="" textlink="">
      <xdr:nvSpPr>
        <xdr:cNvPr id="140" name="総務費該当値テキスト"/>
        <xdr:cNvSpPr txBox="1"/>
      </xdr:nvSpPr>
      <xdr:spPr>
        <a:xfrm>
          <a:off x="4686300" y="963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101194</xdr:rowOff>
    </xdr:from>
    <xdr:to>
      <xdr:col>20</xdr:col>
      <xdr:colOff>38100</xdr:colOff>
      <xdr:row>58</xdr:row>
      <xdr:rowOff>31344</xdr:rowOff>
    </xdr:to>
    <xdr:sp macro="" textlink="">
      <xdr:nvSpPr>
        <xdr:cNvPr id="141" name="楕円 140"/>
        <xdr:cNvSpPr/>
      </xdr:nvSpPr>
      <xdr:spPr>
        <a:xfrm>
          <a:off x="3746500" y="987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47871</xdr:rowOff>
    </xdr:from>
    <xdr:ext cx="599010" cy="259045"/>
    <xdr:sp macro="" textlink="">
      <xdr:nvSpPr>
        <xdr:cNvPr id="142" name="テキスト ボックス 141"/>
        <xdr:cNvSpPr txBox="1"/>
      </xdr:nvSpPr>
      <xdr:spPr>
        <a:xfrm>
          <a:off x="3497795" y="964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49849</xdr:rowOff>
    </xdr:from>
    <xdr:to>
      <xdr:col>15</xdr:col>
      <xdr:colOff>101600</xdr:colOff>
      <xdr:row>58</xdr:row>
      <xdr:rowOff>151449</xdr:rowOff>
    </xdr:to>
    <xdr:sp macro="" textlink="">
      <xdr:nvSpPr>
        <xdr:cNvPr id="143" name="楕円 142"/>
        <xdr:cNvSpPr/>
      </xdr:nvSpPr>
      <xdr:spPr>
        <a:xfrm>
          <a:off x="2857500" y="999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167976</xdr:rowOff>
    </xdr:from>
    <xdr:ext cx="599010" cy="259045"/>
    <xdr:sp macro="" textlink="">
      <xdr:nvSpPr>
        <xdr:cNvPr id="144" name="テキスト ボックス 143"/>
        <xdr:cNvSpPr txBox="1"/>
      </xdr:nvSpPr>
      <xdr:spPr>
        <a:xfrm>
          <a:off x="2608795" y="9769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57169</xdr:rowOff>
    </xdr:from>
    <xdr:to>
      <xdr:col>10</xdr:col>
      <xdr:colOff>165100</xdr:colOff>
      <xdr:row>58</xdr:row>
      <xdr:rowOff>158769</xdr:rowOff>
    </xdr:to>
    <xdr:sp macro="" textlink="">
      <xdr:nvSpPr>
        <xdr:cNvPr id="145" name="楕円 144"/>
        <xdr:cNvSpPr/>
      </xdr:nvSpPr>
      <xdr:spPr>
        <a:xfrm>
          <a:off x="1968500" y="1000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3846</xdr:rowOff>
    </xdr:from>
    <xdr:ext cx="534377" cy="259045"/>
    <xdr:sp macro="" textlink="">
      <xdr:nvSpPr>
        <xdr:cNvPr id="146" name="テキスト ボックス 145"/>
        <xdr:cNvSpPr txBox="1"/>
      </xdr:nvSpPr>
      <xdr:spPr>
        <a:xfrm>
          <a:off x="1752111" y="977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152809</xdr:rowOff>
    </xdr:from>
    <xdr:to>
      <xdr:col>6</xdr:col>
      <xdr:colOff>38100</xdr:colOff>
      <xdr:row>58</xdr:row>
      <xdr:rowOff>82959</xdr:rowOff>
    </xdr:to>
    <xdr:sp macro="" textlink="">
      <xdr:nvSpPr>
        <xdr:cNvPr id="147" name="楕円 146"/>
        <xdr:cNvSpPr/>
      </xdr:nvSpPr>
      <xdr:spPr>
        <a:xfrm>
          <a:off x="1079500" y="992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99486</xdr:rowOff>
    </xdr:from>
    <xdr:ext cx="599010" cy="259045"/>
    <xdr:sp macro="" textlink="">
      <xdr:nvSpPr>
        <xdr:cNvPr id="148" name="テキスト ボックス 147"/>
        <xdr:cNvSpPr txBox="1"/>
      </xdr:nvSpPr>
      <xdr:spPr>
        <a:xfrm>
          <a:off x="830795" y="970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166835</xdr:rowOff>
    </xdr:from>
    <xdr:to>
      <xdr:col>24</xdr:col>
      <xdr:colOff>63500</xdr:colOff>
      <xdr:row>76</xdr:row>
      <xdr:rowOff>3222</xdr:rowOff>
    </xdr:to>
    <xdr:cxnSp macro="">
      <xdr:nvCxnSpPr>
        <xdr:cNvPr id="176" name="直線コネクタ 175"/>
        <xdr:cNvCxnSpPr/>
      </xdr:nvCxnSpPr>
      <xdr:spPr>
        <a:xfrm>
          <a:off x="3797300" y="13025585"/>
          <a:ext cx="838200" cy="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4554</xdr:rowOff>
    </xdr:from>
    <xdr:ext cx="599010" cy="259045"/>
    <xdr:sp macro="" textlink="">
      <xdr:nvSpPr>
        <xdr:cNvPr id="177" name="民生費平均値テキスト"/>
        <xdr:cNvSpPr txBox="1"/>
      </xdr:nvSpPr>
      <xdr:spPr>
        <a:xfrm>
          <a:off x="4686300" y="130347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152667</xdr:rowOff>
    </xdr:from>
    <xdr:to>
      <xdr:col>19</xdr:col>
      <xdr:colOff>177800</xdr:colOff>
      <xdr:row>75</xdr:row>
      <xdr:rowOff>166835</xdr:rowOff>
    </xdr:to>
    <xdr:cxnSp macro="">
      <xdr:nvCxnSpPr>
        <xdr:cNvPr id="179" name="直線コネクタ 178"/>
        <xdr:cNvCxnSpPr/>
      </xdr:nvCxnSpPr>
      <xdr:spPr>
        <a:xfrm>
          <a:off x="2908300" y="13011417"/>
          <a:ext cx="889000" cy="1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133525</xdr:rowOff>
    </xdr:from>
    <xdr:ext cx="599010" cy="259045"/>
    <xdr:sp macro="" textlink="">
      <xdr:nvSpPr>
        <xdr:cNvPr id="181" name="テキスト ボックス 180"/>
        <xdr:cNvSpPr txBox="1"/>
      </xdr:nvSpPr>
      <xdr:spPr>
        <a:xfrm>
          <a:off x="3497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152667</xdr:rowOff>
    </xdr:from>
    <xdr:to>
      <xdr:col>15</xdr:col>
      <xdr:colOff>50800</xdr:colOff>
      <xdr:row>76</xdr:row>
      <xdr:rowOff>1040</xdr:rowOff>
    </xdr:to>
    <xdr:cxnSp macro="">
      <xdr:nvCxnSpPr>
        <xdr:cNvPr id="182" name="直線コネクタ 181"/>
        <xdr:cNvCxnSpPr/>
      </xdr:nvCxnSpPr>
      <xdr:spPr>
        <a:xfrm flipV="1">
          <a:off x="2019300" y="13011417"/>
          <a:ext cx="889000" cy="19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156673</xdr:rowOff>
    </xdr:from>
    <xdr:ext cx="599010" cy="259045"/>
    <xdr:sp macro="" textlink="">
      <xdr:nvSpPr>
        <xdr:cNvPr id="184" name="テキスト ボックス 183"/>
        <xdr:cNvSpPr txBox="1"/>
      </xdr:nvSpPr>
      <xdr:spPr>
        <a:xfrm>
          <a:off x="2608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1040</xdr:rowOff>
    </xdr:from>
    <xdr:to>
      <xdr:col>10</xdr:col>
      <xdr:colOff>114300</xdr:colOff>
      <xdr:row>76</xdr:row>
      <xdr:rowOff>18276</xdr:rowOff>
    </xdr:to>
    <xdr:cxnSp macro="">
      <xdr:nvCxnSpPr>
        <xdr:cNvPr id="185" name="直線コネクタ 184"/>
        <xdr:cNvCxnSpPr/>
      </xdr:nvCxnSpPr>
      <xdr:spPr>
        <a:xfrm flipV="1">
          <a:off x="1130300" y="1303124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166467</xdr:rowOff>
    </xdr:from>
    <xdr:ext cx="599010" cy="259045"/>
    <xdr:sp macro="" textlink="">
      <xdr:nvSpPr>
        <xdr:cNvPr id="187" name="テキスト ボックス 186"/>
        <xdr:cNvSpPr txBox="1"/>
      </xdr:nvSpPr>
      <xdr:spPr>
        <a:xfrm>
          <a:off x="1719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1367</xdr:rowOff>
    </xdr:from>
    <xdr:ext cx="599010" cy="259045"/>
    <xdr:sp macro="" textlink="">
      <xdr:nvSpPr>
        <xdr:cNvPr id="189" name="テキスト ボックス 188"/>
        <xdr:cNvSpPr txBox="1"/>
      </xdr:nvSpPr>
      <xdr:spPr>
        <a:xfrm>
          <a:off x="830795" y="1320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123872</xdr:rowOff>
    </xdr:from>
    <xdr:to>
      <xdr:col>24</xdr:col>
      <xdr:colOff>114300</xdr:colOff>
      <xdr:row>76</xdr:row>
      <xdr:rowOff>54022</xdr:rowOff>
    </xdr:to>
    <xdr:sp macro="" textlink="">
      <xdr:nvSpPr>
        <xdr:cNvPr id="195" name="楕円 194"/>
        <xdr:cNvSpPr/>
      </xdr:nvSpPr>
      <xdr:spPr>
        <a:xfrm>
          <a:off x="4584700" y="1298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146749</xdr:rowOff>
    </xdr:from>
    <xdr:ext cx="599010" cy="259045"/>
    <xdr:sp macro="" textlink="">
      <xdr:nvSpPr>
        <xdr:cNvPr id="196" name="民生費該当値テキスト"/>
        <xdr:cNvSpPr txBox="1"/>
      </xdr:nvSpPr>
      <xdr:spPr>
        <a:xfrm>
          <a:off x="4686300" y="12834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116035</xdr:rowOff>
    </xdr:from>
    <xdr:to>
      <xdr:col>20</xdr:col>
      <xdr:colOff>38100</xdr:colOff>
      <xdr:row>76</xdr:row>
      <xdr:rowOff>46185</xdr:rowOff>
    </xdr:to>
    <xdr:sp macro="" textlink="">
      <xdr:nvSpPr>
        <xdr:cNvPr id="197" name="楕円 196"/>
        <xdr:cNvSpPr/>
      </xdr:nvSpPr>
      <xdr:spPr>
        <a:xfrm>
          <a:off x="3746500" y="1297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62712</xdr:rowOff>
    </xdr:from>
    <xdr:ext cx="599010" cy="259045"/>
    <xdr:sp macro="" textlink="">
      <xdr:nvSpPr>
        <xdr:cNvPr id="198" name="テキスト ボックス 197"/>
        <xdr:cNvSpPr txBox="1"/>
      </xdr:nvSpPr>
      <xdr:spPr>
        <a:xfrm>
          <a:off x="3497795" y="1275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101866</xdr:rowOff>
    </xdr:from>
    <xdr:to>
      <xdr:col>15</xdr:col>
      <xdr:colOff>101600</xdr:colOff>
      <xdr:row>76</xdr:row>
      <xdr:rowOff>32017</xdr:rowOff>
    </xdr:to>
    <xdr:sp macro="" textlink="">
      <xdr:nvSpPr>
        <xdr:cNvPr id="199" name="楕円 198"/>
        <xdr:cNvSpPr/>
      </xdr:nvSpPr>
      <xdr:spPr>
        <a:xfrm>
          <a:off x="2857500" y="129606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48543</xdr:rowOff>
    </xdr:from>
    <xdr:ext cx="599010" cy="259045"/>
    <xdr:sp macro="" textlink="">
      <xdr:nvSpPr>
        <xdr:cNvPr id="200" name="テキスト ボックス 199"/>
        <xdr:cNvSpPr txBox="1"/>
      </xdr:nvSpPr>
      <xdr:spPr>
        <a:xfrm>
          <a:off x="2608795" y="12735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121690</xdr:rowOff>
    </xdr:from>
    <xdr:to>
      <xdr:col>10</xdr:col>
      <xdr:colOff>165100</xdr:colOff>
      <xdr:row>76</xdr:row>
      <xdr:rowOff>51840</xdr:rowOff>
    </xdr:to>
    <xdr:sp macro="" textlink="">
      <xdr:nvSpPr>
        <xdr:cNvPr id="201" name="楕円 200"/>
        <xdr:cNvSpPr/>
      </xdr:nvSpPr>
      <xdr:spPr>
        <a:xfrm>
          <a:off x="1968500" y="1298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68367</xdr:rowOff>
    </xdr:from>
    <xdr:ext cx="599010" cy="259045"/>
    <xdr:sp macro="" textlink="">
      <xdr:nvSpPr>
        <xdr:cNvPr id="202" name="テキスト ボックス 201"/>
        <xdr:cNvSpPr txBox="1"/>
      </xdr:nvSpPr>
      <xdr:spPr>
        <a:xfrm>
          <a:off x="1719795" y="12755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138927</xdr:rowOff>
    </xdr:from>
    <xdr:to>
      <xdr:col>6</xdr:col>
      <xdr:colOff>38100</xdr:colOff>
      <xdr:row>76</xdr:row>
      <xdr:rowOff>69078</xdr:rowOff>
    </xdr:to>
    <xdr:sp macro="" textlink="">
      <xdr:nvSpPr>
        <xdr:cNvPr id="203" name="楕円 202"/>
        <xdr:cNvSpPr/>
      </xdr:nvSpPr>
      <xdr:spPr>
        <a:xfrm>
          <a:off x="1079500" y="1299767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85604</xdr:rowOff>
    </xdr:from>
    <xdr:ext cx="599010" cy="259045"/>
    <xdr:sp macro="" textlink="">
      <xdr:nvSpPr>
        <xdr:cNvPr id="204" name="テキスト ボックス 203"/>
        <xdr:cNvSpPr txBox="1"/>
      </xdr:nvSpPr>
      <xdr:spPr>
        <a:xfrm>
          <a:off x="830795" y="12772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16081</xdr:rowOff>
    </xdr:from>
    <xdr:to>
      <xdr:col>24</xdr:col>
      <xdr:colOff>63500</xdr:colOff>
      <xdr:row>95</xdr:row>
      <xdr:rowOff>79229</xdr:rowOff>
    </xdr:to>
    <xdr:cxnSp macro="">
      <xdr:nvCxnSpPr>
        <xdr:cNvPr id="235" name="直線コネクタ 234"/>
        <xdr:cNvCxnSpPr/>
      </xdr:nvCxnSpPr>
      <xdr:spPr>
        <a:xfrm>
          <a:off x="3797300" y="16303831"/>
          <a:ext cx="838200" cy="6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91744</xdr:rowOff>
    </xdr:from>
    <xdr:ext cx="534377" cy="259045"/>
    <xdr:sp macro="" textlink="">
      <xdr:nvSpPr>
        <xdr:cNvPr id="236" name="衛生費平均値テキスト"/>
        <xdr:cNvSpPr txBox="1"/>
      </xdr:nvSpPr>
      <xdr:spPr>
        <a:xfrm>
          <a:off x="4686300" y="16379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16081</xdr:rowOff>
    </xdr:from>
    <xdr:to>
      <xdr:col>19</xdr:col>
      <xdr:colOff>177800</xdr:colOff>
      <xdr:row>95</xdr:row>
      <xdr:rowOff>124068</xdr:rowOff>
    </xdr:to>
    <xdr:cxnSp macro="">
      <xdr:nvCxnSpPr>
        <xdr:cNvPr id="238" name="直線コネクタ 237"/>
        <xdr:cNvCxnSpPr/>
      </xdr:nvCxnSpPr>
      <xdr:spPr>
        <a:xfrm flipV="1">
          <a:off x="2908300" y="16303831"/>
          <a:ext cx="889000" cy="10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49474</xdr:rowOff>
    </xdr:from>
    <xdr:ext cx="534377" cy="259045"/>
    <xdr:sp macro="" textlink="">
      <xdr:nvSpPr>
        <xdr:cNvPr id="240" name="テキスト ボックス 239"/>
        <xdr:cNvSpPr txBox="1"/>
      </xdr:nvSpPr>
      <xdr:spPr>
        <a:xfrm>
          <a:off x="3530111" y="1650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124068</xdr:rowOff>
    </xdr:from>
    <xdr:to>
      <xdr:col>15</xdr:col>
      <xdr:colOff>50800</xdr:colOff>
      <xdr:row>95</xdr:row>
      <xdr:rowOff>133724</xdr:rowOff>
    </xdr:to>
    <xdr:cxnSp macro="">
      <xdr:nvCxnSpPr>
        <xdr:cNvPr id="241" name="直線コネクタ 240"/>
        <xdr:cNvCxnSpPr/>
      </xdr:nvCxnSpPr>
      <xdr:spPr>
        <a:xfrm flipV="1">
          <a:off x="2019300" y="16411818"/>
          <a:ext cx="889000" cy="9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75502</xdr:rowOff>
    </xdr:from>
    <xdr:ext cx="534377" cy="259045"/>
    <xdr:sp macro="" textlink="">
      <xdr:nvSpPr>
        <xdr:cNvPr id="243" name="テキスト ボックス 242"/>
        <xdr:cNvSpPr txBox="1"/>
      </xdr:nvSpPr>
      <xdr:spPr>
        <a:xfrm>
          <a:off x="2641111" y="1653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133724</xdr:rowOff>
    </xdr:from>
    <xdr:to>
      <xdr:col>10</xdr:col>
      <xdr:colOff>114300</xdr:colOff>
      <xdr:row>95</xdr:row>
      <xdr:rowOff>165999</xdr:rowOff>
    </xdr:to>
    <xdr:cxnSp macro="">
      <xdr:nvCxnSpPr>
        <xdr:cNvPr id="244" name="直線コネクタ 243"/>
        <xdr:cNvCxnSpPr/>
      </xdr:nvCxnSpPr>
      <xdr:spPr>
        <a:xfrm flipV="1">
          <a:off x="1130300" y="16421474"/>
          <a:ext cx="889000" cy="3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74120</xdr:rowOff>
    </xdr:from>
    <xdr:ext cx="534377" cy="259045"/>
    <xdr:sp macro="" textlink="">
      <xdr:nvSpPr>
        <xdr:cNvPr id="246" name="テキスト ボックス 245"/>
        <xdr:cNvSpPr txBox="1"/>
      </xdr:nvSpPr>
      <xdr:spPr>
        <a:xfrm>
          <a:off x="1752111" y="165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72051</xdr:rowOff>
    </xdr:from>
    <xdr:ext cx="534377" cy="259045"/>
    <xdr:sp macro="" textlink="">
      <xdr:nvSpPr>
        <xdr:cNvPr id="248" name="テキスト ボックス 247"/>
        <xdr:cNvSpPr txBox="1"/>
      </xdr:nvSpPr>
      <xdr:spPr>
        <a:xfrm>
          <a:off x="863111" y="1653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28429</xdr:rowOff>
    </xdr:from>
    <xdr:to>
      <xdr:col>24</xdr:col>
      <xdr:colOff>114300</xdr:colOff>
      <xdr:row>95</xdr:row>
      <xdr:rowOff>130029</xdr:rowOff>
    </xdr:to>
    <xdr:sp macro="" textlink="">
      <xdr:nvSpPr>
        <xdr:cNvPr id="254" name="楕円 253"/>
        <xdr:cNvSpPr/>
      </xdr:nvSpPr>
      <xdr:spPr>
        <a:xfrm>
          <a:off x="4584700" y="1631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51306</xdr:rowOff>
    </xdr:from>
    <xdr:ext cx="534377" cy="259045"/>
    <xdr:sp macro="" textlink="">
      <xdr:nvSpPr>
        <xdr:cNvPr id="255" name="衛生費該当値テキスト"/>
        <xdr:cNvSpPr txBox="1"/>
      </xdr:nvSpPr>
      <xdr:spPr>
        <a:xfrm>
          <a:off x="4686300" y="1616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136731</xdr:rowOff>
    </xdr:from>
    <xdr:to>
      <xdr:col>20</xdr:col>
      <xdr:colOff>38100</xdr:colOff>
      <xdr:row>95</xdr:row>
      <xdr:rowOff>66881</xdr:rowOff>
    </xdr:to>
    <xdr:sp macro="" textlink="">
      <xdr:nvSpPr>
        <xdr:cNvPr id="256" name="楕円 255"/>
        <xdr:cNvSpPr/>
      </xdr:nvSpPr>
      <xdr:spPr>
        <a:xfrm>
          <a:off x="3746500" y="1625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83408</xdr:rowOff>
    </xdr:from>
    <xdr:ext cx="534377" cy="259045"/>
    <xdr:sp macro="" textlink="">
      <xdr:nvSpPr>
        <xdr:cNvPr id="257" name="テキスト ボックス 256"/>
        <xdr:cNvSpPr txBox="1"/>
      </xdr:nvSpPr>
      <xdr:spPr>
        <a:xfrm>
          <a:off x="3530111" y="1602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73268</xdr:rowOff>
    </xdr:from>
    <xdr:to>
      <xdr:col>15</xdr:col>
      <xdr:colOff>101600</xdr:colOff>
      <xdr:row>96</xdr:row>
      <xdr:rowOff>3418</xdr:rowOff>
    </xdr:to>
    <xdr:sp macro="" textlink="">
      <xdr:nvSpPr>
        <xdr:cNvPr id="258" name="楕円 257"/>
        <xdr:cNvSpPr/>
      </xdr:nvSpPr>
      <xdr:spPr>
        <a:xfrm>
          <a:off x="2857500" y="1636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19945</xdr:rowOff>
    </xdr:from>
    <xdr:ext cx="534377" cy="259045"/>
    <xdr:sp macro="" textlink="">
      <xdr:nvSpPr>
        <xdr:cNvPr id="259" name="テキスト ボックス 258"/>
        <xdr:cNvSpPr txBox="1"/>
      </xdr:nvSpPr>
      <xdr:spPr>
        <a:xfrm>
          <a:off x="2641111" y="1613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82924</xdr:rowOff>
    </xdr:from>
    <xdr:to>
      <xdr:col>10</xdr:col>
      <xdr:colOff>165100</xdr:colOff>
      <xdr:row>96</xdr:row>
      <xdr:rowOff>13074</xdr:rowOff>
    </xdr:to>
    <xdr:sp macro="" textlink="">
      <xdr:nvSpPr>
        <xdr:cNvPr id="260" name="楕円 259"/>
        <xdr:cNvSpPr/>
      </xdr:nvSpPr>
      <xdr:spPr>
        <a:xfrm>
          <a:off x="1968500" y="163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29601</xdr:rowOff>
    </xdr:from>
    <xdr:ext cx="534377" cy="259045"/>
    <xdr:sp macro="" textlink="">
      <xdr:nvSpPr>
        <xdr:cNvPr id="261" name="テキスト ボックス 260"/>
        <xdr:cNvSpPr txBox="1"/>
      </xdr:nvSpPr>
      <xdr:spPr>
        <a:xfrm>
          <a:off x="1752111" y="16145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115199</xdr:rowOff>
    </xdr:from>
    <xdr:to>
      <xdr:col>6</xdr:col>
      <xdr:colOff>38100</xdr:colOff>
      <xdr:row>96</xdr:row>
      <xdr:rowOff>45349</xdr:rowOff>
    </xdr:to>
    <xdr:sp macro="" textlink="">
      <xdr:nvSpPr>
        <xdr:cNvPr id="262" name="楕円 261"/>
        <xdr:cNvSpPr/>
      </xdr:nvSpPr>
      <xdr:spPr>
        <a:xfrm>
          <a:off x="1079500" y="1640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61876</xdr:rowOff>
    </xdr:from>
    <xdr:ext cx="534377" cy="259045"/>
    <xdr:sp macro="" textlink="">
      <xdr:nvSpPr>
        <xdr:cNvPr id="263" name="テキスト ボックス 262"/>
        <xdr:cNvSpPr txBox="1"/>
      </xdr:nvSpPr>
      <xdr:spPr>
        <a:xfrm>
          <a:off x="863111" y="1617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4" name="直線コネクタ 293"/>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9560</xdr:rowOff>
    </xdr:from>
    <xdr:ext cx="378565" cy="259045"/>
    <xdr:sp macro="" textlink="">
      <xdr:nvSpPr>
        <xdr:cNvPr id="295" name="労働費平均値テキスト"/>
        <xdr:cNvSpPr txBox="1"/>
      </xdr:nvSpPr>
      <xdr:spPr>
        <a:xfrm>
          <a:off x="10528300" y="6353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7" name="直線コネクタ 296"/>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101218</xdr:rowOff>
    </xdr:from>
    <xdr:ext cx="378565" cy="259045"/>
    <xdr:sp macro="" textlink="">
      <xdr:nvSpPr>
        <xdr:cNvPr id="299" name="テキスト ボックス 298"/>
        <xdr:cNvSpPr txBox="1"/>
      </xdr:nvSpPr>
      <xdr:spPr>
        <a:xfrm>
          <a:off x="9450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0" name="直線コネクタ 299"/>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103177</xdr:rowOff>
    </xdr:from>
    <xdr:ext cx="378565" cy="259045"/>
    <xdr:sp macro="" textlink="">
      <xdr:nvSpPr>
        <xdr:cNvPr id="302" name="テキスト ボックス 301"/>
        <xdr:cNvSpPr txBox="1"/>
      </xdr:nvSpPr>
      <xdr:spPr>
        <a:xfrm>
          <a:off x="8561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3" name="直線コネクタ 302"/>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89135</xdr:rowOff>
    </xdr:from>
    <xdr:ext cx="378565" cy="259045"/>
    <xdr:sp macro="" textlink="">
      <xdr:nvSpPr>
        <xdr:cNvPr id="305" name="テキスト ボックス 304"/>
        <xdr:cNvSpPr txBox="1"/>
      </xdr:nvSpPr>
      <xdr:spPr>
        <a:xfrm>
          <a:off x="7672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88808</xdr:rowOff>
    </xdr:from>
    <xdr:ext cx="378565" cy="259045"/>
    <xdr:sp macro="" textlink="">
      <xdr:nvSpPr>
        <xdr:cNvPr id="307" name="テキスト ボックス 306"/>
        <xdr:cNvSpPr txBox="1"/>
      </xdr:nvSpPr>
      <xdr:spPr>
        <a:xfrm>
          <a:off x="6783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3" name="楕円 31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4"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5" name="楕円 314"/>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6" name="テキスト ボックス 315"/>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7" name="楕円 316"/>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8" name="テキスト ボックス 317"/>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9" name="楕円 318"/>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0" name="テキスト ボックス 319"/>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1" name="楕円 320"/>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2" name="テキスト ボックス 321"/>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151039</xdr:rowOff>
    </xdr:from>
    <xdr:to>
      <xdr:col>55</xdr:col>
      <xdr:colOff>0</xdr:colOff>
      <xdr:row>58</xdr:row>
      <xdr:rowOff>8630</xdr:rowOff>
    </xdr:to>
    <xdr:cxnSp macro="">
      <xdr:nvCxnSpPr>
        <xdr:cNvPr id="349" name="直線コネクタ 348"/>
        <xdr:cNvCxnSpPr/>
      </xdr:nvCxnSpPr>
      <xdr:spPr>
        <a:xfrm flipV="1">
          <a:off x="9639300" y="9923689"/>
          <a:ext cx="838200" cy="2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108165</xdr:rowOff>
    </xdr:from>
    <xdr:ext cx="534377" cy="259045"/>
    <xdr:sp macro="" textlink="">
      <xdr:nvSpPr>
        <xdr:cNvPr id="350" name="農林水産業費平均値テキスト"/>
        <xdr:cNvSpPr txBox="1"/>
      </xdr:nvSpPr>
      <xdr:spPr>
        <a:xfrm>
          <a:off x="10528300" y="970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8630</xdr:rowOff>
    </xdr:from>
    <xdr:to>
      <xdr:col>50</xdr:col>
      <xdr:colOff>114300</xdr:colOff>
      <xdr:row>58</xdr:row>
      <xdr:rowOff>25048</xdr:rowOff>
    </xdr:to>
    <xdr:cxnSp macro="">
      <xdr:nvCxnSpPr>
        <xdr:cNvPr id="352" name="直線コネクタ 351"/>
        <xdr:cNvCxnSpPr/>
      </xdr:nvCxnSpPr>
      <xdr:spPr>
        <a:xfrm flipV="1">
          <a:off x="8750300" y="9952730"/>
          <a:ext cx="889000" cy="1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45265</xdr:rowOff>
    </xdr:from>
    <xdr:ext cx="534377" cy="259045"/>
    <xdr:sp macro="" textlink="">
      <xdr:nvSpPr>
        <xdr:cNvPr id="354" name="テキスト ボックス 353"/>
        <xdr:cNvSpPr txBox="1"/>
      </xdr:nvSpPr>
      <xdr:spPr>
        <a:xfrm>
          <a:off x="9372111" y="964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25048</xdr:rowOff>
    </xdr:from>
    <xdr:to>
      <xdr:col>45</xdr:col>
      <xdr:colOff>177800</xdr:colOff>
      <xdr:row>58</xdr:row>
      <xdr:rowOff>39084</xdr:rowOff>
    </xdr:to>
    <xdr:cxnSp macro="">
      <xdr:nvCxnSpPr>
        <xdr:cNvPr id="355" name="直線コネクタ 354"/>
        <xdr:cNvCxnSpPr/>
      </xdr:nvCxnSpPr>
      <xdr:spPr>
        <a:xfrm flipV="1">
          <a:off x="7861300" y="9969148"/>
          <a:ext cx="889000" cy="1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41905</xdr:rowOff>
    </xdr:from>
    <xdr:ext cx="534377" cy="259045"/>
    <xdr:sp macro="" textlink="">
      <xdr:nvSpPr>
        <xdr:cNvPr id="357" name="テキスト ボックス 356"/>
        <xdr:cNvSpPr txBox="1"/>
      </xdr:nvSpPr>
      <xdr:spPr>
        <a:xfrm>
          <a:off x="8483111" y="964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39084</xdr:rowOff>
    </xdr:from>
    <xdr:to>
      <xdr:col>41</xdr:col>
      <xdr:colOff>50800</xdr:colOff>
      <xdr:row>58</xdr:row>
      <xdr:rowOff>54391</xdr:rowOff>
    </xdr:to>
    <xdr:cxnSp macro="">
      <xdr:nvCxnSpPr>
        <xdr:cNvPr id="358" name="直線コネクタ 357"/>
        <xdr:cNvCxnSpPr/>
      </xdr:nvCxnSpPr>
      <xdr:spPr>
        <a:xfrm flipV="1">
          <a:off x="6972300" y="9983184"/>
          <a:ext cx="889000" cy="1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45530</xdr:rowOff>
    </xdr:from>
    <xdr:ext cx="534377" cy="259045"/>
    <xdr:sp macro="" textlink="">
      <xdr:nvSpPr>
        <xdr:cNvPr id="360" name="テキスト ボックス 359"/>
        <xdr:cNvSpPr txBox="1"/>
      </xdr:nvSpPr>
      <xdr:spPr>
        <a:xfrm>
          <a:off x="7594111" y="964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56256</xdr:rowOff>
    </xdr:from>
    <xdr:ext cx="534377" cy="259045"/>
    <xdr:sp macro="" textlink="">
      <xdr:nvSpPr>
        <xdr:cNvPr id="362" name="テキスト ボックス 361"/>
        <xdr:cNvSpPr txBox="1"/>
      </xdr:nvSpPr>
      <xdr:spPr>
        <a:xfrm>
          <a:off x="6705111" y="96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100239</xdr:rowOff>
    </xdr:from>
    <xdr:to>
      <xdr:col>55</xdr:col>
      <xdr:colOff>50800</xdr:colOff>
      <xdr:row>58</xdr:row>
      <xdr:rowOff>30389</xdr:rowOff>
    </xdr:to>
    <xdr:sp macro="" textlink="">
      <xdr:nvSpPr>
        <xdr:cNvPr id="368" name="楕円 367"/>
        <xdr:cNvSpPr/>
      </xdr:nvSpPr>
      <xdr:spPr>
        <a:xfrm>
          <a:off x="10426700" y="987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63716</xdr:rowOff>
    </xdr:from>
    <xdr:ext cx="534377" cy="259045"/>
    <xdr:sp macro="" textlink="">
      <xdr:nvSpPr>
        <xdr:cNvPr id="369" name="農林水産業費該当値テキスト"/>
        <xdr:cNvSpPr txBox="1"/>
      </xdr:nvSpPr>
      <xdr:spPr>
        <a:xfrm>
          <a:off x="10528300" y="983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129280</xdr:rowOff>
    </xdr:from>
    <xdr:to>
      <xdr:col>50</xdr:col>
      <xdr:colOff>165100</xdr:colOff>
      <xdr:row>58</xdr:row>
      <xdr:rowOff>59430</xdr:rowOff>
    </xdr:to>
    <xdr:sp macro="" textlink="">
      <xdr:nvSpPr>
        <xdr:cNvPr id="370" name="楕円 369"/>
        <xdr:cNvSpPr/>
      </xdr:nvSpPr>
      <xdr:spPr>
        <a:xfrm>
          <a:off x="9588500" y="990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50557</xdr:rowOff>
    </xdr:from>
    <xdr:ext cx="534377" cy="259045"/>
    <xdr:sp macro="" textlink="">
      <xdr:nvSpPr>
        <xdr:cNvPr id="371" name="テキスト ボックス 370"/>
        <xdr:cNvSpPr txBox="1"/>
      </xdr:nvSpPr>
      <xdr:spPr>
        <a:xfrm>
          <a:off x="9372111" y="999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145698</xdr:rowOff>
    </xdr:from>
    <xdr:to>
      <xdr:col>46</xdr:col>
      <xdr:colOff>38100</xdr:colOff>
      <xdr:row>58</xdr:row>
      <xdr:rowOff>75848</xdr:rowOff>
    </xdr:to>
    <xdr:sp macro="" textlink="">
      <xdr:nvSpPr>
        <xdr:cNvPr id="372" name="楕円 371"/>
        <xdr:cNvSpPr/>
      </xdr:nvSpPr>
      <xdr:spPr>
        <a:xfrm>
          <a:off x="8699500" y="991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66975</xdr:rowOff>
    </xdr:from>
    <xdr:ext cx="534377" cy="259045"/>
    <xdr:sp macro="" textlink="">
      <xdr:nvSpPr>
        <xdr:cNvPr id="373" name="テキスト ボックス 372"/>
        <xdr:cNvSpPr txBox="1"/>
      </xdr:nvSpPr>
      <xdr:spPr>
        <a:xfrm>
          <a:off x="8483111" y="1001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159734</xdr:rowOff>
    </xdr:from>
    <xdr:to>
      <xdr:col>41</xdr:col>
      <xdr:colOff>101600</xdr:colOff>
      <xdr:row>58</xdr:row>
      <xdr:rowOff>89884</xdr:rowOff>
    </xdr:to>
    <xdr:sp macro="" textlink="">
      <xdr:nvSpPr>
        <xdr:cNvPr id="374" name="楕円 373"/>
        <xdr:cNvSpPr/>
      </xdr:nvSpPr>
      <xdr:spPr>
        <a:xfrm>
          <a:off x="7810500" y="993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81011</xdr:rowOff>
    </xdr:from>
    <xdr:ext cx="534377" cy="259045"/>
    <xdr:sp macro="" textlink="">
      <xdr:nvSpPr>
        <xdr:cNvPr id="375" name="テキスト ボックス 374"/>
        <xdr:cNvSpPr txBox="1"/>
      </xdr:nvSpPr>
      <xdr:spPr>
        <a:xfrm>
          <a:off x="7594111" y="1002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3591</xdr:rowOff>
    </xdr:from>
    <xdr:to>
      <xdr:col>36</xdr:col>
      <xdr:colOff>165100</xdr:colOff>
      <xdr:row>58</xdr:row>
      <xdr:rowOff>105191</xdr:rowOff>
    </xdr:to>
    <xdr:sp macro="" textlink="">
      <xdr:nvSpPr>
        <xdr:cNvPr id="376" name="楕円 375"/>
        <xdr:cNvSpPr/>
      </xdr:nvSpPr>
      <xdr:spPr>
        <a:xfrm>
          <a:off x="6921500" y="994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96318</xdr:rowOff>
    </xdr:from>
    <xdr:ext cx="534377" cy="259045"/>
    <xdr:sp macro="" textlink="">
      <xdr:nvSpPr>
        <xdr:cNvPr id="377" name="テキスト ボックス 376"/>
        <xdr:cNvSpPr txBox="1"/>
      </xdr:nvSpPr>
      <xdr:spPr>
        <a:xfrm>
          <a:off x="6705111" y="1004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4900</xdr:rowOff>
    </xdr:from>
    <xdr:to>
      <xdr:col>55</xdr:col>
      <xdr:colOff>0</xdr:colOff>
      <xdr:row>77</xdr:row>
      <xdr:rowOff>46699</xdr:rowOff>
    </xdr:to>
    <xdr:cxnSp macro="">
      <xdr:nvCxnSpPr>
        <xdr:cNvPr id="402" name="直線コネクタ 401"/>
        <xdr:cNvCxnSpPr/>
      </xdr:nvCxnSpPr>
      <xdr:spPr>
        <a:xfrm>
          <a:off x="9639300" y="13206550"/>
          <a:ext cx="838200" cy="4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154959</xdr:rowOff>
    </xdr:from>
    <xdr:ext cx="534377" cy="259045"/>
    <xdr:sp macro="" textlink="">
      <xdr:nvSpPr>
        <xdr:cNvPr id="403" name="商工費平均値テキスト"/>
        <xdr:cNvSpPr txBox="1"/>
      </xdr:nvSpPr>
      <xdr:spPr>
        <a:xfrm>
          <a:off x="10528300" y="13013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4900</xdr:rowOff>
    </xdr:from>
    <xdr:to>
      <xdr:col>50</xdr:col>
      <xdr:colOff>114300</xdr:colOff>
      <xdr:row>77</xdr:row>
      <xdr:rowOff>11336</xdr:rowOff>
    </xdr:to>
    <xdr:cxnSp macro="">
      <xdr:nvCxnSpPr>
        <xdr:cNvPr id="405" name="直線コネクタ 404"/>
        <xdr:cNvCxnSpPr/>
      </xdr:nvCxnSpPr>
      <xdr:spPr>
        <a:xfrm flipV="1">
          <a:off x="8750300" y="13206550"/>
          <a:ext cx="889000" cy="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115025</xdr:rowOff>
    </xdr:from>
    <xdr:ext cx="534377" cy="259045"/>
    <xdr:sp macro="" textlink="">
      <xdr:nvSpPr>
        <xdr:cNvPr id="407" name="テキスト ボックス 406"/>
        <xdr:cNvSpPr txBox="1"/>
      </xdr:nvSpPr>
      <xdr:spPr>
        <a:xfrm>
          <a:off x="9372111" y="1331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11336</xdr:rowOff>
    </xdr:from>
    <xdr:to>
      <xdr:col>45</xdr:col>
      <xdr:colOff>177800</xdr:colOff>
      <xdr:row>77</xdr:row>
      <xdr:rowOff>51963</xdr:rowOff>
    </xdr:to>
    <xdr:cxnSp macro="">
      <xdr:nvCxnSpPr>
        <xdr:cNvPr id="408" name="直線コネクタ 407"/>
        <xdr:cNvCxnSpPr/>
      </xdr:nvCxnSpPr>
      <xdr:spPr>
        <a:xfrm flipV="1">
          <a:off x="7861300" y="13212986"/>
          <a:ext cx="889000" cy="4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129432</xdr:rowOff>
    </xdr:from>
    <xdr:ext cx="534377" cy="259045"/>
    <xdr:sp macro="" textlink="">
      <xdr:nvSpPr>
        <xdr:cNvPr id="410" name="テキスト ボックス 409"/>
        <xdr:cNvSpPr txBox="1"/>
      </xdr:nvSpPr>
      <xdr:spPr>
        <a:xfrm>
          <a:off x="8483111" y="1333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123115</xdr:rowOff>
    </xdr:from>
    <xdr:to>
      <xdr:col>41</xdr:col>
      <xdr:colOff>50800</xdr:colOff>
      <xdr:row>77</xdr:row>
      <xdr:rowOff>51963</xdr:rowOff>
    </xdr:to>
    <xdr:cxnSp macro="">
      <xdr:nvCxnSpPr>
        <xdr:cNvPr id="411" name="直線コネクタ 410"/>
        <xdr:cNvCxnSpPr/>
      </xdr:nvCxnSpPr>
      <xdr:spPr>
        <a:xfrm>
          <a:off x="6972300" y="13153315"/>
          <a:ext cx="889000" cy="100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131078</xdr:rowOff>
    </xdr:from>
    <xdr:ext cx="534377" cy="259045"/>
    <xdr:sp macro="" textlink="">
      <xdr:nvSpPr>
        <xdr:cNvPr id="413" name="テキスト ボックス 412"/>
        <xdr:cNvSpPr txBox="1"/>
      </xdr:nvSpPr>
      <xdr:spPr>
        <a:xfrm>
          <a:off x="7594111" y="1333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139799</xdr:rowOff>
    </xdr:from>
    <xdr:ext cx="534377" cy="259045"/>
    <xdr:sp macro="" textlink="">
      <xdr:nvSpPr>
        <xdr:cNvPr id="415" name="テキスト ボックス 414"/>
        <xdr:cNvSpPr txBox="1"/>
      </xdr:nvSpPr>
      <xdr:spPr>
        <a:xfrm>
          <a:off x="6705111" y="1334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167349</xdr:rowOff>
    </xdr:from>
    <xdr:to>
      <xdr:col>55</xdr:col>
      <xdr:colOff>50800</xdr:colOff>
      <xdr:row>77</xdr:row>
      <xdr:rowOff>97499</xdr:rowOff>
    </xdr:to>
    <xdr:sp macro="" textlink="">
      <xdr:nvSpPr>
        <xdr:cNvPr id="421" name="楕円 420"/>
        <xdr:cNvSpPr/>
      </xdr:nvSpPr>
      <xdr:spPr>
        <a:xfrm>
          <a:off x="10426700" y="1319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110509</xdr:rowOff>
    </xdr:from>
    <xdr:ext cx="534377" cy="259045"/>
    <xdr:sp macro="" textlink="">
      <xdr:nvSpPr>
        <xdr:cNvPr id="422" name="商工費該当値テキスト"/>
        <xdr:cNvSpPr txBox="1"/>
      </xdr:nvSpPr>
      <xdr:spPr>
        <a:xfrm>
          <a:off x="10528300" y="1314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125550</xdr:rowOff>
    </xdr:from>
    <xdr:to>
      <xdr:col>50</xdr:col>
      <xdr:colOff>165100</xdr:colOff>
      <xdr:row>77</xdr:row>
      <xdr:rowOff>55700</xdr:rowOff>
    </xdr:to>
    <xdr:sp macro="" textlink="">
      <xdr:nvSpPr>
        <xdr:cNvPr id="423" name="楕円 422"/>
        <xdr:cNvSpPr/>
      </xdr:nvSpPr>
      <xdr:spPr>
        <a:xfrm>
          <a:off x="9588500" y="131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72227</xdr:rowOff>
    </xdr:from>
    <xdr:ext cx="534377" cy="259045"/>
    <xdr:sp macro="" textlink="">
      <xdr:nvSpPr>
        <xdr:cNvPr id="424" name="テキスト ボックス 423"/>
        <xdr:cNvSpPr txBox="1"/>
      </xdr:nvSpPr>
      <xdr:spPr>
        <a:xfrm>
          <a:off x="9372111" y="1293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131986</xdr:rowOff>
    </xdr:from>
    <xdr:to>
      <xdr:col>46</xdr:col>
      <xdr:colOff>38100</xdr:colOff>
      <xdr:row>77</xdr:row>
      <xdr:rowOff>62136</xdr:rowOff>
    </xdr:to>
    <xdr:sp macro="" textlink="">
      <xdr:nvSpPr>
        <xdr:cNvPr id="425" name="楕円 424"/>
        <xdr:cNvSpPr/>
      </xdr:nvSpPr>
      <xdr:spPr>
        <a:xfrm>
          <a:off x="8699500" y="1316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78663</xdr:rowOff>
    </xdr:from>
    <xdr:ext cx="534377" cy="259045"/>
    <xdr:sp macro="" textlink="">
      <xdr:nvSpPr>
        <xdr:cNvPr id="426" name="テキスト ボックス 425"/>
        <xdr:cNvSpPr txBox="1"/>
      </xdr:nvSpPr>
      <xdr:spPr>
        <a:xfrm>
          <a:off x="8483111" y="1293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1163</xdr:rowOff>
    </xdr:from>
    <xdr:to>
      <xdr:col>41</xdr:col>
      <xdr:colOff>101600</xdr:colOff>
      <xdr:row>77</xdr:row>
      <xdr:rowOff>102763</xdr:rowOff>
    </xdr:to>
    <xdr:sp macro="" textlink="">
      <xdr:nvSpPr>
        <xdr:cNvPr id="427" name="楕円 426"/>
        <xdr:cNvSpPr/>
      </xdr:nvSpPr>
      <xdr:spPr>
        <a:xfrm>
          <a:off x="7810500" y="1320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119290</xdr:rowOff>
    </xdr:from>
    <xdr:ext cx="534377" cy="259045"/>
    <xdr:sp macro="" textlink="">
      <xdr:nvSpPr>
        <xdr:cNvPr id="428" name="テキスト ボックス 427"/>
        <xdr:cNvSpPr txBox="1"/>
      </xdr:nvSpPr>
      <xdr:spPr>
        <a:xfrm>
          <a:off x="7594111" y="1297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72315</xdr:rowOff>
    </xdr:from>
    <xdr:to>
      <xdr:col>36</xdr:col>
      <xdr:colOff>165100</xdr:colOff>
      <xdr:row>77</xdr:row>
      <xdr:rowOff>2465</xdr:rowOff>
    </xdr:to>
    <xdr:sp macro="" textlink="">
      <xdr:nvSpPr>
        <xdr:cNvPr id="429" name="楕円 428"/>
        <xdr:cNvSpPr/>
      </xdr:nvSpPr>
      <xdr:spPr>
        <a:xfrm>
          <a:off x="6921500" y="1310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18992</xdr:rowOff>
    </xdr:from>
    <xdr:ext cx="534377" cy="259045"/>
    <xdr:sp macro="" textlink="">
      <xdr:nvSpPr>
        <xdr:cNvPr id="430" name="テキスト ボックス 429"/>
        <xdr:cNvSpPr txBox="1"/>
      </xdr:nvSpPr>
      <xdr:spPr>
        <a:xfrm>
          <a:off x="6705111" y="1287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77629</xdr:rowOff>
    </xdr:from>
    <xdr:to>
      <xdr:col>55</xdr:col>
      <xdr:colOff>0</xdr:colOff>
      <xdr:row>96</xdr:row>
      <xdr:rowOff>102101</xdr:rowOff>
    </xdr:to>
    <xdr:cxnSp macro="">
      <xdr:nvCxnSpPr>
        <xdr:cNvPr id="461" name="直線コネクタ 460"/>
        <xdr:cNvCxnSpPr/>
      </xdr:nvCxnSpPr>
      <xdr:spPr>
        <a:xfrm>
          <a:off x="9639300" y="16536829"/>
          <a:ext cx="838200" cy="2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107422</xdr:rowOff>
    </xdr:from>
    <xdr:ext cx="534377" cy="259045"/>
    <xdr:sp macro="" textlink="">
      <xdr:nvSpPr>
        <xdr:cNvPr id="462" name="土木費平均値テキスト"/>
        <xdr:cNvSpPr txBox="1"/>
      </xdr:nvSpPr>
      <xdr:spPr>
        <a:xfrm>
          <a:off x="10528300" y="16223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77629</xdr:rowOff>
    </xdr:from>
    <xdr:to>
      <xdr:col>50</xdr:col>
      <xdr:colOff>114300</xdr:colOff>
      <xdr:row>97</xdr:row>
      <xdr:rowOff>15853</xdr:rowOff>
    </xdr:to>
    <xdr:cxnSp macro="">
      <xdr:nvCxnSpPr>
        <xdr:cNvPr id="464" name="直線コネクタ 463"/>
        <xdr:cNvCxnSpPr/>
      </xdr:nvCxnSpPr>
      <xdr:spPr>
        <a:xfrm flipV="1">
          <a:off x="8750300" y="16536829"/>
          <a:ext cx="889000" cy="109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88515</xdr:rowOff>
    </xdr:from>
    <xdr:ext cx="534377" cy="259045"/>
    <xdr:sp macro="" textlink="">
      <xdr:nvSpPr>
        <xdr:cNvPr id="466" name="テキスト ボックス 465"/>
        <xdr:cNvSpPr txBox="1"/>
      </xdr:nvSpPr>
      <xdr:spPr>
        <a:xfrm>
          <a:off x="9372111" y="1620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15853</xdr:rowOff>
    </xdr:from>
    <xdr:to>
      <xdr:col>45</xdr:col>
      <xdr:colOff>177800</xdr:colOff>
      <xdr:row>97</xdr:row>
      <xdr:rowOff>159251</xdr:rowOff>
    </xdr:to>
    <xdr:cxnSp macro="">
      <xdr:nvCxnSpPr>
        <xdr:cNvPr id="467" name="直線コネクタ 466"/>
        <xdr:cNvCxnSpPr/>
      </xdr:nvCxnSpPr>
      <xdr:spPr>
        <a:xfrm flipV="1">
          <a:off x="7861300" y="16646503"/>
          <a:ext cx="889000" cy="143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77553</xdr:rowOff>
    </xdr:from>
    <xdr:ext cx="534377" cy="259045"/>
    <xdr:sp macro="" textlink="">
      <xdr:nvSpPr>
        <xdr:cNvPr id="469" name="テキスト ボックス 468"/>
        <xdr:cNvSpPr txBox="1"/>
      </xdr:nvSpPr>
      <xdr:spPr>
        <a:xfrm>
          <a:off x="8483111" y="1619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72579</xdr:rowOff>
    </xdr:from>
    <xdr:to>
      <xdr:col>41</xdr:col>
      <xdr:colOff>50800</xdr:colOff>
      <xdr:row>97</xdr:row>
      <xdr:rowOff>159251</xdr:rowOff>
    </xdr:to>
    <xdr:cxnSp macro="">
      <xdr:nvCxnSpPr>
        <xdr:cNvPr id="470" name="直線コネクタ 469"/>
        <xdr:cNvCxnSpPr/>
      </xdr:nvCxnSpPr>
      <xdr:spPr>
        <a:xfrm>
          <a:off x="6972300" y="16703229"/>
          <a:ext cx="889000" cy="8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72578</xdr:rowOff>
    </xdr:from>
    <xdr:ext cx="534377" cy="259045"/>
    <xdr:sp macro="" textlink="">
      <xdr:nvSpPr>
        <xdr:cNvPr id="472" name="テキスト ボックス 471"/>
        <xdr:cNvSpPr txBox="1"/>
      </xdr:nvSpPr>
      <xdr:spPr>
        <a:xfrm>
          <a:off x="7594111" y="161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97528</xdr:rowOff>
    </xdr:from>
    <xdr:ext cx="534377" cy="259045"/>
    <xdr:sp macro="" textlink="">
      <xdr:nvSpPr>
        <xdr:cNvPr id="474" name="テキスト ボックス 473"/>
        <xdr:cNvSpPr txBox="1"/>
      </xdr:nvSpPr>
      <xdr:spPr>
        <a:xfrm>
          <a:off x="6705111" y="1621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51301</xdr:rowOff>
    </xdr:from>
    <xdr:to>
      <xdr:col>55</xdr:col>
      <xdr:colOff>50800</xdr:colOff>
      <xdr:row>96</xdr:row>
      <xdr:rowOff>152901</xdr:rowOff>
    </xdr:to>
    <xdr:sp macro="" textlink="">
      <xdr:nvSpPr>
        <xdr:cNvPr id="480" name="楕円 479"/>
        <xdr:cNvSpPr/>
      </xdr:nvSpPr>
      <xdr:spPr>
        <a:xfrm>
          <a:off x="10426700" y="1651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29728</xdr:rowOff>
    </xdr:from>
    <xdr:ext cx="534377" cy="259045"/>
    <xdr:sp macro="" textlink="">
      <xdr:nvSpPr>
        <xdr:cNvPr id="481" name="土木費該当値テキスト"/>
        <xdr:cNvSpPr txBox="1"/>
      </xdr:nvSpPr>
      <xdr:spPr>
        <a:xfrm>
          <a:off x="10528300" y="1648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26829</xdr:rowOff>
    </xdr:from>
    <xdr:to>
      <xdr:col>50</xdr:col>
      <xdr:colOff>165100</xdr:colOff>
      <xdr:row>96</xdr:row>
      <xdr:rowOff>128429</xdr:rowOff>
    </xdr:to>
    <xdr:sp macro="" textlink="">
      <xdr:nvSpPr>
        <xdr:cNvPr id="482" name="楕円 481"/>
        <xdr:cNvSpPr/>
      </xdr:nvSpPr>
      <xdr:spPr>
        <a:xfrm>
          <a:off x="9588500" y="1648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119556</xdr:rowOff>
    </xdr:from>
    <xdr:ext cx="534377" cy="259045"/>
    <xdr:sp macro="" textlink="">
      <xdr:nvSpPr>
        <xdr:cNvPr id="483" name="テキスト ボックス 482"/>
        <xdr:cNvSpPr txBox="1"/>
      </xdr:nvSpPr>
      <xdr:spPr>
        <a:xfrm>
          <a:off x="9372111" y="1657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136503</xdr:rowOff>
    </xdr:from>
    <xdr:to>
      <xdr:col>46</xdr:col>
      <xdr:colOff>38100</xdr:colOff>
      <xdr:row>97</xdr:row>
      <xdr:rowOff>66653</xdr:rowOff>
    </xdr:to>
    <xdr:sp macro="" textlink="">
      <xdr:nvSpPr>
        <xdr:cNvPr id="484" name="楕円 483"/>
        <xdr:cNvSpPr/>
      </xdr:nvSpPr>
      <xdr:spPr>
        <a:xfrm>
          <a:off x="8699500" y="1659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57780</xdr:rowOff>
    </xdr:from>
    <xdr:ext cx="534377" cy="259045"/>
    <xdr:sp macro="" textlink="">
      <xdr:nvSpPr>
        <xdr:cNvPr id="485" name="テキスト ボックス 484"/>
        <xdr:cNvSpPr txBox="1"/>
      </xdr:nvSpPr>
      <xdr:spPr>
        <a:xfrm>
          <a:off x="8483111" y="1668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108451</xdr:rowOff>
    </xdr:from>
    <xdr:to>
      <xdr:col>41</xdr:col>
      <xdr:colOff>101600</xdr:colOff>
      <xdr:row>98</xdr:row>
      <xdr:rowOff>38601</xdr:rowOff>
    </xdr:to>
    <xdr:sp macro="" textlink="">
      <xdr:nvSpPr>
        <xdr:cNvPr id="486" name="楕円 485"/>
        <xdr:cNvSpPr/>
      </xdr:nvSpPr>
      <xdr:spPr>
        <a:xfrm>
          <a:off x="7810500" y="1673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29728</xdr:rowOff>
    </xdr:from>
    <xdr:ext cx="534377" cy="259045"/>
    <xdr:sp macro="" textlink="">
      <xdr:nvSpPr>
        <xdr:cNvPr id="487" name="テキスト ボックス 486"/>
        <xdr:cNvSpPr txBox="1"/>
      </xdr:nvSpPr>
      <xdr:spPr>
        <a:xfrm>
          <a:off x="7594111" y="1683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21779</xdr:rowOff>
    </xdr:from>
    <xdr:to>
      <xdr:col>36</xdr:col>
      <xdr:colOff>165100</xdr:colOff>
      <xdr:row>97</xdr:row>
      <xdr:rowOff>123379</xdr:rowOff>
    </xdr:to>
    <xdr:sp macro="" textlink="">
      <xdr:nvSpPr>
        <xdr:cNvPr id="488" name="楕円 487"/>
        <xdr:cNvSpPr/>
      </xdr:nvSpPr>
      <xdr:spPr>
        <a:xfrm>
          <a:off x="6921500" y="1665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114506</xdr:rowOff>
    </xdr:from>
    <xdr:ext cx="534377" cy="259045"/>
    <xdr:sp macro="" textlink="">
      <xdr:nvSpPr>
        <xdr:cNvPr id="489" name="テキスト ボックス 488"/>
        <xdr:cNvSpPr txBox="1"/>
      </xdr:nvSpPr>
      <xdr:spPr>
        <a:xfrm>
          <a:off x="6705111" y="1674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78305</xdr:rowOff>
    </xdr:from>
    <xdr:to>
      <xdr:col>85</xdr:col>
      <xdr:colOff>127000</xdr:colOff>
      <xdr:row>37</xdr:row>
      <xdr:rowOff>32291</xdr:rowOff>
    </xdr:to>
    <xdr:cxnSp macro="">
      <xdr:nvCxnSpPr>
        <xdr:cNvPr id="520" name="直線コネクタ 519"/>
        <xdr:cNvCxnSpPr/>
      </xdr:nvCxnSpPr>
      <xdr:spPr>
        <a:xfrm>
          <a:off x="15481300" y="6079055"/>
          <a:ext cx="838200" cy="296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137266</xdr:rowOff>
    </xdr:from>
    <xdr:ext cx="534377" cy="259045"/>
    <xdr:sp macro="" textlink="">
      <xdr:nvSpPr>
        <xdr:cNvPr id="521" name="消防費平均値テキスト"/>
        <xdr:cNvSpPr txBox="1"/>
      </xdr:nvSpPr>
      <xdr:spPr>
        <a:xfrm>
          <a:off x="16370300" y="6138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78305</xdr:rowOff>
    </xdr:from>
    <xdr:to>
      <xdr:col>81</xdr:col>
      <xdr:colOff>50800</xdr:colOff>
      <xdr:row>36</xdr:row>
      <xdr:rowOff>24371</xdr:rowOff>
    </xdr:to>
    <xdr:cxnSp macro="">
      <xdr:nvCxnSpPr>
        <xdr:cNvPr id="523" name="直線コネクタ 522"/>
        <xdr:cNvCxnSpPr/>
      </xdr:nvCxnSpPr>
      <xdr:spPr>
        <a:xfrm flipV="1">
          <a:off x="14592300" y="6079055"/>
          <a:ext cx="889000" cy="11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76895</xdr:rowOff>
    </xdr:from>
    <xdr:ext cx="534377" cy="259045"/>
    <xdr:sp macro="" textlink="">
      <xdr:nvSpPr>
        <xdr:cNvPr id="525" name="テキスト ボックス 524"/>
        <xdr:cNvSpPr txBox="1"/>
      </xdr:nvSpPr>
      <xdr:spPr>
        <a:xfrm>
          <a:off x="15214111" y="642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24371</xdr:rowOff>
    </xdr:from>
    <xdr:to>
      <xdr:col>76</xdr:col>
      <xdr:colOff>114300</xdr:colOff>
      <xdr:row>37</xdr:row>
      <xdr:rowOff>59723</xdr:rowOff>
    </xdr:to>
    <xdr:cxnSp macro="">
      <xdr:nvCxnSpPr>
        <xdr:cNvPr id="526" name="直線コネクタ 525"/>
        <xdr:cNvCxnSpPr/>
      </xdr:nvCxnSpPr>
      <xdr:spPr>
        <a:xfrm flipV="1">
          <a:off x="13703300" y="6196571"/>
          <a:ext cx="889000" cy="20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80227</xdr:rowOff>
    </xdr:from>
    <xdr:ext cx="534377" cy="259045"/>
    <xdr:sp macro="" textlink="">
      <xdr:nvSpPr>
        <xdr:cNvPr id="528" name="テキスト ボックス 527"/>
        <xdr:cNvSpPr txBox="1"/>
      </xdr:nvSpPr>
      <xdr:spPr>
        <a:xfrm>
          <a:off x="14325111" y="642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59723</xdr:rowOff>
    </xdr:from>
    <xdr:to>
      <xdr:col>71</xdr:col>
      <xdr:colOff>177800</xdr:colOff>
      <xdr:row>37</xdr:row>
      <xdr:rowOff>82729</xdr:rowOff>
    </xdr:to>
    <xdr:cxnSp macro="">
      <xdr:nvCxnSpPr>
        <xdr:cNvPr id="529" name="直線コネクタ 528"/>
        <xdr:cNvCxnSpPr/>
      </xdr:nvCxnSpPr>
      <xdr:spPr>
        <a:xfrm flipV="1">
          <a:off x="12814300" y="6403373"/>
          <a:ext cx="889000" cy="2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119179</xdr:rowOff>
    </xdr:from>
    <xdr:ext cx="534377" cy="259045"/>
    <xdr:sp macro="" textlink="">
      <xdr:nvSpPr>
        <xdr:cNvPr id="531" name="テキスト ボックス 530"/>
        <xdr:cNvSpPr txBox="1"/>
      </xdr:nvSpPr>
      <xdr:spPr>
        <a:xfrm>
          <a:off x="13436111" y="611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116436</xdr:rowOff>
    </xdr:from>
    <xdr:ext cx="534377" cy="259045"/>
    <xdr:sp macro="" textlink="">
      <xdr:nvSpPr>
        <xdr:cNvPr id="533" name="テキスト ボックス 532"/>
        <xdr:cNvSpPr txBox="1"/>
      </xdr:nvSpPr>
      <xdr:spPr>
        <a:xfrm>
          <a:off x="12547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152941</xdr:rowOff>
    </xdr:from>
    <xdr:to>
      <xdr:col>85</xdr:col>
      <xdr:colOff>177800</xdr:colOff>
      <xdr:row>37</xdr:row>
      <xdr:rowOff>83091</xdr:rowOff>
    </xdr:to>
    <xdr:sp macro="" textlink="">
      <xdr:nvSpPr>
        <xdr:cNvPr id="539" name="楕円 538"/>
        <xdr:cNvSpPr/>
      </xdr:nvSpPr>
      <xdr:spPr>
        <a:xfrm>
          <a:off x="16268700" y="632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131368</xdr:rowOff>
    </xdr:from>
    <xdr:ext cx="534377" cy="259045"/>
    <xdr:sp macro="" textlink="">
      <xdr:nvSpPr>
        <xdr:cNvPr id="540" name="消防費該当値テキスト"/>
        <xdr:cNvSpPr txBox="1"/>
      </xdr:nvSpPr>
      <xdr:spPr>
        <a:xfrm>
          <a:off x="16370300" y="630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27505</xdr:rowOff>
    </xdr:from>
    <xdr:to>
      <xdr:col>81</xdr:col>
      <xdr:colOff>101600</xdr:colOff>
      <xdr:row>35</xdr:row>
      <xdr:rowOff>129105</xdr:rowOff>
    </xdr:to>
    <xdr:sp macro="" textlink="">
      <xdr:nvSpPr>
        <xdr:cNvPr id="541" name="楕円 540"/>
        <xdr:cNvSpPr/>
      </xdr:nvSpPr>
      <xdr:spPr>
        <a:xfrm>
          <a:off x="15430500" y="602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145632</xdr:rowOff>
    </xdr:from>
    <xdr:ext cx="534377" cy="259045"/>
    <xdr:sp macro="" textlink="">
      <xdr:nvSpPr>
        <xdr:cNvPr id="542" name="テキスト ボックス 541"/>
        <xdr:cNvSpPr txBox="1"/>
      </xdr:nvSpPr>
      <xdr:spPr>
        <a:xfrm>
          <a:off x="15214111" y="580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145021</xdr:rowOff>
    </xdr:from>
    <xdr:to>
      <xdr:col>76</xdr:col>
      <xdr:colOff>165100</xdr:colOff>
      <xdr:row>36</xdr:row>
      <xdr:rowOff>75171</xdr:rowOff>
    </xdr:to>
    <xdr:sp macro="" textlink="">
      <xdr:nvSpPr>
        <xdr:cNvPr id="543" name="楕円 542"/>
        <xdr:cNvSpPr/>
      </xdr:nvSpPr>
      <xdr:spPr>
        <a:xfrm>
          <a:off x="14541500" y="614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91698</xdr:rowOff>
    </xdr:from>
    <xdr:ext cx="534377" cy="259045"/>
    <xdr:sp macro="" textlink="">
      <xdr:nvSpPr>
        <xdr:cNvPr id="544" name="テキスト ボックス 543"/>
        <xdr:cNvSpPr txBox="1"/>
      </xdr:nvSpPr>
      <xdr:spPr>
        <a:xfrm>
          <a:off x="14325111" y="592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8923</xdr:rowOff>
    </xdr:from>
    <xdr:to>
      <xdr:col>72</xdr:col>
      <xdr:colOff>38100</xdr:colOff>
      <xdr:row>37</xdr:row>
      <xdr:rowOff>110523</xdr:rowOff>
    </xdr:to>
    <xdr:sp macro="" textlink="">
      <xdr:nvSpPr>
        <xdr:cNvPr id="545" name="楕円 544"/>
        <xdr:cNvSpPr/>
      </xdr:nvSpPr>
      <xdr:spPr>
        <a:xfrm>
          <a:off x="13652500" y="635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101650</xdr:rowOff>
    </xdr:from>
    <xdr:ext cx="534377" cy="259045"/>
    <xdr:sp macro="" textlink="">
      <xdr:nvSpPr>
        <xdr:cNvPr id="546" name="テキスト ボックス 545"/>
        <xdr:cNvSpPr txBox="1"/>
      </xdr:nvSpPr>
      <xdr:spPr>
        <a:xfrm>
          <a:off x="13436111" y="644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31929</xdr:rowOff>
    </xdr:from>
    <xdr:to>
      <xdr:col>67</xdr:col>
      <xdr:colOff>101600</xdr:colOff>
      <xdr:row>37</xdr:row>
      <xdr:rowOff>133529</xdr:rowOff>
    </xdr:to>
    <xdr:sp macro="" textlink="">
      <xdr:nvSpPr>
        <xdr:cNvPr id="547" name="楕円 546"/>
        <xdr:cNvSpPr/>
      </xdr:nvSpPr>
      <xdr:spPr>
        <a:xfrm>
          <a:off x="12763500" y="637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124657</xdr:rowOff>
    </xdr:from>
    <xdr:ext cx="534377" cy="259045"/>
    <xdr:sp macro="" textlink="">
      <xdr:nvSpPr>
        <xdr:cNvPr id="548" name="テキスト ボックス 547"/>
        <xdr:cNvSpPr txBox="1"/>
      </xdr:nvSpPr>
      <xdr:spPr>
        <a:xfrm>
          <a:off x="12547111" y="646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106233</xdr:rowOff>
    </xdr:from>
    <xdr:to>
      <xdr:col>85</xdr:col>
      <xdr:colOff>127000</xdr:colOff>
      <xdr:row>55</xdr:row>
      <xdr:rowOff>143388</xdr:rowOff>
    </xdr:to>
    <xdr:cxnSp macro="">
      <xdr:nvCxnSpPr>
        <xdr:cNvPr id="577" name="直線コネクタ 576"/>
        <xdr:cNvCxnSpPr/>
      </xdr:nvCxnSpPr>
      <xdr:spPr>
        <a:xfrm flipV="1">
          <a:off x="15481300" y="9535983"/>
          <a:ext cx="838200" cy="3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118252</xdr:rowOff>
    </xdr:from>
    <xdr:ext cx="534377" cy="259045"/>
    <xdr:sp macro="" textlink="">
      <xdr:nvSpPr>
        <xdr:cNvPr id="578" name="教育費平均値テキスト"/>
        <xdr:cNvSpPr txBox="1"/>
      </xdr:nvSpPr>
      <xdr:spPr>
        <a:xfrm>
          <a:off x="16370300" y="9548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143388</xdr:rowOff>
    </xdr:from>
    <xdr:to>
      <xdr:col>81</xdr:col>
      <xdr:colOff>50800</xdr:colOff>
      <xdr:row>57</xdr:row>
      <xdr:rowOff>5908</xdr:rowOff>
    </xdr:to>
    <xdr:cxnSp macro="">
      <xdr:nvCxnSpPr>
        <xdr:cNvPr id="580" name="直線コネクタ 579"/>
        <xdr:cNvCxnSpPr/>
      </xdr:nvCxnSpPr>
      <xdr:spPr>
        <a:xfrm flipV="1">
          <a:off x="14592300" y="9573138"/>
          <a:ext cx="889000" cy="20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92922</xdr:rowOff>
    </xdr:from>
    <xdr:ext cx="534377" cy="259045"/>
    <xdr:sp macro="" textlink="">
      <xdr:nvSpPr>
        <xdr:cNvPr id="582" name="テキスト ボックス 581"/>
        <xdr:cNvSpPr txBox="1"/>
      </xdr:nvSpPr>
      <xdr:spPr>
        <a:xfrm>
          <a:off x="15214111" y="969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127371</xdr:rowOff>
    </xdr:from>
    <xdr:to>
      <xdr:col>76</xdr:col>
      <xdr:colOff>114300</xdr:colOff>
      <xdr:row>57</xdr:row>
      <xdr:rowOff>5908</xdr:rowOff>
    </xdr:to>
    <xdr:cxnSp macro="">
      <xdr:nvCxnSpPr>
        <xdr:cNvPr id="583" name="直線コネクタ 582"/>
        <xdr:cNvCxnSpPr/>
      </xdr:nvCxnSpPr>
      <xdr:spPr>
        <a:xfrm>
          <a:off x="13703300" y="9728571"/>
          <a:ext cx="889000" cy="4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170077</xdr:rowOff>
    </xdr:from>
    <xdr:ext cx="534377" cy="259045"/>
    <xdr:sp macro="" textlink="">
      <xdr:nvSpPr>
        <xdr:cNvPr id="585" name="テキスト ボックス 584"/>
        <xdr:cNvSpPr txBox="1"/>
      </xdr:nvSpPr>
      <xdr:spPr>
        <a:xfrm>
          <a:off x="14325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127371</xdr:rowOff>
    </xdr:from>
    <xdr:to>
      <xdr:col>71</xdr:col>
      <xdr:colOff>177800</xdr:colOff>
      <xdr:row>57</xdr:row>
      <xdr:rowOff>101905</xdr:rowOff>
    </xdr:to>
    <xdr:cxnSp macro="">
      <xdr:nvCxnSpPr>
        <xdr:cNvPr id="586" name="直線コネクタ 585"/>
        <xdr:cNvCxnSpPr/>
      </xdr:nvCxnSpPr>
      <xdr:spPr>
        <a:xfrm flipV="1">
          <a:off x="12814300" y="9728571"/>
          <a:ext cx="889000" cy="14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165529</xdr:rowOff>
    </xdr:from>
    <xdr:ext cx="534377" cy="259045"/>
    <xdr:sp macro="" textlink="">
      <xdr:nvSpPr>
        <xdr:cNvPr id="588" name="テキスト ボックス 587"/>
        <xdr:cNvSpPr txBox="1"/>
      </xdr:nvSpPr>
      <xdr:spPr>
        <a:xfrm>
          <a:off x="13436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169140</xdr:rowOff>
    </xdr:from>
    <xdr:ext cx="534377" cy="259045"/>
    <xdr:sp macro="" textlink="">
      <xdr:nvSpPr>
        <xdr:cNvPr id="590" name="テキスト ボックス 589"/>
        <xdr:cNvSpPr txBox="1"/>
      </xdr:nvSpPr>
      <xdr:spPr>
        <a:xfrm>
          <a:off x="12547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55433</xdr:rowOff>
    </xdr:from>
    <xdr:to>
      <xdr:col>85</xdr:col>
      <xdr:colOff>177800</xdr:colOff>
      <xdr:row>55</xdr:row>
      <xdr:rowOff>157033</xdr:rowOff>
    </xdr:to>
    <xdr:sp macro="" textlink="">
      <xdr:nvSpPr>
        <xdr:cNvPr id="596" name="楕円 595"/>
        <xdr:cNvSpPr/>
      </xdr:nvSpPr>
      <xdr:spPr>
        <a:xfrm>
          <a:off x="16268700" y="948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78310</xdr:rowOff>
    </xdr:from>
    <xdr:ext cx="534377" cy="259045"/>
    <xdr:sp macro="" textlink="">
      <xdr:nvSpPr>
        <xdr:cNvPr id="597" name="教育費該当値テキスト"/>
        <xdr:cNvSpPr txBox="1"/>
      </xdr:nvSpPr>
      <xdr:spPr>
        <a:xfrm>
          <a:off x="16370300" y="933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92588</xdr:rowOff>
    </xdr:from>
    <xdr:to>
      <xdr:col>81</xdr:col>
      <xdr:colOff>101600</xdr:colOff>
      <xdr:row>56</xdr:row>
      <xdr:rowOff>22738</xdr:rowOff>
    </xdr:to>
    <xdr:sp macro="" textlink="">
      <xdr:nvSpPr>
        <xdr:cNvPr id="598" name="楕円 597"/>
        <xdr:cNvSpPr/>
      </xdr:nvSpPr>
      <xdr:spPr>
        <a:xfrm>
          <a:off x="15430500" y="952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39265</xdr:rowOff>
    </xdr:from>
    <xdr:ext cx="534377" cy="259045"/>
    <xdr:sp macro="" textlink="">
      <xdr:nvSpPr>
        <xdr:cNvPr id="599" name="テキスト ボックス 598"/>
        <xdr:cNvSpPr txBox="1"/>
      </xdr:nvSpPr>
      <xdr:spPr>
        <a:xfrm>
          <a:off x="15214111" y="929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126558</xdr:rowOff>
    </xdr:from>
    <xdr:to>
      <xdr:col>76</xdr:col>
      <xdr:colOff>165100</xdr:colOff>
      <xdr:row>57</xdr:row>
      <xdr:rowOff>56708</xdr:rowOff>
    </xdr:to>
    <xdr:sp macro="" textlink="">
      <xdr:nvSpPr>
        <xdr:cNvPr id="600" name="楕円 599"/>
        <xdr:cNvSpPr/>
      </xdr:nvSpPr>
      <xdr:spPr>
        <a:xfrm>
          <a:off x="14541500" y="972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47835</xdr:rowOff>
    </xdr:from>
    <xdr:ext cx="534377" cy="259045"/>
    <xdr:sp macro="" textlink="">
      <xdr:nvSpPr>
        <xdr:cNvPr id="601" name="テキスト ボックス 600"/>
        <xdr:cNvSpPr txBox="1"/>
      </xdr:nvSpPr>
      <xdr:spPr>
        <a:xfrm>
          <a:off x="14325111" y="982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76571</xdr:rowOff>
    </xdr:from>
    <xdr:to>
      <xdr:col>72</xdr:col>
      <xdr:colOff>38100</xdr:colOff>
      <xdr:row>57</xdr:row>
      <xdr:rowOff>6721</xdr:rowOff>
    </xdr:to>
    <xdr:sp macro="" textlink="">
      <xdr:nvSpPr>
        <xdr:cNvPr id="602" name="楕円 601"/>
        <xdr:cNvSpPr/>
      </xdr:nvSpPr>
      <xdr:spPr>
        <a:xfrm>
          <a:off x="13652500" y="967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169298</xdr:rowOff>
    </xdr:from>
    <xdr:ext cx="534377" cy="259045"/>
    <xdr:sp macro="" textlink="">
      <xdr:nvSpPr>
        <xdr:cNvPr id="603" name="テキスト ボックス 602"/>
        <xdr:cNvSpPr txBox="1"/>
      </xdr:nvSpPr>
      <xdr:spPr>
        <a:xfrm>
          <a:off x="13436111" y="977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51105</xdr:rowOff>
    </xdr:from>
    <xdr:to>
      <xdr:col>67</xdr:col>
      <xdr:colOff>101600</xdr:colOff>
      <xdr:row>57</xdr:row>
      <xdr:rowOff>152705</xdr:rowOff>
    </xdr:to>
    <xdr:sp macro="" textlink="">
      <xdr:nvSpPr>
        <xdr:cNvPr id="604" name="楕円 603"/>
        <xdr:cNvSpPr/>
      </xdr:nvSpPr>
      <xdr:spPr>
        <a:xfrm>
          <a:off x="12763500" y="982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143832</xdr:rowOff>
    </xdr:from>
    <xdr:ext cx="534377" cy="259045"/>
    <xdr:sp macro="" textlink="">
      <xdr:nvSpPr>
        <xdr:cNvPr id="605" name="テキスト ボックス 604"/>
        <xdr:cNvSpPr txBox="1"/>
      </xdr:nvSpPr>
      <xdr:spPr>
        <a:xfrm>
          <a:off x="12547111" y="991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61443</xdr:rowOff>
    </xdr:from>
    <xdr:to>
      <xdr:col>85</xdr:col>
      <xdr:colOff>127000</xdr:colOff>
      <xdr:row>78</xdr:row>
      <xdr:rowOff>150127</xdr:rowOff>
    </xdr:to>
    <xdr:cxnSp macro="">
      <xdr:nvCxnSpPr>
        <xdr:cNvPr id="634" name="直線コネクタ 633"/>
        <xdr:cNvCxnSpPr/>
      </xdr:nvCxnSpPr>
      <xdr:spPr>
        <a:xfrm flipV="1">
          <a:off x="15481300" y="13434543"/>
          <a:ext cx="838200" cy="8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26560</xdr:rowOff>
    </xdr:from>
    <xdr:ext cx="469744" cy="259045"/>
    <xdr:sp macro="" textlink="">
      <xdr:nvSpPr>
        <xdr:cNvPr id="635" name="災害復旧費平均値テキスト"/>
        <xdr:cNvSpPr txBox="1"/>
      </xdr:nvSpPr>
      <xdr:spPr>
        <a:xfrm>
          <a:off x="16370300" y="13399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132917</xdr:rowOff>
    </xdr:from>
    <xdr:to>
      <xdr:col>81</xdr:col>
      <xdr:colOff>50800</xdr:colOff>
      <xdr:row>78</xdr:row>
      <xdr:rowOff>150127</xdr:rowOff>
    </xdr:to>
    <xdr:cxnSp macro="">
      <xdr:nvCxnSpPr>
        <xdr:cNvPr id="637" name="直線コネクタ 636"/>
        <xdr:cNvCxnSpPr/>
      </xdr:nvCxnSpPr>
      <xdr:spPr>
        <a:xfrm>
          <a:off x="14592300" y="13506017"/>
          <a:ext cx="889000" cy="1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154742</xdr:rowOff>
    </xdr:from>
    <xdr:ext cx="534377" cy="259045"/>
    <xdr:sp macro="" textlink="">
      <xdr:nvSpPr>
        <xdr:cNvPr id="639" name="テキスト ボックス 638"/>
        <xdr:cNvSpPr txBox="1"/>
      </xdr:nvSpPr>
      <xdr:spPr>
        <a:xfrm>
          <a:off x="15214111" y="1318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132917</xdr:rowOff>
    </xdr:from>
    <xdr:to>
      <xdr:col>76</xdr:col>
      <xdr:colOff>114300</xdr:colOff>
      <xdr:row>78</xdr:row>
      <xdr:rowOff>167717</xdr:rowOff>
    </xdr:to>
    <xdr:cxnSp macro="">
      <xdr:nvCxnSpPr>
        <xdr:cNvPr id="640" name="直線コネクタ 639"/>
        <xdr:cNvCxnSpPr/>
      </xdr:nvCxnSpPr>
      <xdr:spPr>
        <a:xfrm flipV="1">
          <a:off x="13703300" y="13506017"/>
          <a:ext cx="889000" cy="3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167530</xdr:rowOff>
    </xdr:from>
    <xdr:ext cx="469744" cy="259045"/>
    <xdr:sp macro="" textlink="">
      <xdr:nvSpPr>
        <xdr:cNvPr id="642" name="テキスト ボックス 641"/>
        <xdr:cNvSpPr txBox="1"/>
      </xdr:nvSpPr>
      <xdr:spPr>
        <a:xfrm>
          <a:off x="14357428" y="1319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112534</xdr:rowOff>
    </xdr:from>
    <xdr:to>
      <xdr:col>71</xdr:col>
      <xdr:colOff>177800</xdr:colOff>
      <xdr:row>78</xdr:row>
      <xdr:rowOff>167717</xdr:rowOff>
    </xdr:to>
    <xdr:cxnSp macro="">
      <xdr:nvCxnSpPr>
        <xdr:cNvPr id="643" name="直線コネクタ 642"/>
        <xdr:cNvCxnSpPr/>
      </xdr:nvCxnSpPr>
      <xdr:spPr>
        <a:xfrm>
          <a:off x="12814300" y="13485634"/>
          <a:ext cx="889000" cy="5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44023</xdr:rowOff>
    </xdr:from>
    <xdr:ext cx="469744" cy="259045"/>
    <xdr:sp macro="" textlink="">
      <xdr:nvSpPr>
        <xdr:cNvPr id="645" name="テキスト ボックス 644"/>
        <xdr:cNvSpPr txBox="1"/>
      </xdr:nvSpPr>
      <xdr:spPr>
        <a:xfrm>
          <a:off x="13468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33062</xdr:rowOff>
    </xdr:from>
    <xdr:ext cx="469744" cy="259045"/>
    <xdr:sp macro="" textlink="">
      <xdr:nvSpPr>
        <xdr:cNvPr id="647" name="テキスト ボックス 646"/>
        <xdr:cNvSpPr txBox="1"/>
      </xdr:nvSpPr>
      <xdr:spPr>
        <a:xfrm>
          <a:off x="12579428" y="135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10643</xdr:rowOff>
    </xdr:from>
    <xdr:to>
      <xdr:col>85</xdr:col>
      <xdr:colOff>177800</xdr:colOff>
      <xdr:row>78</xdr:row>
      <xdr:rowOff>112243</xdr:rowOff>
    </xdr:to>
    <xdr:sp macro="" textlink="">
      <xdr:nvSpPr>
        <xdr:cNvPr id="653" name="楕円 652"/>
        <xdr:cNvSpPr/>
      </xdr:nvSpPr>
      <xdr:spPr>
        <a:xfrm>
          <a:off x="16268700" y="1338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33520</xdr:rowOff>
    </xdr:from>
    <xdr:ext cx="534377" cy="259045"/>
    <xdr:sp macro="" textlink="">
      <xdr:nvSpPr>
        <xdr:cNvPr id="654" name="災害復旧費該当値テキスト"/>
        <xdr:cNvSpPr txBox="1"/>
      </xdr:nvSpPr>
      <xdr:spPr>
        <a:xfrm>
          <a:off x="16370300" y="1323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99327</xdr:rowOff>
    </xdr:from>
    <xdr:to>
      <xdr:col>81</xdr:col>
      <xdr:colOff>101600</xdr:colOff>
      <xdr:row>79</xdr:row>
      <xdr:rowOff>29477</xdr:rowOff>
    </xdr:to>
    <xdr:sp macro="" textlink="">
      <xdr:nvSpPr>
        <xdr:cNvPr id="655" name="楕円 654"/>
        <xdr:cNvSpPr/>
      </xdr:nvSpPr>
      <xdr:spPr>
        <a:xfrm>
          <a:off x="15430500" y="1347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20604</xdr:rowOff>
    </xdr:from>
    <xdr:ext cx="469744" cy="259045"/>
    <xdr:sp macro="" textlink="">
      <xdr:nvSpPr>
        <xdr:cNvPr id="656" name="テキスト ボックス 655"/>
        <xdr:cNvSpPr txBox="1"/>
      </xdr:nvSpPr>
      <xdr:spPr>
        <a:xfrm>
          <a:off x="15246428" y="13565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82117</xdr:rowOff>
    </xdr:from>
    <xdr:to>
      <xdr:col>76</xdr:col>
      <xdr:colOff>165100</xdr:colOff>
      <xdr:row>79</xdr:row>
      <xdr:rowOff>12267</xdr:rowOff>
    </xdr:to>
    <xdr:sp macro="" textlink="">
      <xdr:nvSpPr>
        <xdr:cNvPr id="657" name="楕円 656"/>
        <xdr:cNvSpPr/>
      </xdr:nvSpPr>
      <xdr:spPr>
        <a:xfrm>
          <a:off x="14541500" y="1345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3394</xdr:rowOff>
    </xdr:from>
    <xdr:ext cx="469744" cy="259045"/>
    <xdr:sp macro="" textlink="">
      <xdr:nvSpPr>
        <xdr:cNvPr id="658" name="テキスト ボックス 657"/>
        <xdr:cNvSpPr txBox="1"/>
      </xdr:nvSpPr>
      <xdr:spPr>
        <a:xfrm>
          <a:off x="14357428" y="13547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116917</xdr:rowOff>
    </xdr:from>
    <xdr:to>
      <xdr:col>72</xdr:col>
      <xdr:colOff>38100</xdr:colOff>
      <xdr:row>79</xdr:row>
      <xdr:rowOff>47067</xdr:rowOff>
    </xdr:to>
    <xdr:sp macro="" textlink="">
      <xdr:nvSpPr>
        <xdr:cNvPr id="659" name="楕円 658"/>
        <xdr:cNvSpPr/>
      </xdr:nvSpPr>
      <xdr:spPr>
        <a:xfrm>
          <a:off x="13652500" y="1349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38194</xdr:rowOff>
    </xdr:from>
    <xdr:ext cx="469744" cy="259045"/>
    <xdr:sp macro="" textlink="">
      <xdr:nvSpPr>
        <xdr:cNvPr id="660" name="テキスト ボックス 659"/>
        <xdr:cNvSpPr txBox="1"/>
      </xdr:nvSpPr>
      <xdr:spPr>
        <a:xfrm>
          <a:off x="13468428" y="13582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61734</xdr:rowOff>
    </xdr:from>
    <xdr:to>
      <xdr:col>67</xdr:col>
      <xdr:colOff>101600</xdr:colOff>
      <xdr:row>78</xdr:row>
      <xdr:rowOff>163334</xdr:rowOff>
    </xdr:to>
    <xdr:sp macro="" textlink="">
      <xdr:nvSpPr>
        <xdr:cNvPr id="661" name="楕円 660"/>
        <xdr:cNvSpPr/>
      </xdr:nvSpPr>
      <xdr:spPr>
        <a:xfrm>
          <a:off x="12763500" y="1343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8411</xdr:rowOff>
    </xdr:from>
    <xdr:ext cx="469744" cy="259045"/>
    <xdr:sp macro="" textlink="">
      <xdr:nvSpPr>
        <xdr:cNvPr id="662" name="テキスト ボックス 661"/>
        <xdr:cNvSpPr txBox="1"/>
      </xdr:nvSpPr>
      <xdr:spPr>
        <a:xfrm>
          <a:off x="12579428" y="13210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159589</xdr:rowOff>
    </xdr:from>
    <xdr:to>
      <xdr:col>85</xdr:col>
      <xdr:colOff>127000</xdr:colOff>
      <xdr:row>97</xdr:row>
      <xdr:rowOff>162458</xdr:rowOff>
    </xdr:to>
    <xdr:cxnSp macro="">
      <xdr:nvCxnSpPr>
        <xdr:cNvPr id="693" name="直線コネクタ 692"/>
        <xdr:cNvCxnSpPr/>
      </xdr:nvCxnSpPr>
      <xdr:spPr>
        <a:xfrm flipV="1">
          <a:off x="15481300" y="16790239"/>
          <a:ext cx="838200" cy="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139113</xdr:rowOff>
    </xdr:from>
    <xdr:ext cx="534377" cy="259045"/>
    <xdr:sp macro="" textlink="">
      <xdr:nvSpPr>
        <xdr:cNvPr id="694" name="公債費平均値テキスト"/>
        <xdr:cNvSpPr txBox="1"/>
      </xdr:nvSpPr>
      <xdr:spPr>
        <a:xfrm>
          <a:off x="16370300" y="1676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139736</xdr:rowOff>
    </xdr:from>
    <xdr:to>
      <xdr:col>81</xdr:col>
      <xdr:colOff>50800</xdr:colOff>
      <xdr:row>97</xdr:row>
      <xdr:rowOff>162458</xdr:rowOff>
    </xdr:to>
    <xdr:cxnSp macro="">
      <xdr:nvCxnSpPr>
        <xdr:cNvPr id="696" name="直線コネクタ 695"/>
        <xdr:cNvCxnSpPr/>
      </xdr:nvCxnSpPr>
      <xdr:spPr>
        <a:xfrm>
          <a:off x="14592300" y="16770386"/>
          <a:ext cx="889000" cy="2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86337</xdr:rowOff>
    </xdr:from>
    <xdr:ext cx="534377" cy="259045"/>
    <xdr:sp macro="" textlink="">
      <xdr:nvSpPr>
        <xdr:cNvPr id="698" name="テキスト ボックス 697"/>
        <xdr:cNvSpPr txBox="1"/>
      </xdr:nvSpPr>
      <xdr:spPr>
        <a:xfrm>
          <a:off x="15214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139736</xdr:rowOff>
    </xdr:from>
    <xdr:to>
      <xdr:col>76</xdr:col>
      <xdr:colOff>114300</xdr:colOff>
      <xdr:row>97</xdr:row>
      <xdr:rowOff>150366</xdr:rowOff>
    </xdr:to>
    <xdr:cxnSp macro="">
      <xdr:nvCxnSpPr>
        <xdr:cNvPr id="699" name="直線コネクタ 698"/>
        <xdr:cNvCxnSpPr/>
      </xdr:nvCxnSpPr>
      <xdr:spPr>
        <a:xfrm flipV="1">
          <a:off x="13703300" y="16770386"/>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84179</xdr:rowOff>
    </xdr:from>
    <xdr:ext cx="534377" cy="259045"/>
    <xdr:sp macro="" textlink="">
      <xdr:nvSpPr>
        <xdr:cNvPr id="701" name="テキスト ボックス 700"/>
        <xdr:cNvSpPr txBox="1"/>
      </xdr:nvSpPr>
      <xdr:spPr>
        <a:xfrm>
          <a:off x="14325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150366</xdr:rowOff>
    </xdr:from>
    <xdr:to>
      <xdr:col>71</xdr:col>
      <xdr:colOff>177800</xdr:colOff>
      <xdr:row>97</xdr:row>
      <xdr:rowOff>150634</xdr:rowOff>
    </xdr:to>
    <xdr:cxnSp macro="">
      <xdr:nvCxnSpPr>
        <xdr:cNvPr id="702" name="直線コネクタ 701"/>
        <xdr:cNvCxnSpPr/>
      </xdr:nvCxnSpPr>
      <xdr:spPr>
        <a:xfrm flipV="1">
          <a:off x="12814300" y="16781016"/>
          <a:ext cx="889000" cy="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83417</xdr:rowOff>
    </xdr:from>
    <xdr:ext cx="534377" cy="259045"/>
    <xdr:sp macro="" textlink="">
      <xdr:nvSpPr>
        <xdr:cNvPr id="704" name="テキスト ボックス 703"/>
        <xdr:cNvSpPr txBox="1"/>
      </xdr:nvSpPr>
      <xdr:spPr>
        <a:xfrm>
          <a:off x="13436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80723</xdr:rowOff>
    </xdr:from>
    <xdr:ext cx="534377" cy="259045"/>
    <xdr:sp macro="" textlink="">
      <xdr:nvSpPr>
        <xdr:cNvPr id="706" name="テキスト ボックス 705"/>
        <xdr:cNvSpPr txBox="1"/>
      </xdr:nvSpPr>
      <xdr:spPr>
        <a:xfrm>
          <a:off x="12547111" y="168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108789</xdr:rowOff>
    </xdr:from>
    <xdr:to>
      <xdr:col>85</xdr:col>
      <xdr:colOff>177800</xdr:colOff>
      <xdr:row>98</xdr:row>
      <xdr:rowOff>38939</xdr:rowOff>
    </xdr:to>
    <xdr:sp macro="" textlink="">
      <xdr:nvSpPr>
        <xdr:cNvPr id="712" name="楕円 711"/>
        <xdr:cNvSpPr/>
      </xdr:nvSpPr>
      <xdr:spPr>
        <a:xfrm>
          <a:off x="16268700" y="1673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131666</xdr:rowOff>
    </xdr:from>
    <xdr:ext cx="534377" cy="259045"/>
    <xdr:sp macro="" textlink="">
      <xdr:nvSpPr>
        <xdr:cNvPr id="713" name="公債費該当値テキスト"/>
        <xdr:cNvSpPr txBox="1"/>
      </xdr:nvSpPr>
      <xdr:spPr>
        <a:xfrm>
          <a:off x="16370300" y="1659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111658</xdr:rowOff>
    </xdr:from>
    <xdr:to>
      <xdr:col>81</xdr:col>
      <xdr:colOff>101600</xdr:colOff>
      <xdr:row>98</xdr:row>
      <xdr:rowOff>41808</xdr:rowOff>
    </xdr:to>
    <xdr:sp macro="" textlink="">
      <xdr:nvSpPr>
        <xdr:cNvPr id="714" name="楕円 713"/>
        <xdr:cNvSpPr/>
      </xdr:nvSpPr>
      <xdr:spPr>
        <a:xfrm>
          <a:off x="15430500" y="1674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58335</xdr:rowOff>
    </xdr:from>
    <xdr:ext cx="534377" cy="259045"/>
    <xdr:sp macro="" textlink="">
      <xdr:nvSpPr>
        <xdr:cNvPr id="715" name="テキスト ボックス 714"/>
        <xdr:cNvSpPr txBox="1"/>
      </xdr:nvSpPr>
      <xdr:spPr>
        <a:xfrm>
          <a:off x="15214111" y="1651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88936</xdr:rowOff>
    </xdr:from>
    <xdr:to>
      <xdr:col>76</xdr:col>
      <xdr:colOff>165100</xdr:colOff>
      <xdr:row>98</xdr:row>
      <xdr:rowOff>19086</xdr:rowOff>
    </xdr:to>
    <xdr:sp macro="" textlink="">
      <xdr:nvSpPr>
        <xdr:cNvPr id="716" name="楕円 715"/>
        <xdr:cNvSpPr/>
      </xdr:nvSpPr>
      <xdr:spPr>
        <a:xfrm>
          <a:off x="14541500" y="1671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35613</xdr:rowOff>
    </xdr:from>
    <xdr:ext cx="534377" cy="259045"/>
    <xdr:sp macro="" textlink="">
      <xdr:nvSpPr>
        <xdr:cNvPr id="717" name="テキスト ボックス 716"/>
        <xdr:cNvSpPr txBox="1"/>
      </xdr:nvSpPr>
      <xdr:spPr>
        <a:xfrm>
          <a:off x="14325111" y="1649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99566</xdr:rowOff>
    </xdr:from>
    <xdr:to>
      <xdr:col>72</xdr:col>
      <xdr:colOff>38100</xdr:colOff>
      <xdr:row>98</xdr:row>
      <xdr:rowOff>29716</xdr:rowOff>
    </xdr:to>
    <xdr:sp macro="" textlink="">
      <xdr:nvSpPr>
        <xdr:cNvPr id="718" name="楕円 717"/>
        <xdr:cNvSpPr/>
      </xdr:nvSpPr>
      <xdr:spPr>
        <a:xfrm>
          <a:off x="13652500" y="1673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46243</xdr:rowOff>
    </xdr:from>
    <xdr:ext cx="534377" cy="259045"/>
    <xdr:sp macro="" textlink="">
      <xdr:nvSpPr>
        <xdr:cNvPr id="719" name="テキスト ボックス 718"/>
        <xdr:cNvSpPr txBox="1"/>
      </xdr:nvSpPr>
      <xdr:spPr>
        <a:xfrm>
          <a:off x="13436111" y="1650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99834</xdr:rowOff>
    </xdr:from>
    <xdr:to>
      <xdr:col>67</xdr:col>
      <xdr:colOff>101600</xdr:colOff>
      <xdr:row>98</xdr:row>
      <xdr:rowOff>29984</xdr:rowOff>
    </xdr:to>
    <xdr:sp macro="" textlink="">
      <xdr:nvSpPr>
        <xdr:cNvPr id="720" name="楕円 719"/>
        <xdr:cNvSpPr/>
      </xdr:nvSpPr>
      <xdr:spPr>
        <a:xfrm>
          <a:off x="12763500" y="1673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46511</xdr:rowOff>
    </xdr:from>
    <xdr:ext cx="534377" cy="259045"/>
    <xdr:sp macro="" textlink="">
      <xdr:nvSpPr>
        <xdr:cNvPr id="721" name="テキスト ボックス 720"/>
        <xdr:cNvSpPr txBox="1"/>
      </xdr:nvSpPr>
      <xdr:spPr>
        <a:xfrm>
          <a:off x="12547111" y="1650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本市の目的別歳出決算の状況を類似団体と比較すると、住民一人当たりのコストは議会費、総務費、民生費、衛生費、教育費、災害復旧費及び公債費が高水準となっている。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特に総務費及び教育費については、それぞれ令和元年度と比較し、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52,474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229,945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4,876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81,892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円となった。増加の主な要因としては、それぞれ特別定額給付金事業、天草四郎公園法面対策等工事の実施等が挙げられる。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熊本県上天草市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財政調整基金残高は、人口減少等に伴う普通交付税の歳入減に備え、地方財政法第</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条の規定により、前年度剰余金の</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分の</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を下らない額を確実に積み立てているものの、新型コロナウイルス感染症の拡大に伴う歳入減及び歳出増等に対応するため、それ以上の取崩しを行ったことにより前年度と比較して減少している。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実質収支額は、令和元年度において低水準となっていたが、令和２年度は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3.35</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ポイント増加した。</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実質単年度収支については、令和元年度と比較して改善したものの、</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ヵ年度続けての赤字となっており、要因として積立金（財政調整基金）の取崩し等が挙げられる。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熊本県上天草市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一般会計及び各事業会計とも赤字は発生していない状況である。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しかし、一般会計においては、歳入の中核を占める普通交付税について、人口減少等により歳入減少が予想されるため、各会計において、今後も計画的な事業運営を図り、健全な財政運営に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20&#36001;&#25919;&#20418;/&#65330;&#65300;/11%20&#20844;&#20250;&#35336;/01%20&#29031;&#20250;/20220908&#12304;916&#65288;&#37329;&#65289;&#12294;&#12305;&#20196;&#21644;&#65298;&#24180;&#24230;&#36001;&#25919;&#29366;&#27841;&#36039;&#26009;&#38598;&#12398;&#20316;&#25104;&#12395;&#12388;&#12356;&#12390;&#65288;2&#22238;&#30446;&#12539;&#22320;&#26041;&#20844;&#20250;&#35336;&#38306;&#20418;&#65289;/&#22238;&#31572;/&#12304;&#36001;&#25919;&#29366;&#27841;&#36039;&#26009;&#38598;&#12305;_432121_&#19978;&#22825;&#33609;&#24066;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row>
        <row r="53">
          <cell r="BP53">
            <v>58.3</v>
          </cell>
          <cell r="BX53">
            <v>60.3</v>
          </cell>
          <cell r="CF53">
            <v>61.4</v>
          </cell>
          <cell r="CN53">
            <v>62.1</v>
          </cell>
          <cell r="CV53">
            <v>63.6</v>
          </cell>
        </row>
        <row r="55">
          <cell r="AN55" t="str">
            <v>類似団体内平均値</v>
          </cell>
          <cell r="BP55">
            <v>54.6</v>
          </cell>
          <cell r="BX55">
            <v>53.2</v>
          </cell>
          <cell r="CF55">
            <v>47.9</v>
          </cell>
          <cell r="CN55">
            <v>49</v>
          </cell>
          <cell r="CV55">
            <v>41.3</v>
          </cell>
        </row>
        <row r="57">
          <cell r="BP57">
            <v>58.3</v>
          </cell>
          <cell r="BX57">
            <v>59.6</v>
          </cell>
          <cell r="CF57">
            <v>60.8</v>
          </cell>
          <cell r="CN57">
            <v>61</v>
          </cell>
          <cell r="CV57">
            <v>63</v>
          </cell>
        </row>
        <row r="72">
          <cell r="BP72" t="str">
            <v>H28</v>
          </cell>
          <cell r="BX72" t="str">
            <v>H29</v>
          </cell>
          <cell r="CF72" t="str">
            <v>H30</v>
          </cell>
          <cell r="CN72" t="str">
            <v>R01</v>
          </cell>
          <cell r="CV72" t="str">
            <v>R02</v>
          </cell>
        </row>
        <row r="73">
          <cell r="AN73" t="str">
            <v>当該団体値</v>
          </cell>
        </row>
        <row r="75">
          <cell r="BP75">
            <v>11.7</v>
          </cell>
          <cell r="BX75">
            <v>11.5</v>
          </cell>
          <cell r="CF75">
            <v>11.7</v>
          </cell>
          <cell r="CN75">
            <v>11.9</v>
          </cell>
          <cell r="CV75">
            <v>11.9</v>
          </cell>
        </row>
        <row r="77">
          <cell r="AN77" t="str">
            <v>類似団体内平均値</v>
          </cell>
          <cell r="BP77">
            <v>54.6</v>
          </cell>
          <cell r="BX77">
            <v>53.2</v>
          </cell>
          <cell r="CF77">
            <v>47.9</v>
          </cell>
          <cell r="CN77">
            <v>49</v>
          </cell>
          <cell r="CV77">
            <v>41.3</v>
          </cell>
        </row>
        <row r="79">
          <cell r="BP79">
            <v>10</v>
          </cell>
          <cell r="BX79">
            <v>9.8000000000000007</v>
          </cell>
          <cell r="CF79">
            <v>9.6</v>
          </cell>
          <cell r="CN79">
            <v>9.5</v>
          </cell>
          <cell r="CV79">
            <v>9.1999999999999993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22945236</v>
      </c>
      <c r="BO4" s="395"/>
      <c r="BP4" s="395"/>
      <c r="BQ4" s="395"/>
      <c r="BR4" s="395"/>
      <c r="BS4" s="395"/>
      <c r="BT4" s="395"/>
      <c r="BU4" s="396"/>
      <c r="BV4" s="394">
        <v>21558074</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7.8</v>
      </c>
      <c r="CU4" s="401"/>
      <c r="CV4" s="401"/>
      <c r="CW4" s="401"/>
      <c r="CX4" s="401"/>
      <c r="CY4" s="401"/>
      <c r="CZ4" s="401"/>
      <c r="DA4" s="402"/>
      <c r="DB4" s="400">
        <v>4.4000000000000004</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21501990</v>
      </c>
      <c r="BO5" s="432"/>
      <c r="BP5" s="432"/>
      <c r="BQ5" s="432"/>
      <c r="BR5" s="432"/>
      <c r="BS5" s="432"/>
      <c r="BT5" s="432"/>
      <c r="BU5" s="433"/>
      <c r="BV5" s="431">
        <v>20937094</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93</v>
      </c>
      <c r="CU5" s="429"/>
      <c r="CV5" s="429"/>
      <c r="CW5" s="429"/>
      <c r="CX5" s="429"/>
      <c r="CY5" s="429"/>
      <c r="CZ5" s="429"/>
      <c r="DA5" s="430"/>
      <c r="DB5" s="428">
        <v>97.7</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102</v>
      </c>
      <c r="AV6" s="464"/>
      <c r="AW6" s="464"/>
      <c r="AX6" s="464"/>
      <c r="AY6" s="465" t="s">
        <v>103</v>
      </c>
      <c r="AZ6" s="466"/>
      <c r="BA6" s="466"/>
      <c r="BB6" s="466"/>
      <c r="BC6" s="466"/>
      <c r="BD6" s="466"/>
      <c r="BE6" s="466"/>
      <c r="BF6" s="466"/>
      <c r="BG6" s="466"/>
      <c r="BH6" s="466"/>
      <c r="BI6" s="466"/>
      <c r="BJ6" s="466"/>
      <c r="BK6" s="466"/>
      <c r="BL6" s="466"/>
      <c r="BM6" s="467"/>
      <c r="BN6" s="431">
        <v>1443246</v>
      </c>
      <c r="BO6" s="432"/>
      <c r="BP6" s="432"/>
      <c r="BQ6" s="432"/>
      <c r="BR6" s="432"/>
      <c r="BS6" s="432"/>
      <c r="BT6" s="432"/>
      <c r="BU6" s="433"/>
      <c r="BV6" s="431">
        <v>620980</v>
      </c>
      <c r="BW6" s="432"/>
      <c r="BX6" s="432"/>
      <c r="BY6" s="432"/>
      <c r="BZ6" s="432"/>
      <c r="CA6" s="432"/>
      <c r="CB6" s="432"/>
      <c r="CC6" s="433"/>
      <c r="CD6" s="434" t="s">
        <v>104</v>
      </c>
      <c r="CE6" s="435"/>
      <c r="CF6" s="435"/>
      <c r="CG6" s="435"/>
      <c r="CH6" s="435"/>
      <c r="CI6" s="435"/>
      <c r="CJ6" s="435"/>
      <c r="CK6" s="435"/>
      <c r="CL6" s="435"/>
      <c r="CM6" s="435"/>
      <c r="CN6" s="435"/>
      <c r="CO6" s="435"/>
      <c r="CP6" s="435"/>
      <c r="CQ6" s="435"/>
      <c r="CR6" s="435"/>
      <c r="CS6" s="436"/>
      <c r="CT6" s="468">
        <v>95.9</v>
      </c>
      <c r="CU6" s="469"/>
      <c r="CV6" s="469"/>
      <c r="CW6" s="469"/>
      <c r="CX6" s="469"/>
      <c r="CY6" s="469"/>
      <c r="CZ6" s="469"/>
      <c r="DA6" s="470"/>
      <c r="DB6" s="468">
        <v>100.9</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105</v>
      </c>
      <c r="AN7" s="461"/>
      <c r="AO7" s="461"/>
      <c r="AP7" s="461"/>
      <c r="AQ7" s="461"/>
      <c r="AR7" s="461"/>
      <c r="AS7" s="461"/>
      <c r="AT7" s="462"/>
      <c r="AU7" s="463" t="s">
        <v>94</v>
      </c>
      <c r="AV7" s="464"/>
      <c r="AW7" s="464"/>
      <c r="AX7" s="464"/>
      <c r="AY7" s="465" t="s">
        <v>106</v>
      </c>
      <c r="AZ7" s="466"/>
      <c r="BA7" s="466"/>
      <c r="BB7" s="466"/>
      <c r="BC7" s="466"/>
      <c r="BD7" s="466"/>
      <c r="BE7" s="466"/>
      <c r="BF7" s="466"/>
      <c r="BG7" s="466"/>
      <c r="BH7" s="466"/>
      <c r="BI7" s="466"/>
      <c r="BJ7" s="466"/>
      <c r="BK7" s="466"/>
      <c r="BL7" s="466"/>
      <c r="BM7" s="467"/>
      <c r="BN7" s="431">
        <v>639430</v>
      </c>
      <c r="BO7" s="432"/>
      <c r="BP7" s="432"/>
      <c r="BQ7" s="432"/>
      <c r="BR7" s="432"/>
      <c r="BS7" s="432"/>
      <c r="BT7" s="432"/>
      <c r="BU7" s="433"/>
      <c r="BV7" s="431">
        <v>174535</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10326366</v>
      </c>
      <c r="CU7" s="432"/>
      <c r="CV7" s="432"/>
      <c r="CW7" s="432"/>
      <c r="CX7" s="432"/>
      <c r="CY7" s="432"/>
      <c r="CZ7" s="432"/>
      <c r="DA7" s="433"/>
      <c r="DB7" s="431">
        <v>10074527</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109</v>
      </c>
      <c r="AV8" s="464"/>
      <c r="AW8" s="464"/>
      <c r="AX8" s="464"/>
      <c r="AY8" s="465" t="s">
        <v>110</v>
      </c>
      <c r="AZ8" s="466"/>
      <c r="BA8" s="466"/>
      <c r="BB8" s="466"/>
      <c r="BC8" s="466"/>
      <c r="BD8" s="466"/>
      <c r="BE8" s="466"/>
      <c r="BF8" s="466"/>
      <c r="BG8" s="466"/>
      <c r="BH8" s="466"/>
      <c r="BI8" s="466"/>
      <c r="BJ8" s="466"/>
      <c r="BK8" s="466"/>
      <c r="BL8" s="466"/>
      <c r="BM8" s="467"/>
      <c r="BN8" s="431">
        <v>803816</v>
      </c>
      <c r="BO8" s="432"/>
      <c r="BP8" s="432"/>
      <c r="BQ8" s="432"/>
      <c r="BR8" s="432"/>
      <c r="BS8" s="432"/>
      <c r="BT8" s="432"/>
      <c r="BU8" s="433"/>
      <c r="BV8" s="431">
        <v>446445</v>
      </c>
      <c r="BW8" s="432"/>
      <c r="BX8" s="432"/>
      <c r="BY8" s="432"/>
      <c r="BZ8" s="432"/>
      <c r="CA8" s="432"/>
      <c r="CB8" s="432"/>
      <c r="CC8" s="433"/>
      <c r="CD8" s="434" t="s">
        <v>111</v>
      </c>
      <c r="CE8" s="435"/>
      <c r="CF8" s="435"/>
      <c r="CG8" s="435"/>
      <c r="CH8" s="435"/>
      <c r="CI8" s="435"/>
      <c r="CJ8" s="435"/>
      <c r="CK8" s="435"/>
      <c r="CL8" s="435"/>
      <c r="CM8" s="435"/>
      <c r="CN8" s="435"/>
      <c r="CO8" s="435"/>
      <c r="CP8" s="435"/>
      <c r="CQ8" s="435"/>
      <c r="CR8" s="435"/>
      <c r="CS8" s="436"/>
      <c r="CT8" s="471">
        <v>0.26</v>
      </c>
      <c r="CU8" s="472"/>
      <c r="CV8" s="472"/>
      <c r="CW8" s="472"/>
      <c r="CX8" s="472"/>
      <c r="CY8" s="472"/>
      <c r="CZ8" s="472"/>
      <c r="DA8" s="473"/>
      <c r="DB8" s="471">
        <v>0.25</v>
      </c>
      <c r="DC8" s="472"/>
      <c r="DD8" s="472"/>
      <c r="DE8" s="472"/>
      <c r="DF8" s="472"/>
      <c r="DG8" s="472"/>
      <c r="DH8" s="472"/>
      <c r="DI8" s="473"/>
      <c r="DJ8" s="186"/>
      <c r="DK8" s="186"/>
      <c r="DL8" s="186"/>
      <c r="DM8" s="186"/>
      <c r="DN8" s="186"/>
      <c r="DO8" s="186"/>
    </row>
    <row r="9" spans="1:119" ht="18.75" customHeight="1" thickBot="1" x14ac:dyDescent="0.2">
      <c r="A9" s="187"/>
      <c r="B9" s="425" t="s">
        <v>112</v>
      </c>
      <c r="C9" s="426"/>
      <c r="D9" s="426"/>
      <c r="E9" s="426"/>
      <c r="F9" s="426"/>
      <c r="G9" s="426"/>
      <c r="H9" s="426"/>
      <c r="I9" s="426"/>
      <c r="J9" s="426"/>
      <c r="K9" s="474"/>
      <c r="L9" s="475" t="s">
        <v>113</v>
      </c>
      <c r="M9" s="476"/>
      <c r="N9" s="476"/>
      <c r="O9" s="476"/>
      <c r="P9" s="476"/>
      <c r="Q9" s="477"/>
      <c r="R9" s="478">
        <v>24563</v>
      </c>
      <c r="S9" s="479"/>
      <c r="T9" s="479"/>
      <c r="U9" s="479"/>
      <c r="V9" s="480"/>
      <c r="W9" s="388" t="s">
        <v>114</v>
      </c>
      <c r="X9" s="389"/>
      <c r="Y9" s="389"/>
      <c r="Z9" s="389"/>
      <c r="AA9" s="389"/>
      <c r="AB9" s="389"/>
      <c r="AC9" s="389"/>
      <c r="AD9" s="389"/>
      <c r="AE9" s="389"/>
      <c r="AF9" s="389"/>
      <c r="AG9" s="389"/>
      <c r="AH9" s="389"/>
      <c r="AI9" s="389"/>
      <c r="AJ9" s="389"/>
      <c r="AK9" s="389"/>
      <c r="AL9" s="390"/>
      <c r="AM9" s="460" t="s">
        <v>115</v>
      </c>
      <c r="AN9" s="461"/>
      <c r="AO9" s="461"/>
      <c r="AP9" s="461"/>
      <c r="AQ9" s="461"/>
      <c r="AR9" s="461"/>
      <c r="AS9" s="461"/>
      <c r="AT9" s="462"/>
      <c r="AU9" s="463" t="s">
        <v>109</v>
      </c>
      <c r="AV9" s="464"/>
      <c r="AW9" s="464"/>
      <c r="AX9" s="464"/>
      <c r="AY9" s="465" t="s">
        <v>116</v>
      </c>
      <c r="AZ9" s="466"/>
      <c r="BA9" s="466"/>
      <c r="BB9" s="466"/>
      <c r="BC9" s="466"/>
      <c r="BD9" s="466"/>
      <c r="BE9" s="466"/>
      <c r="BF9" s="466"/>
      <c r="BG9" s="466"/>
      <c r="BH9" s="466"/>
      <c r="BI9" s="466"/>
      <c r="BJ9" s="466"/>
      <c r="BK9" s="466"/>
      <c r="BL9" s="466"/>
      <c r="BM9" s="467"/>
      <c r="BN9" s="431">
        <v>357371</v>
      </c>
      <c r="BO9" s="432"/>
      <c r="BP9" s="432"/>
      <c r="BQ9" s="432"/>
      <c r="BR9" s="432"/>
      <c r="BS9" s="432"/>
      <c r="BT9" s="432"/>
      <c r="BU9" s="433"/>
      <c r="BV9" s="431">
        <v>-477500</v>
      </c>
      <c r="BW9" s="432"/>
      <c r="BX9" s="432"/>
      <c r="BY9" s="432"/>
      <c r="BZ9" s="432"/>
      <c r="CA9" s="432"/>
      <c r="CB9" s="432"/>
      <c r="CC9" s="433"/>
      <c r="CD9" s="434" t="s">
        <v>117</v>
      </c>
      <c r="CE9" s="435"/>
      <c r="CF9" s="435"/>
      <c r="CG9" s="435"/>
      <c r="CH9" s="435"/>
      <c r="CI9" s="435"/>
      <c r="CJ9" s="435"/>
      <c r="CK9" s="435"/>
      <c r="CL9" s="435"/>
      <c r="CM9" s="435"/>
      <c r="CN9" s="435"/>
      <c r="CO9" s="435"/>
      <c r="CP9" s="435"/>
      <c r="CQ9" s="435"/>
      <c r="CR9" s="435"/>
      <c r="CS9" s="436"/>
      <c r="CT9" s="428">
        <v>16.899999999999999</v>
      </c>
      <c r="CU9" s="429"/>
      <c r="CV9" s="429"/>
      <c r="CW9" s="429"/>
      <c r="CX9" s="429"/>
      <c r="CY9" s="429"/>
      <c r="CZ9" s="429"/>
      <c r="DA9" s="430"/>
      <c r="DB9" s="428">
        <v>15.8</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118</v>
      </c>
      <c r="M10" s="461"/>
      <c r="N10" s="461"/>
      <c r="O10" s="461"/>
      <c r="P10" s="461"/>
      <c r="Q10" s="462"/>
      <c r="R10" s="482">
        <v>27006</v>
      </c>
      <c r="S10" s="483"/>
      <c r="T10" s="483"/>
      <c r="U10" s="483"/>
      <c r="V10" s="484"/>
      <c r="W10" s="419"/>
      <c r="X10" s="420"/>
      <c r="Y10" s="420"/>
      <c r="Z10" s="420"/>
      <c r="AA10" s="420"/>
      <c r="AB10" s="420"/>
      <c r="AC10" s="420"/>
      <c r="AD10" s="420"/>
      <c r="AE10" s="420"/>
      <c r="AF10" s="420"/>
      <c r="AG10" s="420"/>
      <c r="AH10" s="420"/>
      <c r="AI10" s="420"/>
      <c r="AJ10" s="420"/>
      <c r="AK10" s="420"/>
      <c r="AL10" s="423"/>
      <c r="AM10" s="460" t="s">
        <v>119</v>
      </c>
      <c r="AN10" s="461"/>
      <c r="AO10" s="461"/>
      <c r="AP10" s="461"/>
      <c r="AQ10" s="461"/>
      <c r="AR10" s="461"/>
      <c r="AS10" s="461"/>
      <c r="AT10" s="462"/>
      <c r="AU10" s="463" t="s">
        <v>120</v>
      </c>
      <c r="AV10" s="464"/>
      <c r="AW10" s="464"/>
      <c r="AX10" s="464"/>
      <c r="AY10" s="465" t="s">
        <v>121</v>
      </c>
      <c r="AZ10" s="466"/>
      <c r="BA10" s="466"/>
      <c r="BB10" s="466"/>
      <c r="BC10" s="466"/>
      <c r="BD10" s="466"/>
      <c r="BE10" s="466"/>
      <c r="BF10" s="466"/>
      <c r="BG10" s="466"/>
      <c r="BH10" s="466"/>
      <c r="BI10" s="466"/>
      <c r="BJ10" s="466"/>
      <c r="BK10" s="466"/>
      <c r="BL10" s="466"/>
      <c r="BM10" s="467"/>
      <c r="BN10" s="431">
        <v>222072</v>
      </c>
      <c r="BO10" s="432"/>
      <c r="BP10" s="432"/>
      <c r="BQ10" s="432"/>
      <c r="BR10" s="432"/>
      <c r="BS10" s="432"/>
      <c r="BT10" s="432"/>
      <c r="BU10" s="433"/>
      <c r="BV10" s="431">
        <v>466593</v>
      </c>
      <c r="BW10" s="432"/>
      <c r="BX10" s="432"/>
      <c r="BY10" s="432"/>
      <c r="BZ10" s="432"/>
      <c r="CA10" s="432"/>
      <c r="CB10" s="432"/>
      <c r="CC10" s="433"/>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123</v>
      </c>
      <c r="M11" s="486"/>
      <c r="N11" s="486"/>
      <c r="O11" s="486"/>
      <c r="P11" s="486"/>
      <c r="Q11" s="487"/>
      <c r="R11" s="488" t="s">
        <v>124</v>
      </c>
      <c r="S11" s="489"/>
      <c r="T11" s="489"/>
      <c r="U11" s="489"/>
      <c r="V11" s="490"/>
      <c r="W11" s="419"/>
      <c r="X11" s="420"/>
      <c r="Y11" s="420"/>
      <c r="Z11" s="420"/>
      <c r="AA11" s="420"/>
      <c r="AB11" s="420"/>
      <c r="AC11" s="420"/>
      <c r="AD11" s="420"/>
      <c r="AE11" s="420"/>
      <c r="AF11" s="420"/>
      <c r="AG11" s="420"/>
      <c r="AH11" s="420"/>
      <c r="AI11" s="420"/>
      <c r="AJ11" s="420"/>
      <c r="AK11" s="420"/>
      <c r="AL11" s="423"/>
      <c r="AM11" s="460" t="s">
        <v>125</v>
      </c>
      <c r="AN11" s="461"/>
      <c r="AO11" s="461"/>
      <c r="AP11" s="461"/>
      <c r="AQ11" s="461"/>
      <c r="AR11" s="461"/>
      <c r="AS11" s="461"/>
      <c r="AT11" s="462"/>
      <c r="AU11" s="463" t="s">
        <v>120</v>
      </c>
      <c r="AV11" s="464"/>
      <c r="AW11" s="464"/>
      <c r="AX11" s="464"/>
      <c r="AY11" s="465" t="s">
        <v>126</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127</v>
      </c>
      <c r="CE11" s="435"/>
      <c r="CF11" s="435"/>
      <c r="CG11" s="435"/>
      <c r="CH11" s="435"/>
      <c r="CI11" s="435"/>
      <c r="CJ11" s="435"/>
      <c r="CK11" s="435"/>
      <c r="CL11" s="435"/>
      <c r="CM11" s="435"/>
      <c r="CN11" s="435"/>
      <c r="CO11" s="435"/>
      <c r="CP11" s="435"/>
      <c r="CQ11" s="435"/>
      <c r="CR11" s="435"/>
      <c r="CS11" s="436"/>
      <c r="CT11" s="471" t="s">
        <v>128</v>
      </c>
      <c r="CU11" s="472"/>
      <c r="CV11" s="472"/>
      <c r="CW11" s="472"/>
      <c r="CX11" s="472"/>
      <c r="CY11" s="472"/>
      <c r="CZ11" s="472"/>
      <c r="DA11" s="473"/>
      <c r="DB11" s="471" t="s">
        <v>128</v>
      </c>
      <c r="DC11" s="472"/>
      <c r="DD11" s="472"/>
      <c r="DE11" s="472"/>
      <c r="DF11" s="472"/>
      <c r="DG11" s="472"/>
      <c r="DH11" s="472"/>
      <c r="DI11" s="473"/>
      <c r="DJ11" s="186"/>
      <c r="DK11" s="186"/>
      <c r="DL11" s="186"/>
      <c r="DM11" s="186"/>
      <c r="DN11" s="186"/>
      <c r="DO11" s="186"/>
    </row>
    <row r="12" spans="1:119" ht="18.75" customHeight="1" x14ac:dyDescent="0.15">
      <c r="A12" s="187"/>
      <c r="B12" s="491" t="s">
        <v>129</v>
      </c>
      <c r="C12" s="492"/>
      <c r="D12" s="492"/>
      <c r="E12" s="492"/>
      <c r="F12" s="492"/>
      <c r="G12" s="492"/>
      <c r="H12" s="492"/>
      <c r="I12" s="492"/>
      <c r="J12" s="492"/>
      <c r="K12" s="493"/>
      <c r="L12" s="500" t="s">
        <v>130</v>
      </c>
      <c r="M12" s="501"/>
      <c r="N12" s="501"/>
      <c r="O12" s="501"/>
      <c r="P12" s="501"/>
      <c r="Q12" s="502"/>
      <c r="R12" s="503">
        <v>26254</v>
      </c>
      <c r="S12" s="504"/>
      <c r="T12" s="504"/>
      <c r="U12" s="504"/>
      <c r="V12" s="505"/>
      <c r="W12" s="506" t="s">
        <v>1</v>
      </c>
      <c r="X12" s="464"/>
      <c r="Y12" s="464"/>
      <c r="Z12" s="464"/>
      <c r="AA12" s="464"/>
      <c r="AB12" s="507"/>
      <c r="AC12" s="508" t="s">
        <v>131</v>
      </c>
      <c r="AD12" s="509"/>
      <c r="AE12" s="509"/>
      <c r="AF12" s="509"/>
      <c r="AG12" s="510"/>
      <c r="AH12" s="508" t="s">
        <v>132</v>
      </c>
      <c r="AI12" s="509"/>
      <c r="AJ12" s="509"/>
      <c r="AK12" s="509"/>
      <c r="AL12" s="511"/>
      <c r="AM12" s="460" t="s">
        <v>133</v>
      </c>
      <c r="AN12" s="461"/>
      <c r="AO12" s="461"/>
      <c r="AP12" s="461"/>
      <c r="AQ12" s="461"/>
      <c r="AR12" s="461"/>
      <c r="AS12" s="461"/>
      <c r="AT12" s="462"/>
      <c r="AU12" s="463" t="s">
        <v>94</v>
      </c>
      <c r="AV12" s="464"/>
      <c r="AW12" s="464"/>
      <c r="AX12" s="464"/>
      <c r="AY12" s="465" t="s">
        <v>134</v>
      </c>
      <c r="AZ12" s="466"/>
      <c r="BA12" s="466"/>
      <c r="BB12" s="466"/>
      <c r="BC12" s="466"/>
      <c r="BD12" s="466"/>
      <c r="BE12" s="466"/>
      <c r="BF12" s="466"/>
      <c r="BG12" s="466"/>
      <c r="BH12" s="466"/>
      <c r="BI12" s="466"/>
      <c r="BJ12" s="466"/>
      <c r="BK12" s="466"/>
      <c r="BL12" s="466"/>
      <c r="BM12" s="467"/>
      <c r="BN12" s="431">
        <v>853466</v>
      </c>
      <c r="BO12" s="432"/>
      <c r="BP12" s="432"/>
      <c r="BQ12" s="432"/>
      <c r="BR12" s="432"/>
      <c r="BS12" s="432"/>
      <c r="BT12" s="432"/>
      <c r="BU12" s="433"/>
      <c r="BV12" s="431">
        <v>1322632</v>
      </c>
      <c r="BW12" s="432"/>
      <c r="BX12" s="432"/>
      <c r="BY12" s="432"/>
      <c r="BZ12" s="432"/>
      <c r="CA12" s="432"/>
      <c r="CB12" s="432"/>
      <c r="CC12" s="433"/>
      <c r="CD12" s="434" t="s">
        <v>135</v>
      </c>
      <c r="CE12" s="435"/>
      <c r="CF12" s="435"/>
      <c r="CG12" s="435"/>
      <c r="CH12" s="435"/>
      <c r="CI12" s="435"/>
      <c r="CJ12" s="435"/>
      <c r="CK12" s="435"/>
      <c r="CL12" s="435"/>
      <c r="CM12" s="435"/>
      <c r="CN12" s="435"/>
      <c r="CO12" s="435"/>
      <c r="CP12" s="435"/>
      <c r="CQ12" s="435"/>
      <c r="CR12" s="435"/>
      <c r="CS12" s="436"/>
      <c r="CT12" s="471" t="s">
        <v>136</v>
      </c>
      <c r="CU12" s="472"/>
      <c r="CV12" s="472"/>
      <c r="CW12" s="472"/>
      <c r="CX12" s="472"/>
      <c r="CY12" s="472"/>
      <c r="CZ12" s="472"/>
      <c r="DA12" s="473"/>
      <c r="DB12" s="471" t="s">
        <v>137</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138</v>
      </c>
      <c r="N13" s="523"/>
      <c r="O13" s="523"/>
      <c r="P13" s="523"/>
      <c r="Q13" s="524"/>
      <c r="R13" s="515">
        <v>26147</v>
      </c>
      <c r="S13" s="516"/>
      <c r="T13" s="516"/>
      <c r="U13" s="516"/>
      <c r="V13" s="517"/>
      <c r="W13" s="447" t="s">
        <v>139</v>
      </c>
      <c r="X13" s="448"/>
      <c r="Y13" s="448"/>
      <c r="Z13" s="448"/>
      <c r="AA13" s="448"/>
      <c r="AB13" s="438"/>
      <c r="AC13" s="482">
        <v>1558</v>
      </c>
      <c r="AD13" s="483"/>
      <c r="AE13" s="483"/>
      <c r="AF13" s="483"/>
      <c r="AG13" s="525"/>
      <c r="AH13" s="482">
        <v>1697</v>
      </c>
      <c r="AI13" s="483"/>
      <c r="AJ13" s="483"/>
      <c r="AK13" s="483"/>
      <c r="AL13" s="484"/>
      <c r="AM13" s="460" t="s">
        <v>140</v>
      </c>
      <c r="AN13" s="461"/>
      <c r="AO13" s="461"/>
      <c r="AP13" s="461"/>
      <c r="AQ13" s="461"/>
      <c r="AR13" s="461"/>
      <c r="AS13" s="461"/>
      <c r="AT13" s="462"/>
      <c r="AU13" s="463" t="s">
        <v>94</v>
      </c>
      <c r="AV13" s="464"/>
      <c r="AW13" s="464"/>
      <c r="AX13" s="464"/>
      <c r="AY13" s="465" t="s">
        <v>141</v>
      </c>
      <c r="AZ13" s="466"/>
      <c r="BA13" s="466"/>
      <c r="BB13" s="466"/>
      <c r="BC13" s="466"/>
      <c r="BD13" s="466"/>
      <c r="BE13" s="466"/>
      <c r="BF13" s="466"/>
      <c r="BG13" s="466"/>
      <c r="BH13" s="466"/>
      <c r="BI13" s="466"/>
      <c r="BJ13" s="466"/>
      <c r="BK13" s="466"/>
      <c r="BL13" s="466"/>
      <c r="BM13" s="467"/>
      <c r="BN13" s="431">
        <v>-274023</v>
      </c>
      <c r="BO13" s="432"/>
      <c r="BP13" s="432"/>
      <c r="BQ13" s="432"/>
      <c r="BR13" s="432"/>
      <c r="BS13" s="432"/>
      <c r="BT13" s="432"/>
      <c r="BU13" s="433"/>
      <c r="BV13" s="431">
        <v>-1333539</v>
      </c>
      <c r="BW13" s="432"/>
      <c r="BX13" s="432"/>
      <c r="BY13" s="432"/>
      <c r="BZ13" s="432"/>
      <c r="CA13" s="432"/>
      <c r="CB13" s="432"/>
      <c r="CC13" s="433"/>
      <c r="CD13" s="434" t="s">
        <v>142</v>
      </c>
      <c r="CE13" s="435"/>
      <c r="CF13" s="435"/>
      <c r="CG13" s="435"/>
      <c r="CH13" s="435"/>
      <c r="CI13" s="435"/>
      <c r="CJ13" s="435"/>
      <c r="CK13" s="435"/>
      <c r="CL13" s="435"/>
      <c r="CM13" s="435"/>
      <c r="CN13" s="435"/>
      <c r="CO13" s="435"/>
      <c r="CP13" s="435"/>
      <c r="CQ13" s="435"/>
      <c r="CR13" s="435"/>
      <c r="CS13" s="436"/>
      <c r="CT13" s="428">
        <v>11.9</v>
      </c>
      <c r="CU13" s="429"/>
      <c r="CV13" s="429"/>
      <c r="CW13" s="429"/>
      <c r="CX13" s="429"/>
      <c r="CY13" s="429"/>
      <c r="CZ13" s="429"/>
      <c r="DA13" s="430"/>
      <c r="DB13" s="428">
        <v>11.9</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143</v>
      </c>
      <c r="M14" s="513"/>
      <c r="N14" s="513"/>
      <c r="O14" s="513"/>
      <c r="P14" s="513"/>
      <c r="Q14" s="514"/>
      <c r="R14" s="515">
        <v>26756</v>
      </c>
      <c r="S14" s="516"/>
      <c r="T14" s="516"/>
      <c r="U14" s="516"/>
      <c r="V14" s="517"/>
      <c r="W14" s="421"/>
      <c r="X14" s="422"/>
      <c r="Y14" s="422"/>
      <c r="Z14" s="422"/>
      <c r="AA14" s="422"/>
      <c r="AB14" s="411"/>
      <c r="AC14" s="518">
        <v>12.9</v>
      </c>
      <c r="AD14" s="519"/>
      <c r="AE14" s="519"/>
      <c r="AF14" s="519"/>
      <c r="AG14" s="520"/>
      <c r="AH14" s="518">
        <v>13.3</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144</v>
      </c>
      <c r="CE14" s="527"/>
      <c r="CF14" s="527"/>
      <c r="CG14" s="527"/>
      <c r="CH14" s="527"/>
      <c r="CI14" s="527"/>
      <c r="CJ14" s="527"/>
      <c r="CK14" s="527"/>
      <c r="CL14" s="527"/>
      <c r="CM14" s="527"/>
      <c r="CN14" s="527"/>
      <c r="CO14" s="527"/>
      <c r="CP14" s="527"/>
      <c r="CQ14" s="527"/>
      <c r="CR14" s="527"/>
      <c r="CS14" s="528"/>
      <c r="CT14" s="529" t="s">
        <v>136</v>
      </c>
      <c r="CU14" s="530"/>
      <c r="CV14" s="530"/>
      <c r="CW14" s="530"/>
      <c r="CX14" s="530"/>
      <c r="CY14" s="530"/>
      <c r="CZ14" s="530"/>
      <c r="DA14" s="531"/>
      <c r="DB14" s="529" t="s">
        <v>136</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145</v>
      </c>
      <c r="N15" s="523"/>
      <c r="O15" s="523"/>
      <c r="P15" s="523"/>
      <c r="Q15" s="524"/>
      <c r="R15" s="515">
        <v>26652</v>
      </c>
      <c r="S15" s="516"/>
      <c r="T15" s="516"/>
      <c r="U15" s="516"/>
      <c r="V15" s="517"/>
      <c r="W15" s="447" t="s">
        <v>146</v>
      </c>
      <c r="X15" s="448"/>
      <c r="Y15" s="448"/>
      <c r="Z15" s="448"/>
      <c r="AA15" s="448"/>
      <c r="AB15" s="438"/>
      <c r="AC15" s="482">
        <v>2526</v>
      </c>
      <c r="AD15" s="483"/>
      <c r="AE15" s="483"/>
      <c r="AF15" s="483"/>
      <c r="AG15" s="525"/>
      <c r="AH15" s="482">
        <v>2727</v>
      </c>
      <c r="AI15" s="483"/>
      <c r="AJ15" s="483"/>
      <c r="AK15" s="483"/>
      <c r="AL15" s="484"/>
      <c r="AM15" s="460"/>
      <c r="AN15" s="461"/>
      <c r="AO15" s="461"/>
      <c r="AP15" s="461"/>
      <c r="AQ15" s="461"/>
      <c r="AR15" s="461"/>
      <c r="AS15" s="461"/>
      <c r="AT15" s="462"/>
      <c r="AU15" s="463"/>
      <c r="AV15" s="464"/>
      <c r="AW15" s="464"/>
      <c r="AX15" s="464"/>
      <c r="AY15" s="391" t="s">
        <v>147</v>
      </c>
      <c r="AZ15" s="392"/>
      <c r="BA15" s="392"/>
      <c r="BB15" s="392"/>
      <c r="BC15" s="392"/>
      <c r="BD15" s="392"/>
      <c r="BE15" s="392"/>
      <c r="BF15" s="392"/>
      <c r="BG15" s="392"/>
      <c r="BH15" s="392"/>
      <c r="BI15" s="392"/>
      <c r="BJ15" s="392"/>
      <c r="BK15" s="392"/>
      <c r="BL15" s="392"/>
      <c r="BM15" s="393"/>
      <c r="BN15" s="394">
        <v>2471850</v>
      </c>
      <c r="BO15" s="395"/>
      <c r="BP15" s="395"/>
      <c r="BQ15" s="395"/>
      <c r="BR15" s="395"/>
      <c r="BS15" s="395"/>
      <c r="BT15" s="395"/>
      <c r="BU15" s="396"/>
      <c r="BV15" s="394">
        <v>2338146</v>
      </c>
      <c r="BW15" s="395"/>
      <c r="BX15" s="395"/>
      <c r="BY15" s="395"/>
      <c r="BZ15" s="395"/>
      <c r="CA15" s="395"/>
      <c r="CB15" s="395"/>
      <c r="CC15" s="396"/>
      <c r="CD15" s="532" t="s">
        <v>148</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149</v>
      </c>
      <c r="M16" s="543"/>
      <c r="N16" s="543"/>
      <c r="O16" s="543"/>
      <c r="P16" s="543"/>
      <c r="Q16" s="544"/>
      <c r="R16" s="535" t="s">
        <v>150</v>
      </c>
      <c r="S16" s="536"/>
      <c r="T16" s="536"/>
      <c r="U16" s="536"/>
      <c r="V16" s="537"/>
      <c r="W16" s="421"/>
      <c r="X16" s="422"/>
      <c r="Y16" s="422"/>
      <c r="Z16" s="422"/>
      <c r="AA16" s="422"/>
      <c r="AB16" s="411"/>
      <c r="AC16" s="518">
        <v>21</v>
      </c>
      <c r="AD16" s="519"/>
      <c r="AE16" s="519"/>
      <c r="AF16" s="519"/>
      <c r="AG16" s="520"/>
      <c r="AH16" s="518">
        <v>21.4</v>
      </c>
      <c r="AI16" s="519"/>
      <c r="AJ16" s="519"/>
      <c r="AK16" s="519"/>
      <c r="AL16" s="521"/>
      <c r="AM16" s="460"/>
      <c r="AN16" s="461"/>
      <c r="AO16" s="461"/>
      <c r="AP16" s="461"/>
      <c r="AQ16" s="461"/>
      <c r="AR16" s="461"/>
      <c r="AS16" s="461"/>
      <c r="AT16" s="462"/>
      <c r="AU16" s="463"/>
      <c r="AV16" s="464"/>
      <c r="AW16" s="464"/>
      <c r="AX16" s="464"/>
      <c r="AY16" s="465" t="s">
        <v>151</v>
      </c>
      <c r="AZ16" s="466"/>
      <c r="BA16" s="466"/>
      <c r="BB16" s="466"/>
      <c r="BC16" s="466"/>
      <c r="BD16" s="466"/>
      <c r="BE16" s="466"/>
      <c r="BF16" s="466"/>
      <c r="BG16" s="466"/>
      <c r="BH16" s="466"/>
      <c r="BI16" s="466"/>
      <c r="BJ16" s="466"/>
      <c r="BK16" s="466"/>
      <c r="BL16" s="466"/>
      <c r="BM16" s="467"/>
      <c r="BN16" s="431">
        <v>9413003</v>
      </c>
      <c r="BO16" s="432"/>
      <c r="BP16" s="432"/>
      <c r="BQ16" s="432"/>
      <c r="BR16" s="432"/>
      <c r="BS16" s="432"/>
      <c r="BT16" s="432"/>
      <c r="BU16" s="433"/>
      <c r="BV16" s="431">
        <v>9153531</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152</v>
      </c>
      <c r="N17" s="539"/>
      <c r="O17" s="539"/>
      <c r="P17" s="539"/>
      <c r="Q17" s="540"/>
      <c r="R17" s="535" t="s">
        <v>153</v>
      </c>
      <c r="S17" s="536"/>
      <c r="T17" s="536"/>
      <c r="U17" s="536"/>
      <c r="V17" s="537"/>
      <c r="W17" s="447" t="s">
        <v>154</v>
      </c>
      <c r="X17" s="448"/>
      <c r="Y17" s="448"/>
      <c r="Z17" s="448"/>
      <c r="AA17" s="448"/>
      <c r="AB17" s="438"/>
      <c r="AC17" s="482">
        <v>7954</v>
      </c>
      <c r="AD17" s="483"/>
      <c r="AE17" s="483"/>
      <c r="AF17" s="483"/>
      <c r="AG17" s="525"/>
      <c r="AH17" s="482">
        <v>8305</v>
      </c>
      <c r="AI17" s="483"/>
      <c r="AJ17" s="483"/>
      <c r="AK17" s="483"/>
      <c r="AL17" s="484"/>
      <c r="AM17" s="460"/>
      <c r="AN17" s="461"/>
      <c r="AO17" s="461"/>
      <c r="AP17" s="461"/>
      <c r="AQ17" s="461"/>
      <c r="AR17" s="461"/>
      <c r="AS17" s="461"/>
      <c r="AT17" s="462"/>
      <c r="AU17" s="463"/>
      <c r="AV17" s="464"/>
      <c r="AW17" s="464"/>
      <c r="AX17" s="464"/>
      <c r="AY17" s="465" t="s">
        <v>155</v>
      </c>
      <c r="AZ17" s="466"/>
      <c r="BA17" s="466"/>
      <c r="BB17" s="466"/>
      <c r="BC17" s="466"/>
      <c r="BD17" s="466"/>
      <c r="BE17" s="466"/>
      <c r="BF17" s="466"/>
      <c r="BG17" s="466"/>
      <c r="BH17" s="466"/>
      <c r="BI17" s="466"/>
      <c r="BJ17" s="466"/>
      <c r="BK17" s="466"/>
      <c r="BL17" s="466"/>
      <c r="BM17" s="467"/>
      <c r="BN17" s="431">
        <v>3083233</v>
      </c>
      <c r="BO17" s="432"/>
      <c r="BP17" s="432"/>
      <c r="BQ17" s="432"/>
      <c r="BR17" s="432"/>
      <c r="BS17" s="432"/>
      <c r="BT17" s="432"/>
      <c r="BU17" s="433"/>
      <c r="BV17" s="431">
        <v>2949120</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156</v>
      </c>
      <c r="C18" s="474"/>
      <c r="D18" s="474"/>
      <c r="E18" s="546"/>
      <c r="F18" s="546"/>
      <c r="G18" s="546"/>
      <c r="H18" s="546"/>
      <c r="I18" s="546"/>
      <c r="J18" s="546"/>
      <c r="K18" s="546"/>
      <c r="L18" s="547">
        <v>126.94</v>
      </c>
      <c r="M18" s="547"/>
      <c r="N18" s="547"/>
      <c r="O18" s="547"/>
      <c r="P18" s="547"/>
      <c r="Q18" s="547"/>
      <c r="R18" s="548"/>
      <c r="S18" s="548"/>
      <c r="T18" s="548"/>
      <c r="U18" s="548"/>
      <c r="V18" s="549"/>
      <c r="W18" s="449"/>
      <c r="X18" s="450"/>
      <c r="Y18" s="450"/>
      <c r="Z18" s="450"/>
      <c r="AA18" s="450"/>
      <c r="AB18" s="441"/>
      <c r="AC18" s="550">
        <v>66.099999999999994</v>
      </c>
      <c r="AD18" s="551"/>
      <c r="AE18" s="551"/>
      <c r="AF18" s="551"/>
      <c r="AG18" s="552"/>
      <c r="AH18" s="550">
        <v>65.2</v>
      </c>
      <c r="AI18" s="551"/>
      <c r="AJ18" s="551"/>
      <c r="AK18" s="551"/>
      <c r="AL18" s="553"/>
      <c r="AM18" s="460"/>
      <c r="AN18" s="461"/>
      <c r="AO18" s="461"/>
      <c r="AP18" s="461"/>
      <c r="AQ18" s="461"/>
      <c r="AR18" s="461"/>
      <c r="AS18" s="461"/>
      <c r="AT18" s="462"/>
      <c r="AU18" s="463"/>
      <c r="AV18" s="464"/>
      <c r="AW18" s="464"/>
      <c r="AX18" s="464"/>
      <c r="AY18" s="465" t="s">
        <v>157</v>
      </c>
      <c r="AZ18" s="466"/>
      <c r="BA18" s="466"/>
      <c r="BB18" s="466"/>
      <c r="BC18" s="466"/>
      <c r="BD18" s="466"/>
      <c r="BE18" s="466"/>
      <c r="BF18" s="466"/>
      <c r="BG18" s="466"/>
      <c r="BH18" s="466"/>
      <c r="BI18" s="466"/>
      <c r="BJ18" s="466"/>
      <c r="BK18" s="466"/>
      <c r="BL18" s="466"/>
      <c r="BM18" s="467"/>
      <c r="BN18" s="431">
        <v>9586977</v>
      </c>
      <c r="BO18" s="432"/>
      <c r="BP18" s="432"/>
      <c r="BQ18" s="432"/>
      <c r="BR18" s="432"/>
      <c r="BS18" s="432"/>
      <c r="BT18" s="432"/>
      <c r="BU18" s="433"/>
      <c r="BV18" s="431">
        <v>9908440</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158</v>
      </c>
      <c r="C19" s="474"/>
      <c r="D19" s="474"/>
      <c r="E19" s="546"/>
      <c r="F19" s="546"/>
      <c r="G19" s="546"/>
      <c r="H19" s="546"/>
      <c r="I19" s="546"/>
      <c r="J19" s="546"/>
      <c r="K19" s="546"/>
      <c r="L19" s="554">
        <v>194</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159</v>
      </c>
      <c r="AZ19" s="466"/>
      <c r="BA19" s="466"/>
      <c r="BB19" s="466"/>
      <c r="BC19" s="466"/>
      <c r="BD19" s="466"/>
      <c r="BE19" s="466"/>
      <c r="BF19" s="466"/>
      <c r="BG19" s="466"/>
      <c r="BH19" s="466"/>
      <c r="BI19" s="466"/>
      <c r="BJ19" s="466"/>
      <c r="BK19" s="466"/>
      <c r="BL19" s="466"/>
      <c r="BM19" s="467"/>
      <c r="BN19" s="431">
        <v>13327374</v>
      </c>
      <c r="BO19" s="432"/>
      <c r="BP19" s="432"/>
      <c r="BQ19" s="432"/>
      <c r="BR19" s="432"/>
      <c r="BS19" s="432"/>
      <c r="BT19" s="432"/>
      <c r="BU19" s="433"/>
      <c r="BV19" s="431">
        <v>14376223</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160</v>
      </c>
      <c r="C20" s="474"/>
      <c r="D20" s="474"/>
      <c r="E20" s="546"/>
      <c r="F20" s="546"/>
      <c r="G20" s="546"/>
      <c r="H20" s="546"/>
      <c r="I20" s="546"/>
      <c r="J20" s="546"/>
      <c r="K20" s="546"/>
      <c r="L20" s="554">
        <v>10034</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161</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162</v>
      </c>
      <c r="C22" s="569"/>
      <c r="D22" s="570"/>
      <c r="E22" s="443" t="s">
        <v>1</v>
      </c>
      <c r="F22" s="448"/>
      <c r="G22" s="448"/>
      <c r="H22" s="448"/>
      <c r="I22" s="448"/>
      <c r="J22" s="448"/>
      <c r="K22" s="438"/>
      <c r="L22" s="443" t="s">
        <v>163</v>
      </c>
      <c r="M22" s="448"/>
      <c r="N22" s="448"/>
      <c r="O22" s="448"/>
      <c r="P22" s="438"/>
      <c r="Q22" s="577" t="s">
        <v>164</v>
      </c>
      <c r="R22" s="578"/>
      <c r="S22" s="578"/>
      <c r="T22" s="578"/>
      <c r="U22" s="578"/>
      <c r="V22" s="579"/>
      <c r="W22" s="583" t="s">
        <v>165</v>
      </c>
      <c r="X22" s="569"/>
      <c r="Y22" s="570"/>
      <c r="Z22" s="443" t="s">
        <v>1</v>
      </c>
      <c r="AA22" s="448"/>
      <c r="AB22" s="448"/>
      <c r="AC22" s="448"/>
      <c r="AD22" s="448"/>
      <c r="AE22" s="448"/>
      <c r="AF22" s="448"/>
      <c r="AG22" s="438"/>
      <c r="AH22" s="596" t="s">
        <v>166</v>
      </c>
      <c r="AI22" s="448"/>
      <c r="AJ22" s="448"/>
      <c r="AK22" s="448"/>
      <c r="AL22" s="438"/>
      <c r="AM22" s="596" t="s">
        <v>167</v>
      </c>
      <c r="AN22" s="597"/>
      <c r="AO22" s="597"/>
      <c r="AP22" s="597"/>
      <c r="AQ22" s="597"/>
      <c r="AR22" s="598"/>
      <c r="AS22" s="577" t="s">
        <v>164</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168</v>
      </c>
      <c r="AZ23" s="392"/>
      <c r="BA23" s="392"/>
      <c r="BB23" s="392"/>
      <c r="BC23" s="392"/>
      <c r="BD23" s="392"/>
      <c r="BE23" s="392"/>
      <c r="BF23" s="392"/>
      <c r="BG23" s="392"/>
      <c r="BH23" s="392"/>
      <c r="BI23" s="392"/>
      <c r="BJ23" s="392"/>
      <c r="BK23" s="392"/>
      <c r="BL23" s="392"/>
      <c r="BM23" s="393"/>
      <c r="BN23" s="431">
        <v>17756685</v>
      </c>
      <c r="BO23" s="432"/>
      <c r="BP23" s="432"/>
      <c r="BQ23" s="432"/>
      <c r="BR23" s="432"/>
      <c r="BS23" s="432"/>
      <c r="BT23" s="432"/>
      <c r="BU23" s="433"/>
      <c r="BV23" s="431">
        <v>17809672</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169</v>
      </c>
      <c r="F24" s="461"/>
      <c r="G24" s="461"/>
      <c r="H24" s="461"/>
      <c r="I24" s="461"/>
      <c r="J24" s="461"/>
      <c r="K24" s="462"/>
      <c r="L24" s="482">
        <v>1</v>
      </c>
      <c r="M24" s="483"/>
      <c r="N24" s="483"/>
      <c r="O24" s="483"/>
      <c r="P24" s="525"/>
      <c r="Q24" s="482">
        <v>6408</v>
      </c>
      <c r="R24" s="483"/>
      <c r="S24" s="483"/>
      <c r="T24" s="483"/>
      <c r="U24" s="483"/>
      <c r="V24" s="525"/>
      <c r="W24" s="584"/>
      <c r="X24" s="572"/>
      <c r="Y24" s="573"/>
      <c r="Z24" s="481" t="s">
        <v>170</v>
      </c>
      <c r="AA24" s="461"/>
      <c r="AB24" s="461"/>
      <c r="AC24" s="461"/>
      <c r="AD24" s="461"/>
      <c r="AE24" s="461"/>
      <c r="AF24" s="461"/>
      <c r="AG24" s="462"/>
      <c r="AH24" s="482">
        <v>278</v>
      </c>
      <c r="AI24" s="483"/>
      <c r="AJ24" s="483"/>
      <c r="AK24" s="483"/>
      <c r="AL24" s="525"/>
      <c r="AM24" s="482">
        <v>830942</v>
      </c>
      <c r="AN24" s="483"/>
      <c r="AO24" s="483"/>
      <c r="AP24" s="483"/>
      <c r="AQ24" s="483"/>
      <c r="AR24" s="525"/>
      <c r="AS24" s="482">
        <v>2989</v>
      </c>
      <c r="AT24" s="483"/>
      <c r="AU24" s="483"/>
      <c r="AV24" s="483"/>
      <c r="AW24" s="483"/>
      <c r="AX24" s="484"/>
      <c r="AY24" s="604" t="s">
        <v>171</v>
      </c>
      <c r="AZ24" s="605"/>
      <c r="BA24" s="605"/>
      <c r="BB24" s="605"/>
      <c r="BC24" s="605"/>
      <c r="BD24" s="605"/>
      <c r="BE24" s="605"/>
      <c r="BF24" s="605"/>
      <c r="BG24" s="605"/>
      <c r="BH24" s="605"/>
      <c r="BI24" s="605"/>
      <c r="BJ24" s="605"/>
      <c r="BK24" s="605"/>
      <c r="BL24" s="605"/>
      <c r="BM24" s="606"/>
      <c r="BN24" s="431">
        <v>7554547</v>
      </c>
      <c r="BO24" s="432"/>
      <c r="BP24" s="432"/>
      <c r="BQ24" s="432"/>
      <c r="BR24" s="432"/>
      <c r="BS24" s="432"/>
      <c r="BT24" s="432"/>
      <c r="BU24" s="433"/>
      <c r="BV24" s="431">
        <v>8126998</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172</v>
      </c>
      <c r="F25" s="461"/>
      <c r="G25" s="461"/>
      <c r="H25" s="461"/>
      <c r="I25" s="461"/>
      <c r="J25" s="461"/>
      <c r="K25" s="462"/>
      <c r="L25" s="482">
        <v>1</v>
      </c>
      <c r="M25" s="483"/>
      <c r="N25" s="483"/>
      <c r="O25" s="483"/>
      <c r="P25" s="525"/>
      <c r="Q25" s="482">
        <v>5373</v>
      </c>
      <c r="R25" s="483"/>
      <c r="S25" s="483"/>
      <c r="T25" s="483"/>
      <c r="U25" s="483"/>
      <c r="V25" s="525"/>
      <c r="W25" s="584"/>
      <c r="X25" s="572"/>
      <c r="Y25" s="573"/>
      <c r="Z25" s="481" t="s">
        <v>173</v>
      </c>
      <c r="AA25" s="461"/>
      <c r="AB25" s="461"/>
      <c r="AC25" s="461"/>
      <c r="AD25" s="461"/>
      <c r="AE25" s="461"/>
      <c r="AF25" s="461"/>
      <c r="AG25" s="462"/>
      <c r="AH25" s="482" t="s">
        <v>128</v>
      </c>
      <c r="AI25" s="483"/>
      <c r="AJ25" s="483"/>
      <c r="AK25" s="483"/>
      <c r="AL25" s="525"/>
      <c r="AM25" s="482" t="s">
        <v>137</v>
      </c>
      <c r="AN25" s="483"/>
      <c r="AO25" s="483"/>
      <c r="AP25" s="483"/>
      <c r="AQ25" s="483"/>
      <c r="AR25" s="525"/>
      <c r="AS25" s="482" t="s">
        <v>137</v>
      </c>
      <c r="AT25" s="483"/>
      <c r="AU25" s="483"/>
      <c r="AV25" s="483"/>
      <c r="AW25" s="483"/>
      <c r="AX25" s="484"/>
      <c r="AY25" s="391" t="s">
        <v>174</v>
      </c>
      <c r="AZ25" s="392"/>
      <c r="BA25" s="392"/>
      <c r="BB25" s="392"/>
      <c r="BC25" s="392"/>
      <c r="BD25" s="392"/>
      <c r="BE25" s="392"/>
      <c r="BF25" s="392"/>
      <c r="BG25" s="392"/>
      <c r="BH25" s="392"/>
      <c r="BI25" s="392"/>
      <c r="BJ25" s="392"/>
      <c r="BK25" s="392"/>
      <c r="BL25" s="392"/>
      <c r="BM25" s="393"/>
      <c r="BN25" s="394">
        <v>1939182</v>
      </c>
      <c r="BO25" s="395"/>
      <c r="BP25" s="395"/>
      <c r="BQ25" s="395"/>
      <c r="BR25" s="395"/>
      <c r="BS25" s="395"/>
      <c r="BT25" s="395"/>
      <c r="BU25" s="396"/>
      <c r="BV25" s="394">
        <v>1604986</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175</v>
      </c>
      <c r="F26" s="461"/>
      <c r="G26" s="461"/>
      <c r="H26" s="461"/>
      <c r="I26" s="461"/>
      <c r="J26" s="461"/>
      <c r="K26" s="462"/>
      <c r="L26" s="482">
        <v>1</v>
      </c>
      <c r="M26" s="483"/>
      <c r="N26" s="483"/>
      <c r="O26" s="483"/>
      <c r="P26" s="525"/>
      <c r="Q26" s="482">
        <v>4914</v>
      </c>
      <c r="R26" s="483"/>
      <c r="S26" s="483"/>
      <c r="T26" s="483"/>
      <c r="U26" s="483"/>
      <c r="V26" s="525"/>
      <c r="W26" s="584"/>
      <c r="X26" s="572"/>
      <c r="Y26" s="573"/>
      <c r="Z26" s="481" t="s">
        <v>176</v>
      </c>
      <c r="AA26" s="594"/>
      <c r="AB26" s="594"/>
      <c r="AC26" s="594"/>
      <c r="AD26" s="594"/>
      <c r="AE26" s="594"/>
      <c r="AF26" s="594"/>
      <c r="AG26" s="595"/>
      <c r="AH26" s="482">
        <v>16</v>
      </c>
      <c r="AI26" s="483"/>
      <c r="AJ26" s="483"/>
      <c r="AK26" s="483"/>
      <c r="AL26" s="525"/>
      <c r="AM26" s="482">
        <v>50144</v>
      </c>
      <c r="AN26" s="483"/>
      <c r="AO26" s="483"/>
      <c r="AP26" s="483"/>
      <c r="AQ26" s="483"/>
      <c r="AR26" s="525"/>
      <c r="AS26" s="482">
        <v>3134</v>
      </c>
      <c r="AT26" s="483"/>
      <c r="AU26" s="483"/>
      <c r="AV26" s="483"/>
      <c r="AW26" s="483"/>
      <c r="AX26" s="484"/>
      <c r="AY26" s="434" t="s">
        <v>177</v>
      </c>
      <c r="AZ26" s="435"/>
      <c r="BA26" s="435"/>
      <c r="BB26" s="435"/>
      <c r="BC26" s="435"/>
      <c r="BD26" s="435"/>
      <c r="BE26" s="435"/>
      <c r="BF26" s="435"/>
      <c r="BG26" s="435"/>
      <c r="BH26" s="435"/>
      <c r="BI26" s="435"/>
      <c r="BJ26" s="435"/>
      <c r="BK26" s="435"/>
      <c r="BL26" s="435"/>
      <c r="BM26" s="436"/>
      <c r="BN26" s="431" t="s">
        <v>137</v>
      </c>
      <c r="BO26" s="432"/>
      <c r="BP26" s="432"/>
      <c r="BQ26" s="432"/>
      <c r="BR26" s="432"/>
      <c r="BS26" s="432"/>
      <c r="BT26" s="432"/>
      <c r="BU26" s="433"/>
      <c r="BV26" s="431" t="s">
        <v>136</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178</v>
      </c>
      <c r="F27" s="461"/>
      <c r="G27" s="461"/>
      <c r="H27" s="461"/>
      <c r="I27" s="461"/>
      <c r="J27" s="461"/>
      <c r="K27" s="462"/>
      <c r="L27" s="482">
        <v>1</v>
      </c>
      <c r="M27" s="483"/>
      <c r="N27" s="483"/>
      <c r="O27" s="483"/>
      <c r="P27" s="525"/>
      <c r="Q27" s="482">
        <v>3630</v>
      </c>
      <c r="R27" s="483"/>
      <c r="S27" s="483"/>
      <c r="T27" s="483"/>
      <c r="U27" s="483"/>
      <c r="V27" s="525"/>
      <c r="W27" s="584"/>
      <c r="X27" s="572"/>
      <c r="Y27" s="573"/>
      <c r="Z27" s="481" t="s">
        <v>179</v>
      </c>
      <c r="AA27" s="461"/>
      <c r="AB27" s="461"/>
      <c r="AC27" s="461"/>
      <c r="AD27" s="461"/>
      <c r="AE27" s="461"/>
      <c r="AF27" s="461"/>
      <c r="AG27" s="462"/>
      <c r="AH27" s="482" t="s">
        <v>137</v>
      </c>
      <c r="AI27" s="483"/>
      <c r="AJ27" s="483"/>
      <c r="AK27" s="483"/>
      <c r="AL27" s="525"/>
      <c r="AM27" s="482" t="s">
        <v>128</v>
      </c>
      <c r="AN27" s="483"/>
      <c r="AO27" s="483"/>
      <c r="AP27" s="483"/>
      <c r="AQ27" s="483"/>
      <c r="AR27" s="525"/>
      <c r="AS27" s="482" t="s">
        <v>136</v>
      </c>
      <c r="AT27" s="483"/>
      <c r="AU27" s="483"/>
      <c r="AV27" s="483"/>
      <c r="AW27" s="483"/>
      <c r="AX27" s="484"/>
      <c r="AY27" s="526" t="s">
        <v>180</v>
      </c>
      <c r="AZ27" s="527"/>
      <c r="BA27" s="527"/>
      <c r="BB27" s="527"/>
      <c r="BC27" s="527"/>
      <c r="BD27" s="527"/>
      <c r="BE27" s="527"/>
      <c r="BF27" s="527"/>
      <c r="BG27" s="527"/>
      <c r="BH27" s="527"/>
      <c r="BI27" s="527"/>
      <c r="BJ27" s="527"/>
      <c r="BK27" s="527"/>
      <c r="BL27" s="527"/>
      <c r="BM27" s="528"/>
      <c r="BN27" s="607">
        <v>352718</v>
      </c>
      <c r="BO27" s="608"/>
      <c r="BP27" s="608"/>
      <c r="BQ27" s="608"/>
      <c r="BR27" s="608"/>
      <c r="BS27" s="608"/>
      <c r="BT27" s="608"/>
      <c r="BU27" s="609"/>
      <c r="BV27" s="607">
        <v>352619</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181</v>
      </c>
      <c r="F28" s="461"/>
      <c r="G28" s="461"/>
      <c r="H28" s="461"/>
      <c r="I28" s="461"/>
      <c r="J28" s="461"/>
      <c r="K28" s="462"/>
      <c r="L28" s="482">
        <v>1</v>
      </c>
      <c r="M28" s="483"/>
      <c r="N28" s="483"/>
      <c r="O28" s="483"/>
      <c r="P28" s="525"/>
      <c r="Q28" s="482">
        <v>3330</v>
      </c>
      <c r="R28" s="483"/>
      <c r="S28" s="483"/>
      <c r="T28" s="483"/>
      <c r="U28" s="483"/>
      <c r="V28" s="525"/>
      <c r="W28" s="584"/>
      <c r="X28" s="572"/>
      <c r="Y28" s="573"/>
      <c r="Z28" s="481" t="s">
        <v>182</v>
      </c>
      <c r="AA28" s="461"/>
      <c r="AB28" s="461"/>
      <c r="AC28" s="461"/>
      <c r="AD28" s="461"/>
      <c r="AE28" s="461"/>
      <c r="AF28" s="461"/>
      <c r="AG28" s="462"/>
      <c r="AH28" s="482" t="s">
        <v>183</v>
      </c>
      <c r="AI28" s="483"/>
      <c r="AJ28" s="483"/>
      <c r="AK28" s="483"/>
      <c r="AL28" s="525"/>
      <c r="AM28" s="482" t="s">
        <v>136</v>
      </c>
      <c r="AN28" s="483"/>
      <c r="AO28" s="483"/>
      <c r="AP28" s="483"/>
      <c r="AQ28" s="483"/>
      <c r="AR28" s="525"/>
      <c r="AS28" s="482" t="s">
        <v>128</v>
      </c>
      <c r="AT28" s="483"/>
      <c r="AU28" s="483"/>
      <c r="AV28" s="483"/>
      <c r="AW28" s="483"/>
      <c r="AX28" s="484"/>
      <c r="AY28" s="610" t="s">
        <v>184</v>
      </c>
      <c r="AZ28" s="611"/>
      <c r="BA28" s="611"/>
      <c r="BB28" s="612"/>
      <c r="BC28" s="391" t="s">
        <v>48</v>
      </c>
      <c r="BD28" s="392"/>
      <c r="BE28" s="392"/>
      <c r="BF28" s="392"/>
      <c r="BG28" s="392"/>
      <c r="BH28" s="392"/>
      <c r="BI28" s="392"/>
      <c r="BJ28" s="392"/>
      <c r="BK28" s="392"/>
      <c r="BL28" s="392"/>
      <c r="BM28" s="393"/>
      <c r="BN28" s="394">
        <v>2702935</v>
      </c>
      <c r="BO28" s="395"/>
      <c r="BP28" s="395"/>
      <c r="BQ28" s="395"/>
      <c r="BR28" s="395"/>
      <c r="BS28" s="395"/>
      <c r="BT28" s="395"/>
      <c r="BU28" s="396"/>
      <c r="BV28" s="394">
        <v>3334329</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185</v>
      </c>
      <c r="F29" s="461"/>
      <c r="G29" s="461"/>
      <c r="H29" s="461"/>
      <c r="I29" s="461"/>
      <c r="J29" s="461"/>
      <c r="K29" s="462"/>
      <c r="L29" s="482">
        <v>14</v>
      </c>
      <c r="M29" s="483"/>
      <c r="N29" s="483"/>
      <c r="O29" s="483"/>
      <c r="P29" s="525"/>
      <c r="Q29" s="482">
        <v>3140</v>
      </c>
      <c r="R29" s="483"/>
      <c r="S29" s="483"/>
      <c r="T29" s="483"/>
      <c r="U29" s="483"/>
      <c r="V29" s="525"/>
      <c r="W29" s="585"/>
      <c r="X29" s="586"/>
      <c r="Y29" s="587"/>
      <c r="Z29" s="481" t="s">
        <v>186</v>
      </c>
      <c r="AA29" s="461"/>
      <c r="AB29" s="461"/>
      <c r="AC29" s="461"/>
      <c r="AD29" s="461"/>
      <c r="AE29" s="461"/>
      <c r="AF29" s="461"/>
      <c r="AG29" s="462"/>
      <c r="AH29" s="482">
        <v>278</v>
      </c>
      <c r="AI29" s="483"/>
      <c r="AJ29" s="483"/>
      <c r="AK29" s="483"/>
      <c r="AL29" s="525"/>
      <c r="AM29" s="482">
        <v>830942</v>
      </c>
      <c r="AN29" s="483"/>
      <c r="AO29" s="483"/>
      <c r="AP29" s="483"/>
      <c r="AQ29" s="483"/>
      <c r="AR29" s="525"/>
      <c r="AS29" s="482">
        <v>2989</v>
      </c>
      <c r="AT29" s="483"/>
      <c r="AU29" s="483"/>
      <c r="AV29" s="483"/>
      <c r="AW29" s="483"/>
      <c r="AX29" s="484"/>
      <c r="AY29" s="613"/>
      <c r="AZ29" s="614"/>
      <c r="BA29" s="614"/>
      <c r="BB29" s="615"/>
      <c r="BC29" s="465" t="s">
        <v>187</v>
      </c>
      <c r="BD29" s="466"/>
      <c r="BE29" s="466"/>
      <c r="BF29" s="466"/>
      <c r="BG29" s="466"/>
      <c r="BH29" s="466"/>
      <c r="BI29" s="466"/>
      <c r="BJ29" s="466"/>
      <c r="BK29" s="466"/>
      <c r="BL29" s="466"/>
      <c r="BM29" s="467"/>
      <c r="BN29" s="431">
        <v>618956</v>
      </c>
      <c r="BO29" s="432"/>
      <c r="BP29" s="432"/>
      <c r="BQ29" s="432"/>
      <c r="BR29" s="432"/>
      <c r="BS29" s="432"/>
      <c r="BT29" s="432"/>
      <c r="BU29" s="433"/>
      <c r="BV29" s="431">
        <v>618683</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188</v>
      </c>
      <c r="X30" s="592"/>
      <c r="Y30" s="592"/>
      <c r="Z30" s="592"/>
      <c r="AA30" s="592"/>
      <c r="AB30" s="592"/>
      <c r="AC30" s="592"/>
      <c r="AD30" s="592"/>
      <c r="AE30" s="592"/>
      <c r="AF30" s="592"/>
      <c r="AG30" s="593"/>
      <c r="AH30" s="550">
        <v>98.8</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4191673</v>
      </c>
      <c r="BO30" s="608"/>
      <c r="BP30" s="608"/>
      <c r="BQ30" s="608"/>
      <c r="BR30" s="608"/>
      <c r="BS30" s="608"/>
      <c r="BT30" s="608"/>
      <c r="BU30" s="609"/>
      <c r="BV30" s="607">
        <v>4157140</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195</v>
      </c>
      <c r="D33" s="455"/>
      <c r="E33" s="420" t="s">
        <v>196</v>
      </c>
      <c r="F33" s="420"/>
      <c r="G33" s="420"/>
      <c r="H33" s="420"/>
      <c r="I33" s="420"/>
      <c r="J33" s="420"/>
      <c r="K33" s="420"/>
      <c r="L33" s="420"/>
      <c r="M33" s="420"/>
      <c r="N33" s="420"/>
      <c r="O33" s="420"/>
      <c r="P33" s="420"/>
      <c r="Q33" s="420"/>
      <c r="R33" s="420"/>
      <c r="S33" s="420"/>
      <c r="T33" s="216"/>
      <c r="U33" s="455" t="s">
        <v>195</v>
      </c>
      <c r="V33" s="455"/>
      <c r="W33" s="420" t="s">
        <v>197</v>
      </c>
      <c r="X33" s="420"/>
      <c r="Y33" s="420"/>
      <c r="Z33" s="420"/>
      <c r="AA33" s="420"/>
      <c r="AB33" s="420"/>
      <c r="AC33" s="420"/>
      <c r="AD33" s="420"/>
      <c r="AE33" s="420"/>
      <c r="AF33" s="420"/>
      <c r="AG33" s="420"/>
      <c r="AH33" s="420"/>
      <c r="AI33" s="420"/>
      <c r="AJ33" s="420"/>
      <c r="AK33" s="420"/>
      <c r="AL33" s="216"/>
      <c r="AM33" s="455" t="s">
        <v>195</v>
      </c>
      <c r="AN33" s="455"/>
      <c r="AO33" s="420" t="s">
        <v>198</v>
      </c>
      <c r="AP33" s="420"/>
      <c r="AQ33" s="420"/>
      <c r="AR33" s="420"/>
      <c r="AS33" s="420"/>
      <c r="AT33" s="420"/>
      <c r="AU33" s="420"/>
      <c r="AV33" s="420"/>
      <c r="AW33" s="420"/>
      <c r="AX33" s="420"/>
      <c r="AY33" s="420"/>
      <c r="AZ33" s="420"/>
      <c r="BA33" s="420"/>
      <c r="BB33" s="420"/>
      <c r="BC33" s="420"/>
      <c r="BD33" s="217"/>
      <c r="BE33" s="420" t="s">
        <v>199</v>
      </c>
      <c r="BF33" s="420"/>
      <c r="BG33" s="420" t="s">
        <v>200</v>
      </c>
      <c r="BH33" s="420"/>
      <c r="BI33" s="420"/>
      <c r="BJ33" s="420"/>
      <c r="BK33" s="420"/>
      <c r="BL33" s="420"/>
      <c r="BM33" s="420"/>
      <c r="BN33" s="420"/>
      <c r="BO33" s="420"/>
      <c r="BP33" s="420"/>
      <c r="BQ33" s="420"/>
      <c r="BR33" s="420"/>
      <c r="BS33" s="420"/>
      <c r="BT33" s="420"/>
      <c r="BU33" s="420"/>
      <c r="BV33" s="217"/>
      <c r="BW33" s="455" t="s">
        <v>199</v>
      </c>
      <c r="BX33" s="455"/>
      <c r="BY33" s="420" t="s">
        <v>201</v>
      </c>
      <c r="BZ33" s="420"/>
      <c r="CA33" s="420"/>
      <c r="CB33" s="420"/>
      <c r="CC33" s="420"/>
      <c r="CD33" s="420"/>
      <c r="CE33" s="420"/>
      <c r="CF33" s="420"/>
      <c r="CG33" s="420"/>
      <c r="CH33" s="420"/>
      <c r="CI33" s="420"/>
      <c r="CJ33" s="420"/>
      <c r="CK33" s="420"/>
      <c r="CL33" s="420"/>
      <c r="CM33" s="420"/>
      <c r="CN33" s="216"/>
      <c r="CO33" s="455" t="s">
        <v>195</v>
      </c>
      <c r="CP33" s="455"/>
      <c r="CQ33" s="420" t="s">
        <v>202</v>
      </c>
      <c r="CR33" s="420"/>
      <c r="CS33" s="420"/>
      <c r="CT33" s="420"/>
      <c r="CU33" s="420"/>
      <c r="CV33" s="420"/>
      <c r="CW33" s="420"/>
      <c r="CX33" s="420"/>
      <c r="CY33" s="420"/>
      <c r="CZ33" s="420"/>
      <c r="DA33" s="420"/>
      <c r="DB33" s="420"/>
      <c r="DC33" s="420"/>
      <c r="DD33" s="420"/>
      <c r="DE33" s="420"/>
      <c r="DF33" s="216"/>
      <c r="DG33" s="619" t="s">
        <v>203</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5</v>
      </c>
      <c r="V34" s="620"/>
      <c r="W34" s="621" t="str">
        <f>IF('各会計、関係団体の財政状況及び健全化判断比率'!B28="","",'各会計、関係団体の財政状況及び健全化判断比率'!B28)</f>
        <v>国民健康保険（事業勘定）特別会計</v>
      </c>
      <c r="X34" s="621"/>
      <c r="Y34" s="621"/>
      <c r="Z34" s="621"/>
      <c r="AA34" s="621"/>
      <c r="AB34" s="621"/>
      <c r="AC34" s="621"/>
      <c r="AD34" s="621"/>
      <c r="AE34" s="621"/>
      <c r="AF34" s="621"/>
      <c r="AG34" s="621"/>
      <c r="AH34" s="621"/>
      <c r="AI34" s="621"/>
      <c r="AJ34" s="621"/>
      <c r="AK34" s="621"/>
      <c r="AL34" s="214"/>
      <c r="AM34" s="620">
        <f>IF(AO34="","",MAX(C34:D43,U34:V43)+1)</f>
        <v>8</v>
      </c>
      <c r="AN34" s="620"/>
      <c r="AO34" s="621" t="str">
        <f>IF('各会計、関係団体の財政状況及び健全化判断比率'!B31="","",'各会計、関係団体の財政状況及び健全化判断比率'!B31)</f>
        <v>水道事業会計</v>
      </c>
      <c r="AP34" s="621"/>
      <c r="AQ34" s="621"/>
      <c r="AR34" s="621"/>
      <c r="AS34" s="621"/>
      <c r="AT34" s="621"/>
      <c r="AU34" s="621"/>
      <c r="AV34" s="621"/>
      <c r="AW34" s="621"/>
      <c r="AX34" s="621"/>
      <c r="AY34" s="621"/>
      <c r="AZ34" s="621"/>
      <c r="BA34" s="621"/>
      <c r="BB34" s="621"/>
      <c r="BC34" s="621"/>
      <c r="BD34" s="214"/>
      <c r="BE34" s="620">
        <f>IF(BG34="","",MAX(C34:D43,U34:V43,AM34:AN43)+1)</f>
        <v>11</v>
      </c>
      <c r="BF34" s="620"/>
      <c r="BG34" s="621" t="str">
        <f>IF('各会計、関係団体の財政状況及び健全化判断比率'!B34="","",'各会計、関係団体の財政状況及び健全化判断比率'!B34)</f>
        <v>電気事業特別会計</v>
      </c>
      <c r="BH34" s="621"/>
      <c r="BI34" s="621"/>
      <c r="BJ34" s="621"/>
      <c r="BK34" s="621"/>
      <c r="BL34" s="621"/>
      <c r="BM34" s="621"/>
      <c r="BN34" s="621"/>
      <c r="BO34" s="621"/>
      <c r="BP34" s="621"/>
      <c r="BQ34" s="621"/>
      <c r="BR34" s="621"/>
      <c r="BS34" s="621"/>
      <c r="BT34" s="621"/>
      <c r="BU34" s="621"/>
      <c r="BV34" s="214"/>
      <c r="BW34" s="620">
        <f>IF(BY34="","",MAX(C34:D43,U34:V43,AM34:AN43,BE34:BF43)+1)</f>
        <v>12</v>
      </c>
      <c r="BX34" s="620"/>
      <c r="BY34" s="621" t="str">
        <f>IF('各会計、関係団体の財政状況及び健全化判断比率'!B68="","",'各会計、関係団体の財政状況及び健全化判断比率'!B68)</f>
        <v>熊本県市町村総合事務組合</v>
      </c>
      <c r="BZ34" s="621"/>
      <c r="CA34" s="621"/>
      <c r="CB34" s="621"/>
      <c r="CC34" s="621"/>
      <c r="CD34" s="621"/>
      <c r="CE34" s="621"/>
      <c r="CF34" s="621"/>
      <c r="CG34" s="621"/>
      <c r="CH34" s="621"/>
      <c r="CI34" s="621"/>
      <c r="CJ34" s="621"/>
      <c r="CK34" s="621"/>
      <c r="CL34" s="621"/>
      <c r="CM34" s="621"/>
      <c r="CN34" s="214"/>
      <c r="CO34" s="620">
        <f>IF(CQ34="","",MAX(C34:D43,U34:V43,AM34:AN43,BE34:BF43,BW34:BX43)+1)</f>
        <v>18</v>
      </c>
      <c r="CP34" s="620"/>
      <c r="CQ34" s="621" t="str">
        <f>IF('各会計、関係団体の財政状況及び健全化判断比率'!BS7="","",'各会計、関係団体の財政状況及び健全化判断比率'!BS7)</f>
        <v>上天草さんぱーる</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診療所特別会計</v>
      </c>
      <c r="F35" s="621"/>
      <c r="G35" s="621"/>
      <c r="H35" s="621"/>
      <c r="I35" s="621"/>
      <c r="J35" s="621"/>
      <c r="K35" s="621"/>
      <c r="L35" s="621"/>
      <c r="M35" s="621"/>
      <c r="N35" s="621"/>
      <c r="O35" s="621"/>
      <c r="P35" s="621"/>
      <c r="Q35" s="621"/>
      <c r="R35" s="621"/>
      <c r="S35" s="621"/>
      <c r="T35" s="214"/>
      <c r="U35" s="620">
        <f>IF(W35="","",U34+1)</f>
        <v>6</v>
      </c>
      <c r="V35" s="620"/>
      <c r="W35" s="621" t="str">
        <f>IF('各会計、関係団体の財政状況及び健全化判断比率'!B29="","",'各会計、関係団体の財政状況及び健全化判断比率'!B29)</f>
        <v>介護保険特別会計</v>
      </c>
      <c r="X35" s="621"/>
      <c r="Y35" s="621"/>
      <c r="Z35" s="621"/>
      <c r="AA35" s="621"/>
      <c r="AB35" s="621"/>
      <c r="AC35" s="621"/>
      <c r="AD35" s="621"/>
      <c r="AE35" s="621"/>
      <c r="AF35" s="621"/>
      <c r="AG35" s="621"/>
      <c r="AH35" s="621"/>
      <c r="AI35" s="621"/>
      <c r="AJ35" s="621"/>
      <c r="AK35" s="621"/>
      <c r="AL35" s="214"/>
      <c r="AM35" s="620">
        <f t="shared" ref="AM35:AM43" si="0">IF(AO35="","",AM34+1)</f>
        <v>9</v>
      </c>
      <c r="AN35" s="620"/>
      <c r="AO35" s="621" t="str">
        <f>IF('各会計、関係団体の財政状況及び健全化判断比率'!B32="","",'各会計、関係団体の財政状況及び健全化判断比率'!B32)</f>
        <v>病院事業会計</v>
      </c>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13</v>
      </c>
      <c r="BX35" s="620"/>
      <c r="BY35" s="621" t="str">
        <f>IF('各会計、関係団体の財政状況及び健全化判断比率'!B69="","",'各会計、関係団体の財政状況及び健全化判断比率'!B69)</f>
        <v>上天草衛生施設組合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f>IF(E36="","",C35+1)</f>
        <v>3</v>
      </c>
      <c r="D36" s="620"/>
      <c r="E36" s="621" t="str">
        <f>IF('各会計、関係団体の財政状況及び健全化判断比率'!B9="","",'各会計、関係団体の財政状況及び健全化判断比率'!B9)</f>
        <v>斎場特別会計</v>
      </c>
      <c r="F36" s="621"/>
      <c r="G36" s="621"/>
      <c r="H36" s="621"/>
      <c r="I36" s="621"/>
      <c r="J36" s="621"/>
      <c r="K36" s="621"/>
      <c r="L36" s="621"/>
      <c r="M36" s="621"/>
      <c r="N36" s="621"/>
      <c r="O36" s="621"/>
      <c r="P36" s="621"/>
      <c r="Q36" s="621"/>
      <c r="R36" s="621"/>
      <c r="S36" s="621"/>
      <c r="T36" s="214"/>
      <c r="U36" s="620">
        <f t="shared" ref="U36:U43" si="4">IF(W36="","",U35+1)</f>
        <v>7</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f t="shared" si="0"/>
        <v>10</v>
      </c>
      <c r="AN36" s="620"/>
      <c r="AO36" s="621" t="str">
        <f>IF('各会計、関係団体の財政状況及び健全化判断比率'!B33="","",'各会計、関係団体の財政状況及び健全化判断比率'!B33)</f>
        <v>下水道事業会計</v>
      </c>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14</v>
      </c>
      <c r="BX36" s="620"/>
      <c r="BY36" s="621" t="str">
        <f>IF('各会計、関係団体の財政状況及び健全化判断比率'!B70="","",'各会計、関係団体の財政状況及び健全化判断比率'!B70)</f>
        <v>上天草・宇城水道企業団</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f>IF(E37="","",C36+1)</f>
        <v>4</v>
      </c>
      <c r="D37" s="620"/>
      <c r="E37" s="621" t="str">
        <f>IF('各会計、関係団体の財政状況及び健全化判断比率'!B10="","",'各会計、関係団体の財政状況及び健全化判断比率'!B10)</f>
        <v>天草四郎ミュージアム特別会計</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15</v>
      </c>
      <c r="BX37" s="620"/>
      <c r="BY37" s="621" t="str">
        <f>IF('各会計、関係団体の財政状況及び健全化判断比率'!B71="","",'各会計、関係団体の財政状況及び健全化判断比率'!B71)</f>
        <v>天草広域連合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16</v>
      </c>
      <c r="BX38" s="620"/>
      <c r="BY38" s="621" t="str">
        <f>IF('各会計、関係団体の財政状況及び健全化判断比率'!B72="","",'各会計、関係団体の財政状況及び健全化判断比率'!B72)</f>
        <v>後期高齢者医療広域連合（一般会計）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17</v>
      </c>
      <c r="BX39" s="620"/>
      <c r="BY39" s="621" t="str">
        <f>IF('各会計、関係団体の財政状況及び健全化判断比率'!B73="","",'各会計、関係団体の財政状況及び健全化判断比率'!B73)</f>
        <v>後期高齢者医療広域連合（特別会計）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UQ/678cdcxxhDTIRS9x5oiD+ECft7kpgW28JKDKjwsf1dB2oV+4Nb9ciVTTbAullKUJ2cy+Jld2eGbqfRHULAA==" saltValue="S+GgexWTHr+9ptzpTE5wK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212" t="s">
        <v>574</v>
      </c>
      <c r="D34" s="1212"/>
      <c r="E34" s="1213"/>
      <c r="F34" s="32">
        <v>11.47</v>
      </c>
      <c r="G34" s="33">
        <v>12.42</v>
      </c>
      <c r="H34" s="33">
        <v>13.12</v>
      </c>
      <c r="I34" s="33">
        <v>14.39</v>
      </c>
      <c r="J34" s="34">
        <v>13.87</v>
      </c>
      <c r="K34" s="22"/>
      <c r="L34" s="22"/>
      <c r="M34" s="22"/>
      <c r="N34" s="22"/>
      <c r="O34" s="22"/>
      <c r="P34" s="22"/>
    </row>
    <row r="35" spans="1:16" ht="39" customHeight="1" x14ac:dyDescent="0.15">
      <c r="A35" s="22"/>
      <c r="B35" s="35"/>
      <c r="C35" s="1206" t="s">
        <v>575</v>
      </c>
      <c r="D35" s="1207"/>
      <c r="E35" s="1208"/>
      <c r="F35" s="36">
        <v>6.87</v>
      </c>
      <c r="G35" s="37">
        <v>5.86</v>
      </c>
      <c r="H35" s="37">
        <v>8.7899999999999991</v>
      </c>
      <c r="I35" s="37">
        <v>4.3600000000000003</v>
      </c>
      <c r="J35" s="38">
        <v>7.68</v>
      </c>
      <c r="K35" s="22"/>
      <c r="L35" s="22"/>
      <c r="M35" s="22"/>
      <c r="N35" s="22"/>
      <c r="O35" s="22"/>
      <c r="P35" s="22"/>
    </row>
    <row r="36" spans="1:16" ht="39" customHeight="1" x14ac:dyDescent="0.15">
      <c r="A36" s="22"/>
      <c r="B36" s="35"/>
      <c r="C36" s="1206" t="s">
        <v>576</v>
      </c>
      <c r="D36" s="1207"/>
      <c r="E36" s="1208"/>
      <c r="F36" s="36">
        <v>3.97</v>
      </c>
      <c r="G36" s="37">
        <v>2.6</v>
      </c>
      <c r="H36" s="37">
        <v>1.83</v>
      </c>
      <c r="I36" s="37">
        <v>2.29</v>
      </c>
      <c r="J36" s="38">
        <v>6.56</v>
      </c>
      <c r="K36" s="22"/>
      <c r="L36" s="22"/>
      <c r="M36" s="22"/>
      <c r="N36" s="22"/>
      <c r="O36" s="22"/>
      <c r="P36" s="22"/>
    </row>
    <row r="37" spans="1:16" ht="39" customHeight="1" x14ac:dyDescent="0.15">
      <c r="A37" s="22"/>
      <c r="B37" s="35"/>
      <c r="C37" s="1206" t="s">
        <v>577</v>
      </c>
      <c r="D37" s="1207"/>
      <c r="E37" s="1208"/>
      <c r="F37" s="36">
        <v>3.98</v>
      </c>
      <c r="G37" s="37">
        <v>5.64</v>
      </c>
      <c r="H37" s="37">
        <v>5.98</v>
      </c>
      <c r="I37" s="37">
        <v>6.01</v>
      </c>
      <c r="J37" s="38">
        <v>6.25</v>
      </c>
      <c r="K37" s="22"/>
      <c r="L37" s="22"/>
      <c r="M37" s="22"/>
      <c r="N37" s="22"/>
      <c r="O37" s="22"/>
      <c r="P37" s="22"/>
    </row>
    <row r="38" spans="1:16" ht="39" customHeight="1" x14ac:dyDescent="0.15">
      <c r="A38" s="22"/>
      <c r="B38" s="35"/>
      <c r="C38" s="1206" t="s">
        <v>578</v>
      </c>
      <c r="D38" s="1207"/>
      <c r="E38" s="1208"/>
      <c r="F38" s="36">
        <v>1.03</v>
      </c>
      <c r="G38" s="37">
        <v>1.48</v>
      </c>
      <c r="H38" s="37">
        <v>1.39</v>
      </c>
      <c r="I38" s="37">
        <v>0.76</v>
      </c>
      <c r="J38" s="38">
        <v>0.79</v>
      </c>
      <c r="K38" s="22"/>
      <c r="L38" s="22"/>
      <c r="M38" s="22"/>
      <c r="N38" s="22"/>
      <c r="O38" s="22"/>
      <c r="P38" s="22"/>
    </row>
    <row r="39" spans="1:16" ht="39" customHeight="1" x14ac:dyDescent="0.15">
      <c r="A39" s="22"/>
      <c r="B39" s="35"/>
      <c r="C39" s="1206" t="s">
        <v>579</v>
      </c>
      <c r="D39" s="1207"/>
      <c r="E39" s="1208"/>
      <c r="F39" s="36">
        <v>0.18</v>
      </c>
      <c r="G39" s="37">
        <v>0.3</v>
      </c>
      <c r="H39" s="37">
        <v>0.41</v>
      </c>
      <c r="I39" s="37">
        <v>0.48</v>
      </c>
      <c r="J39" s="38">
        <v>0.52</v>
      </c>
      <c r="K39" s="22"/>
      <c r="L39" s="22"/>
      <c r="M39" s="22"/>
      <c r="N39" s="22"/>
      <c r="O39" s="22"/>
      <c r="P39" s="22"/>
    </row>
    <row r="40" spans="1:16" ht="39" customHeight="1" x14ac:dyDescent="0.15">
      <c r="A40" s="22"/>
      <c r="B40" s="35"/>
      <c r="C40" s="1206" t="s">
        <v>580</v>
      </c>
      <c r="D40" s="1207"/>
      <c r="E40" s="1208"/>
      <c r="F40" s="36" t="s">
        <v>526</v>
      </c>
      <c r="G40" s="37">
        <v>0.54</v>
      </c>
      <c r="H40" s="37">
        <v>0.57999999999999996</v>
      </c>
      <c r="I40" s="37">
        <v>0.55000000000000004</v>
      </c>
      <c r="J40" s="38">
        <v>0.47</v>
      </c>
      <c r="K40" s="22"/>
      <c r="L40" s="22"/>
      <c r="M40" s="22"/>
      <c r="N40" s="22"/>
      <c r="O40" s="22"/>
      <c r="P40" s="22"/>
    </row>
    <row r="41" spans="1:16" ht="39" customHeight="1" x14ac:dyDescent="0.15">
      <c r="A41" s="22"/>
      <c r="B41" s="35"/>
      <c r="C41" s="1206" t="s">
        <v>581</v>
      </c>
      <c r="D41" s="1207"/>
      <c r="E41" s="1208"/>
      <c r="F41" s="36">
        <v>0.03</v>
      </c>
      <c r="G41" s="37">
        <v>0.04</v>
      </c>
      <c r="H41" s="37">
        <v>0.05</v>
      </c>
      <c r="I41" s="37">
        <v>0.06</v>
      </c>
      <c r="J41" s="38">
        <v>0.11</v>
      </c>
      <c r="K41" s="22"/>
      <c r="L41" s="22"/>
      <c r="M41" s="22"/>
      <c r="N41" s="22"/>
      <c r="O41" s="22"/>
      <c r="P41" s="22"/>
    </row>
    <row r="42" spans="1:16" ht="39" customHeight="1" x14ac:dyDescent="0.15">
      <c r="A42" s="22"/>
      <c r="B42" s="39"/>
      <c r="C42" s="1206" t="s">
        <v>582</v>
      </c>
      <c r="D42" s="1207"/>
      <c r="E42" s="1208"/>
      <c r="F42" s="36" t="s">
        <v>526</v>
      </c>
      <c r="G42" s="37" t="s">
        <v>526</v>
      </c>
      <c r="H42" s="37" t="s">
        <v>526</v>
      </c>
      <c r="I42" s="37" t="s">
        <v>526</v>
      </c>
      <c r="J42" s="38" t="s">
        <v>526</v>
      </c>
      <c r="K42" s="22"/>
      <c r="L42" s="22"/>
      <c r="M42" s="22"/>
      <c r="N42" s="22"/>
      <c r="O42" s="22"/>
      <c r="P42" s="22"/>
    </row>
    <row r="43" spans="1:16" ht="39" customHeight="1" thickBot="1" x14ac:dyDescent="0.2">
      <c r="A43" s="22"/>
      <c r="B43" s="40"/>
      <c r="C43" s="1209" t="s">
        <v>583</v>
      </c>
      <c r="D43" s="1210"/>
      <c r="E43" s="1211"/>
      <c r="F43" s="41">
        <v>0.18</v>
      </c>
      <c r="G43" s="42">
        <v>0.02</v>
      </c>
      <c r="H43" s="42">
        <v>0.02</v>
      </c>
      <c r="I43" s="42">
        <v>0.06</v>
      </c>
      <c r="J43" s="43">
        <v>0.09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8SvHZdDwaAIfdLKTF4S0ble1Mq6lNme+7kYpLRXMq2oR44wpahW+E3LLQwjX6Es07yvevIMHChq6Si6WOrZCMQ==" saltValue="4kcXmzL/qs301AXhg1p+y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2543</v>
      </c>
      <c r="L45" s="60">
        <v>2492</v>
      </c>
      <c r="M45" s="60">
        <v>2521</v>
      </c>
      <c r="N45" s="60">
        <v>2288</v>
      </c>
      <c r="O45" s="61">
        <v>2269</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526</v>
      </c>
      <c r="L46" s="64" t="s">
        <v>526</v>
      </c>
      <c r="M46" s="64" t="s">
        <v>526</v>
      </c>
      <c r="N46" s="64" t="s">
        <v>526</v>
      </c>
      <c r="O46" s="65" t="s">
        <v>526</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526</v>
      </c>
      <c r="L47" s="64" t="s">
        <v>526</v>
      </c>
      <c r="M47" s="64" t="s">
        <v>526</v>
      </c>
      <c r="N47" s="64" t="s">
        <v>526</v>
      </c>
      <c r="O47" s="65" t="s">
        <v>526</v>
      </c>
      <c r="P47" s="48"/>
      <c r="Q47" s="48"/>
      <c r="R47" s="48"/>
      <c r="S47" s="48"/>
      <c r="T47" s="48"/>
      <c r="U47" s="48"/>
    </row>
    <row r="48" spans="1:21" ht="30.75" customHeight="1" x14ac:dyDescent="0.15">
      <c r="A48" s="48"/>
      <c r="B48" s="1216"/>
      <c r="C48" s="1217"/>
      <c r="D48" s="62"/>
      <c r="E48" s="1222" t="s">
        <v>15</v>
      </c>
      <c r="F48" s="1222"/>
      <c r="G48" s="1222"/>
      <c r="H48" s="1222"/>
      <c r="I48" s="1222"/>
      <c r="J48" s="1223"/>
      <c r="K48" s="63">
        <v>474</v>
      </c>
      <c r="L48" s="64">
        <v>482</v>
      </c>
      <c r="M48" s="64">
        <v>458</v>
      </c>
      <c r="N48" s="64">
        <v>447</v>
      </c>
      <c r="O48" s="65">
        <v>459</v>
      </c>
      <c r="P48" s="48"/>
      <c r="Q48" s="48"/>
      <c r="R48" s="48"/>
      <c r="S48" s="48"/>
      <c r="T48" s="48"/>
      <c r="U48" s="48"/>
    </row>
    <row r="49" spans="1:21" ht="30.75" customHeight="1" x14ac:dyDescent="0.15">
      <c r="A49" s="48"/>
      <c r="B49" s="1216"/>
      <c r="C49" s="1217"/>
      <c r="D49" s="62"/>
      <c r="E49" s="1222" t="s">
        <v>16</v>
      </c>
      <c r="F49" s="1222"/>
      <c r="G49" s="1222"/>
      <c r="H49" s="1222"/>
      <c r="I49" s="1222"/>
      <c r="J49" s="1223"/>
      <c r="K49" s="63">
        <v>67</v>
      </c>
      <c r="L49" s="64">
        <v>65</v>
      </c>
      <c r="M49" s="64">
        <v>59</v>
      </c>
      <c r="N49" s="64">
        <v>35</v>
      </c>
      <c r="O49" s="65" t="s">
        <v>526</v>
      </c>
      <c r="P49" s="48"/>
      <c r="Q49" s="48"/>
      <c r="R49" s="48"/>
      <c r="S49" s="48"/>
      <c r="T49" s="48"/>
      <c r="U49" s="48"/>
    </row>
    <row r="50" spans="1:21" ht="30.75" customHeight="1" x14ac:dyDescent="0.15">
      <c r="A50" s="48"/>
      <c r="B50" s="1216"/>
      <c r="C50" s="1217"/>
      <c r="D50" s="62"/>
      <c r="E50" s="1222" t="s">
        <v>17</v>
      </c>
      <c r="F50" s="1222"/>
      <c r="G50" s="1222"/>
      <c r="H50" s="1222"/>
      <c r="I50" s="1222"/>
      <c r="J50" s="1223"/>
      <c r="K50" s="63" t="s">
        <v>526</v>
      </c>
      <c r="L50" s="64" t="s">
        <v>526</v>
      </c>
      <c r="M50" s="64" t="s">
        <v>526</v>
      </c>
      <c r="N50" s="64" t="s">
        <v>526</v>
      </c>
      <c r="O50" s="65" t="s">
        <v>526</v>
      </c>
      <c r="P50" s="48"/>
      <c r="Q50" s="48"/>
      <c r="R50" s="48"/>
      <c r="S50" s="48"/>
      <c r="T50" s="48"/>
      <c r="U50" s="48"/>
    </row>
    <row r="51" spans="1:21" ht="30.75" customHeight="1" x14ac:dyDescent="0.15">
      <c r="A51" s="48"/>
      <c r="B51" s="1218"/>
      <c r="C51" s="1219"/>
      <c r="D51" s="66"/>
      <c r="E51" s="1222" t="s">
        <v>18</v>
      </c>
      <c r="F51" s="1222"/>
      <c r="G51" s="1222"/>
      <c r="H51" s="1222"/>
      <c r="I51" s="1222"/>
      <c r="J51" s="1223"/>
      <c r="K51" s="63">
        <v>0</v>
      </c>
      <c r="L51" s="64" t="s">
        <v>526</v>
      </c>
      <c r="M51" s="64">
        <v>0</v>
      </c>
      <c r="N51" s="64" t="s">
        <v>526</v>
      </c>
      <c r="O51" s="65" t="s">
        <v>526</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2090</v>
      </c>
      <c r="L52" s="64">
        <v>2025</v>
      </c>
      <c r="M52" s="64">
        <v>2023</v>
      </c>
      <c r="N52" s="64">
        <v>1760</v>
      </c>
      <c r="O52" s="65">
        <v>1717</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994</v>
      </c>
      <c r="L53" s="69">
        <v>1014</v>
      </c>
      <c r="M53" s="69">
        <v>1015</v>
      </c>
      <c r="N53" s="69">
        <v>1010</v>
      </c>
      <c r="O53" s="70">
        <v>1011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15">
      <c r="B57" s="1230" t="s">
        <v>25</v>
      </c>
      <c r="C57" s="1231"/>
      <c r="D57" s="1234" t="s">
        <v>26</v>
      </c>
      <c r="E57" s="1235"/>
      <c r="F57" s="1235"/>
      <c r="G57" s="1235"/>
      <c r="H57" s="1235"/>
      <c r="I57" s="1235"/>
      <c r="J57" s="1236"/>
      <c r="K57" s="83"/>
      <c r="L57" s="84"/>
      <c r="M57" s="84"/>
      <c r="N57" s="84"/>
      <c r="O57" s="85"/>
    </row>
    <row r="58" spans="1:21" ht="31.5" customHeight="1" thickBot="1" x14ac:dyDescent="0.2">
      <c r="B58" s="1232"/>
      <c r="C58" s="1233"/>
      <c r="D58" s="1237" t="s">
        <v>27</v>
      </c>
      <c r="E58" s="1238"/>
      <c r="F58" s="1238"/>
      <c r="G58" s="1238"/>
      <c r="H58" s="1238"/>
      <c r="I58" s="1238"/>
      <c r="J58" s="123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M2qn660H92tYCpJZwjW7Dg4sHoF1LuN404FtAWdy+E8mL2lDudBON0ecrTDNE8KILRxpDMoC3jZsCQpt4SINA==" saltValue="lNs8AXvw8Zh/+sp3H70L/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567</v>
      </c>
      <c r="J40" s="100" t="s">
        <v>568</v>
      </c>
      <c r="K40" s="100" t="s">
        <v>569</v>
      </c>
      <c r="L40" s="100" t="s">
        <v>570</v>
      </c>
      <c r="M40" s="101" t="s">
        <v>571</v>
      </c>
    </row>
    <row r="41" spans="2:13" ht="27.75" customHeight="1" x14ac:dyDescent="0.15">
      <c r="B41" s="1240" t="s">
        <v>30</v>
      </c>
      <c r="C41" s="1241"/>
      <c r="D41" s="102"/>
      <c r="E41" s="1246" t="s">
        <v>31</v>
      </c>
      <c r="F41" s="1246"/>
      <c r="G41" s="1246"/>
      <c r="H41" s="1247"/>
      <c r="I41" s="103">
        <v>17632</v>
      </c>
      <c r="J41" s="104">
        <v>16769</v>
      </c>
      <c r="K41" s="104">
        <v>16795</v>
      </c>
      <c r="L41" s="104">
        <v>17810</v>
      </c>
      <c r="M41" s="105">
        <v>17757</v>
      </c>
    </row>
    <row r="42" spans="2:13" ht="27.75" customHeight="1" x14ac:dyDescent="0.15">
      <c r="B42" s="1242"/>
      <c r="C42" s="1243"/>
      <c r="D42" s="106"/>
      <c r="E42" s="1248" t="s">
        <v>32</v>
      </c>
      <c r="F42" s="1248"/>
      <c r="G42" s="1248"/>
      <c r="H42" s="1249"/>
      <c r="I42" s="107" t="s">
        <v>526</v>
      </c>
      <c r="J42" s="108" t="s">
        <v>526</v>
      </c>
      <c r="K42" s="108" t="s">
        <v>526</v>
      </c>
      <c r="L42" s="108" t="s">
        <v>526</v>
      </c>
      <c r="M42" s="109" t="s">
        <v>526</v>
      </c>
    </row>
    <row r="43" spans="2:13" ht="27.75" customHeight="1" x14ac:dyDescent="0.15">
      <c r="B43" s="1242"/>
      <c r="C43" s="1243"/>
      <c r="D43" s="106"/>
      <c r="E43" s="1248" t="s">
        <v>33</v>
      </c>
      <c r="F43" s="1248"/>
      <c r="G43" s="1248"/>
      <c r="H43" s="1249"/>
      <c r="I43" s="107">
        <v>4174</v>
      </c>
      <c r="J43" s="108">
        <v>4099</v>
      </c>
      <c r="K43" s="108">
        <v>3996</v>
      </c>
      <c r="L43" s="108">
        <v>3721</v>
      </c>
      <c r="M43" s="109">
        <v>4010</v>
      </c>
    </row>
    <row r="44" spans="2:13" ht="27.75" customHeight="1" x14ac:dyDescent="0.15">
      <c r="B44" s="1242"/>
      <c r="C44" s="1243"/>
      <c r="D44" s="106"/>
      <c r="E44" s="1248" t="s">
        <v>34</v>
      </c>
      <c r="F44" s="1248"/>
      <c r="G44" s="1248"/>
      <c r="H44" s="1249"/>
      <c r="I44" s="107">
        <v>69</v>
      </c>
      <c r="J44" s="108">
        <v>30</v>
      </c>
      <c r="K44" s="108">
        <v>15</v>
      </c>
      <c r="L44" s="108" t="s">
        <v>526</v>
      </c>
      <c r="M44" s="109" t="s">
        <v>526</v>
      </c>
    </row>
    <row r="45" spans="2:13" ht="27.75" customHeight="1" x14ac:dyDescent="0.15">
      <c r="B45" s="1242"/>
      <c r="C45" s="1243"/>
      <c r="D45" s="106"/>
      <c r="E45" s="1248" t="s">
        <v>35</v>
      </c>
      <c r="F45" s="1248"/>
      <c r="G45" s="1248"/>
      <c r="H45" s="1249"/>
      <c r="I45" s="107">
        <v>912</v>
      </c>
      <c r="J45" s="108">
        <v>755</v>
      </c>
      <c r="K45" s="108">
        <v>762</v>
      </c>
      <c r="L45" s="108">
        <v>831</v>
      </c>
      <c r="M45" s="109">
        <v>458</v>
      </c>
    </row>
    <row r="46" spans="2:13" ht="27.75" customHeight="1" x14ac:dyDescent="0.15">
      <c r="B46" s="1242"/>
      <c r="C46" s="1243"/>
      <c r="D46" s="110"/>
      <c r="E46" s="1248" t="s">
        <v>36</v>
      </c>
      <c r="F46" s="1248"/>
      <c r="G46" s="1248"/>
      <c r="H46" s="1249"/>
      <c r="I46" s="107" t="s">
        <v>526</v>
      </c>
      <c r="J46" s="108" t="s">
        <v>526</v>
      </c>
      <c r="K46" s="108" t="s">
        <v>526</v>
      </c>
      <c r="L46" s="108" t="s">
        <v>526</v>
      </c>
      <c r="M46" s="109" t="s">
        <v>526</v>
      </c>
    </row>
    <row r="47" spans="2:13" ht="27.75" customHeight="1" x14ac:dyDescent="0.15">
      <c r="B47" s="1242"/>
      <c r="C47" s="1243"/>
      <c r="D47" s="111"/>
      <c r="E47" s="1250" t="s">
        <v>37</v>
      </c>
      <c r="F47" s="1251"/>
      <c r="G47" s="1251"/>
      <c r="H47" s="1252"/>
      <c r="I47" s="107" t="s">
        <v>526</v>
      </c>
      <c r="J47" s="108" t="s">
        <v>526</v>
      </c>
      <c r="K47" s="108" t="s">
        <v>526</v>
      </c>
      <c r="L47" s="108" t="s">
        <v>526</v>
      </c>
      <c r="M47" s="109" t="s">
        <v>526</v>
      </c>
    </row>
    <row r="48" spans="2:13" ht="27.75" customHeight="1" x14ac:dyDescent="0.15">
      <c r="B48" s="1242"/>
      <c r="C48" s="1243"/>
      <c r="D48" s="106"/>
      <c r="E48" s="1248" t="s">
        <v>38</v>
      </c>
      <c r="F48" s="1248"/>
      <c r="G48" s="1248"/>
      <c r="H48" s="1249"/>
      <c r="I48" s="107" t="s">
        <v>526</v>
      </c>
      <c r="J48" s="108" t="s">
        <v>526</v>
      </c>
      <c r="K48" s="108" t="s">
        <v>526</v>
      </c>
      <c r="L48" s="108" t="s">
        <v>526</v>
      </c>
      <c r="M48" s="109" t="s">
        <v>526</v>
      </c>
    </row>
    <row r="49" spans="2:13" ht="27.75" customHeight="1" x14ac:dyDescent="0.15">
      <c r="B49" s="1244"/>
      <c r="C49" s="1245"/>
      <c r="D49" s="106"/>
      <c r="E49" s="1248" t="s">
        <v>39</v>
      </c>
      <c r="F49" s="1248"/>
      <c r="G49" s="1248"/>
      <c r="H49" s="1249"/>
      <c r="I49" s="107" t="s">
        <v>526</v>
      </c>
      <c r="J49" s="108" t="s">
        <v>526</v>
      </c>
      <c r="K49" s="108" t="s">
        <v>526</v>
      </c>
      <c r="L49" s="108" t="s">
        <v>526</v>
      </c>
      <c r="M49" s="109" t="s">
        <v>526</v>
      </c>
    </row>
    <row r="50" spans="2:13" ht="27.75" customHeight="1" x14ac:dyDescent="0.15">
      <c r="B50" s="1253" t="s">
        <v>40</v>
      </c>
      <c r="C50" s="1254"/>
      <c r="D50" s="112"/>
      <c r="E50" s="1248" t="s">
        <v>41</v>
      </c>
      <c r="F50" s="1248"/>
      <c r="G50" s="1248"/>
      <c r="H50" s="1249"/>
      <c r="I50" s="107">
        <v>8370</v>
      </c>
      <c r="J50" s="108">
        <v>8710</v>
      </c>
      <c r="K50" s="108">
        <v>8710</v>
      </c>
      <c r="L50" s="108">
        <v>9104</v>
      </c>
      <c r="M50" s="109">
        <v>7387</v>
      </c>
    </row>
    <row r="51" spans="2:13" ht="27.75" customHeight="1" x14ac:dyDescent="0.15">
      <c r="B51" s="1242"/>
      <c r="C51" s="1243"/>
      <c r="D51" s="106"/>
      <c r="E51" s="1248" t="s">
        <v>42</v>
      </c>
      <c r="F51" s="1248"/>
      <c r="G51" s="1248"/>
      <c r="H51" s="1249"/>
      <c r="I51" s="107">
        <v>762</v>
      </c>
      <c r="J51" s="108">
        <v>747</v>
      </c>
      <c r="K51" s="108">
        <v>728</v>
      </c>
      <c r="L51" s="108">
        <v>710</v>
      </c>
      <c r="M51" s="109">
        <v>654</v>
      </c>
    </row>
    <row r="52" spans="2:13" ht="27.75" customHeight="1" x14ac:dyDescent="0.15">
      <c r="B52" s="1244"/>
      <c r="C52" s="1245"/>
      <c r="D52" s="106"/>
      <c r="E52" s="1248" t="s">
        <v>43</v>
      </c>
      <c r="F52" s="1248"/>
      <c r="G52" s="1248"/>
      <c r="H52" s="1249"/>
      <c r="I52" s="107">
        <v>16044</v>
      </c>
      <c r="J52" s="108">
        <v>15566</v>
      </c>
      <c r="K52" s="108">
        <v>15505</v>
      </c>
      <c r="L52" s="108">
        <v>16171</v>
      </c>
      <c r="M52" s="109">
        <v>16142</v>
      </c>
    </row>
    <row r="53" spans="2:13" ht="27.75" customHeight="1" thickBot="1" x14ac:dyDescent="0.2">
      <c r="B53" s="1255" t="s">
        <v>44</v>
      </c>
      <c r="C53" s="1256"/>
      <c r="D53" s="113"/>
      <c r="E53" s="1257" t="s">
        <v>45</v>
      </c>
      <c r="F53" s="1257"/>
      <c r="G53" s="1257"/>
      <c r="H53" s="1258"/>
      <c r="I53" s="114">
        <v>-2389</v>
      </c>
      <c r="J53" s="115">
        <v>-3370</v>
      </c>
      <c r="K53" s="115">
        <v>-3375</v>
      </c>
      <c r="L53" s="115">
        <v>-3621</v>
      </c>
      <c r="M53" s="116">
        <v>-1958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BQ1pCAF0YjcURNYLlwOUTuN8l7rVix/Fmd9T44/yzrb3iubMRmasGGH+1MAfo7dYG+Zyi5RLs+Iws1ftcDc5A==" saltValue="Md2+23kncY4Z/YljThe1f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abSelected="1"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569</v>
      </c>
      <c r="G54" s="125" t="s">
        <v>570</v>
      </c>
      <c r="H54" s="126" t="s">
        <v>571</v>
      </c>
    </row>
    <row r="55" spans="2:8" ht="52.5" customHeight="1" x14ac:dyDescent="0.15">
      <c r="B55" s="127"/>
      <c r="C55" s="1267" t="s">
        <v>48</v>
      </c>
      <c r="D55" s="1267"/>
      <c r="E55" s="1268"/>
      <c r="F55" s="128">
        <v>4190</v>
      </c>
      <c r="G55" s="128">
        <v>3334</v>
      </c>
      <c r="H55" s="129">
        <v>2703</v>
      </c>
    </row>
    <row r="56" spans="2:8" ht="52.5" customHeight="1" x14ac:dyDescent="0.15">
      <c r="B56" s="130"/>
      <c r="C56" s="1269" t="s">
        <v>49</v>
      </c>
      <c r="D56" s="1269"/>
      <c r="E56" s="1270"/>
      <c r="F56" s="131">
        <v>618</v>
      </c>
      <c r="G56" s="131">
        <v>619</v>
      </c>
      <c r="H56" s="132">
        <v>619</v>
      </c>
    </row>
    <row r="57" spans="2:8" ht="53.25" customHeight="1" x14ac:dyDescent="0.15">
      <c r="B57" s="130"/>
      <c r="C57" s="1271" t="s">
        <v>50</v>
      </c>
      <c r="D57" s="1271"/>
      <c r="E57" s="1272"/>
      <c r="F57" s="133">
        <v>3104</v>
      </c>
      <c r="G57" s="133">
        <v>4157</v>
      </c>
      <c r="H57" s="134">
        <v>4192</v>
      </c>
    </row>
    <row r="58" spans="2:8" ht="45.75" customHeight="1" x14ac:dyDescent="0.15">
      <c r="B58" s="135"/>
      <c r="C58" s="1259" t="s">
        <v>599</v>
      </c>
      <c r="D58" s="1260"/>
      <c r="E58" s="1261"/>
      <c r="F58" s="136">
        <v>665</v>
      </c>
      <c r="G58" s="136">
        <v>959</v>
      </c>
      <c r="H58" s="137">
        <v>1275</v>
      </c>
    </row>
    <row r="59" spans="2:8" ht="45.75" customHeight="1" x14ac:dyDescent="0.15">
      <c r="B59" s="135"/>
      <c r="C59" s="1259" t="s">
        <v>600</v>
      </c>
      <c r="D59" s="1260"/>
      <c r="E59" s="1261"/>
      <c r="F59" s="136">
        <v>1480</v>
      </c>
      <c r="G59" s="136">
        <v>1261</v>
      </c>
      <c r="H59" s="137">
        <v>1041</v>
      </c>
    </row>
    <row r="60" spans="2:8" ht="45.75" customHeight="1" x14ac:dyDescent="0.15">
      <c r="B60" s="135"/>
      <c r="C60" s="1259" t="s">
        <v>601</v>
      </c>
      <c r="D60" s="1260"/>
      <c r="E60" s="1261"/>
      <c r="F60" s="136">
        <v>0</v>
      </c>
      <c r="G60" s="136">
        <v>1000</v>
      </c>
      <c r="H60" s="137">
        <v>985</v>
      </c>
    </row>
    <row r="61" spans="2:8" ht="45.75" customHeight="1" x14ac:dyDescent="0.15">
      <c r="B61" s="135"/>
      <c r="C61" s="1259" t="s">
        <v>602</v>
      </c>
      <c r="D61" s="1260"/>
      <c r="E61" s="1261"/>
      <c r="F61" s="136">
        <v>285</v>
      </c>
      <c r="G61" s="136">
        <v>285</v>
      </c>
      <c r="H61" s="137">
        <v>285</v>
      </c>
    </row>
    <row r="62" spans="2:8" ht="45.75" customHeight="1" thickBot="1" x14ac:dyDescent="0.2">
      <c r="B62" s="138"/>
      <c r="C62" s="1262" t="s">
        <v>603</v>
      </c>
      <c r="D62" s="1263"/>
      <c r="E62" s="1264"/>
      <c r="F62" s="139">
        <v>361</v>
      </c>
      <c r="G62" s="139">
        <v>335</v>
      </c>
      <c r="H62" s="140">
        <v>274</v>
      </c>
    </row>
    <row r="63" spans="2:8" ht="52.5" customHeight="1" thickBot="1" x14ac:dyDescent="0.2">
      <c r="B63" s="141"/>
      <c r="C63" s="1265" t="s">
        <v>51</v>
      </c>
      <c r="D63" s="1265"/>
      <c r="E63" s="1266"/>
      <c r="F63" s="142">
        <v>7913</v>
      </c>
      <c r="G63" s="142">
        <v>8110</v>
      </c>
      <c r="H63" s="143">
        <v>7514</v>
      </c>
    </row>
    <row r="64" spans="2:8" ht="15" customHeight="1" x14ac:dyDescent="0.15"/>
  </sheetData>
  <sheetProtection algorithmName="SHA-512" hashValue="vfH/7tJ+L83ZSrhIoSf2DpOm+nBCuUUZ90Y5D+WVAFI6z/q9p3MKUTU2MipafbEKJ8rCjA2CYogz9ZlXUGb7WQ==" saltValue="+e2fG5IcGa9fYtccHR/p6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ZM160"/>
  <sheetViews>
    <sheetView zoomScale="70" zoomScaleNormal="70" workbookViewId="0"/>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605</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605</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606</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607</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608</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609</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567</v>
      </c>
      <c r="BQ50" s="1307"/>
      <c r="BR50" s="1307"/>
      <c r="BS50" s="1307"/>
      <c r="BT50" s="1307"/>
      <c r="BU50" s="1307"/>
      <c r="BV50" s="1307"/>
      <c r="BW50" s="1307"/>
      <c r="BX50" s="1307" t="s">
        <v>568</v>
      </c>
      <c r="BY50" s="1307"/>
      <c r="BZ50" s="1307"/>
      <c r="CA50" s="1307"/>
      <c r="CB50" s="1307"/>
      <c r="CC50" s="1307"/>
      <c r="CD50" s="1307"/>
      <c r="CE50" s="1307"/>
      <c r="CF50" s="1307" t="s">
        <v>569</v>
      </c>
      <c r="CG50" s="1307"/>
      <c r="CH50" s="1307"/>
      <c r="CI50" s="1307"/>
      <c r="CJ50" s="1307"/>
      <c r="CK50" s="1307"/>
      <c r="CL50" s="1307"/>
      <c r="CM50" s="1307"/>
      <c r="CN50" s="1307" t="s">
        <v>570</v>
      </c>
      <c r="CO50" s="1307"/>
      <c r="CP50" s="1307"/>
      <c r="CQ50" s="1307"/>
      <c r="CR50" s="1307"/>
      <c r="CS50" s="1307"/>
      <c r="CT50" s="1307"/>
      <c r="CU50" s="1307"/>
      <c r="CV50" s="1307" t="s">
        <v>571</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610</v>
      </c>
      <c r="AO51" s="1311"/>
      <c r="AP51" s="1311"/>
      <c r="AQ51" s="1311"/>
      <c r="AR51" s="1311"/>
      <c r="AS51" s="1311"/>
      <c r="AT51" s="1311"/>
      <c r="AU51" s="1311"/>
      <c r="AV51" s="1311"/>
      <c r="AW51" s="1311"/>
      <c r="AX51" s="1311"/>
      <c r="AY51" s="1311"/>
      <c r="AZ51" s="1311"/>
      <c r="BA51" s="1311"/>
      <c r="BB51" s="1311" t="s">
        <v>611</v>
      </c>
      <c r="BC51" s="1311"/>
      <c r="BD51" s="1311"/>
      <c r="BE51" s="1311"/>
      <c r="BF51" s="1311"/>
      <c r="BG51" s="1311"/>
      <c r="BH51" s="1311"/>
      <c r="BI51" s="1311"/>
      <c r="BJ51" s="1311"/>
      <c r="BK51" s="1311"/>
      <c r="BL51" s="1311"/>
      <c r="BM51" s="1311"/>
      <c r="BN51" s="1311"/>
      <c r="BO51" s="1311"/>
      <c r="BP51" s="1312"/>
      <c r="BQ51" s="1312"/>
      <c r="BR51" s="1312"/>
      <c r="BS51" s="1312"/>
      <c r="BT51" s="1312"/>
      <c r="BU51" s="1312"/>
      <c r="BV51" s="1312"/>
      <c r="BW51" s="1312"/>
      <c r="BX51" s="1312"/>
      <c r="BY51" s="1312"/>
      <c r="BZ51" s="1312"/>
      <c r="CA51" s="1312"/>
      <c r="CB51" s="1312"/>
      <c r="CC51" s="1312"/>
      <c r="CD51" s="1312"/>
      <c r="CE51" s="1312"/>
      <c r="CF51" s="1312"/>
      <c r="CG51" s="1312"/>
      <c r="CH51" s="1312"/>
      <c r="CI51" s="1312"/>
      <c r="CJ51" s="1312"/>
      <c r="CK51" s="1312"/>
      <c r="CL51" s="1312"/>
      <c r="CM51" s="1312"/>
      <c r="CN51" s="1312"/>
      <c r="CO51" s="1312"/>
      <c r="CP51" s="1312"/>
      <c r="CQ51" s="1312"/>
      <c r="CR51" s="1312"/>
      <c r="CS51" s="1312"/>
      <c r="CT51" s="1312"/>
      <c r="CU51" s="1312"/>
      <c r="CV51" s="1312"/>
      <c r="CW51" s="1312"/>
      <c r="CX51" s="1312"/>
      <c r="CY51" s="1312"/>
      <c r="CZ51" s="1312"/>
      <c r="DA51" s="1312"/>
      <c r="DB51" s="1312"/>
      <c r="DC51" s="1312"/>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612</v>
      </c>
      <c r="BC53" s="1311"/>
      <c r="BD53" s="1311"/>
      <c r="BE53" s="1311"/>
      <c r="BF53" s="1311"/>
      <c r="BG53" s="1311"/>
      <c r="BH53" s="1311"/>
      <c r="BI53" s="1311"/>
      <c r="BJ53" s="1311"/>
      <c r="BK53" s="1311"/>
      <c r="BL53" s="1311"/>
      <c r="BM53" s="1311"/>
      <c r="BN53" s="1311"/>
      <c r="BO53" s="1311"/>
      <c r="BP53" s="1312">
        <v>58.3</v>
      </c>
      <c r="BQ53" s="1312"/>
      <c r="BR53" s="1312"/>
      <c r="BS53" s="1312"/>
      <c r="BT53" s="1312"/>
      <c r="BU53" s="1312"/>
      <c r="BV53" s="1312"/>
      <c r="BW53" s="1312"/>
      <c r="BX53" s="1312">
        <v>60.3</v>
      </c>
      <c r="BY53" s="1312"/>
      <c r="BZ53" s="1312"/>
      <c r="CA53" s="1312"/>
      <c r="CB53" s="1312"/>
      <c r="CC53" s="1312"/>
      <c r="CD53" s="1312"/>
      <c r="CE53" s="1312"/>
      <c r="CF53" s="1312">
        <v>61.4</v>
      </c>
      <c r="CG53" s="1312"/>
      <c r="CH53" s="1312"/>
      <c r="CI53" s="1312"/>
      <c r="CJ53" s="1312"/>
      <c r="CK53" s="1312"/>
      <c r="CL53" s="1312"/>
      <c r="CM53" s="1312"/>
      <c r="CN53" s="1312">
        <v>62.1</v>
      </c>
      <c r="CO53" s="1312"/>
      <c r="CP53" s="1312"/>
      <c r="CQ53" s="1312"/>
      <c r="CR53" s="1312"/>
      <c r="CS53" s="1312"/>
      <c r="CT53" s="1312"/>
      <c r="CU53" s="1312"/>
      <c r="CV53" s="1312">
        <v>63.6</v>
      </c>
      <c r="CW53" s="1312"/>
      <c r="CX53" s="1312"/>
      <c r="CY53" s="1312"/>
      <c r="CZ53" s="1312"/>
      <c r="DA53" s="1312"/>
      <c r="DB53" s="1312"/>
      <c r="DC53" s="1312"/>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90"/>
      <c r="B55" s="1282"/>
      <c r="G55" s="1301"/>
      <c r="H55" s="1301"/>
      <c r="I55" s="1301"/>
      <c r="J55" s="1301"/>
      <c r="K55" s="1310"/>
      <c r="L55" s="1310"/>
      <c r="M55" s="1310"/>
      <c r="N55" s="1310"/>
      <c r="AN55" s="1307" t="s">
        <v>613</v>
      </c>
      <c r="AO55" s="1307"/>
      <c r="AP55" s="1307"/>
      <c r="AQ55" s="1307"/>
      <c r="AR55" s="1307"/>
      <c r="AS55" s="1307"/>
      <c r="AT55" s="1307"/>
      <c r="AU55" s="1307"/>
      <c r="AV55" s="1307"/>
      <c r="AW55" s="1307"/>
      <c r="AX55" s="1307"/>
      <c r="AY55" s="1307"/>
      <c r="AZ55" s="1307"/>
      <c r="BA55" s="1307"/>
      <c r="BB55" s="1311" t="s">
        <v>611</v>
      </c>
      <c r="BC55" s="1311"/>
      <c r="BD55" s="1311"/>
      <c r="BE55" s="1311"/>
      <c r="BF55" s="1311"/>
      <c r="BG55" s="1311"/>
      <c r="BH55" s="1311"/>
      <c r="BI55" s="1311"/>
      <c r="BJ55" s="1311"/>
      <c r="BK55" s="1311"/>
      <c r="BL55" s="1311"/>
      <c r="BM55" s="1311"/>
      <c r="BN55" s="1311"/>
      <c r="BO55" s="1311"/>
      <c r="BP55" s="1312">
        <v>54.6</v>
      </c>
      <c r="BQ55" s="1312"/>
      <c r="BR55" s="1312"/>
      <c r="BS55" s="1312"/>
      <c r="BT55" s="1312"/>
      <c r="BU55" s="1312"/>
      <c r="BV55" s="1312"/>
      <c r="BW55" s="1312"/>
      <c r="BX55" s="1312">
        <v>53.2</v>
      </c>
      <c r="BY55" s="1312"/>
      <c r="BZ55" s="1312"/>
      <c r="CA55" s="1312"/>
      <c r="CB55" s="1312"/>
      <c r="CC55" s="1312"/>
      <c r="CD55" s="1312"/>
      <c r="CE55" s="1312"/>
      <c r="CF55" s="1312">
        <v>47.9</v>
      </c>
      <c r="CG55" s="1312"/>
      <c r="CH55" s="1312"/>
      <c r="CI55" s="1312"/>
      <c r="CJ55" s="1312"/>
      <c r="CK55" s="1312"/>
      <c r="CL55" s="1312"/>
      <c r="CM55" s="1312"/>
      <c r="CN55" s="1312">
        <v>49</v>
      </c>
      <c r="CO55" s="1312"/>
      <c r="CP55" s="1312"/>
      <c r="CQ55" s="1312"/>
      <c r="CR55" s="1312"/>
      <c r="CS55" s="1312"/>
      <c r="CT55" s="1312"/>
      <c r="CU55" s="1312"/>
      <c r="CV55" s="1312">
        <v>41.3</v>
      </c>
      <c r="CW55" s="1312"/>
      <c r="CX55" s="1312"/>
      <c r="CY55" s="1312"/>
      <c r="CZ55" s="1312"/>
      <c r="DA55" s="1312"/>
      <c r="DB55" s="1312"/>
      <c r="DC55" s="1312"/>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x14ac:dyDescent="0.15">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612</v>
      </c>
      <c r="BC57" s="1311"/>
      <c r="BD57" s="1311"/>
      <c r="BE57" s="1311"/>
      <c r="BF57" s="1311"/>
      <c r="BG57" s="1311"/>
      <c r="BH57" s="1311"/>
      <c r="BI57" s="1311"/>
      <c r="BJ57" s="1311"/>
      <c r="BK57" s="1311"/>
      <c r="BL57" s="1311"/>
      <c r="BM57" s="1311"/>
      <c r="BN57" s="1311"/>
      <c r="BO57" s="1311"/>
      <c r="BP57" s="1312">
        <v>58.3</v>
      </c>
      <c r="BQ57" s="1312"/>
      <c r="BR57" s="1312"/>
      <c r="BS57" s="1312"/>
      <c r="BT57" s="1312"/>
      <c r="BU57" s="1312"/>
      <c r="BV57" s="1312"/>
      <c r="BW57" s="1312"/>
      <c r="BX57" s="1312">
        <v>59.6</v>
      </c>
      <c r="BY57" s="1312"/>
      <c r="BZ57" s="1312"/>
      <c r="CA57" s="1312"/>
      <c r="CB57" s="1312"/>
      <c r="CC57" s="1312"/>
      <c r="CD57" s="1312"/>
      <c r="CE57" s="1312"/>
      <c r="CF57" s="1312">
        <v>60.8</v>
      </c>
      <c r="CG57" s="1312"/>
      <c r="CH57" s="1312"/>
      <c r="CI57" s="1312"/>
      <c r="CJ57" s="1312"/>
      <c r="CK57" s="1312"/>
      <c r="CL57" s="1312"/>
      <c r="CM57" s="1312"/>
      <c r="CN57" s="1312">
        <v>61</v>
      </c>
      <c r="CO57" s="1312"/>
      <c r="CP57" s="1312"/>
      <c r="CQ57" s="1312"/>
      <c r="CR57" s="1312"/>
      <c r="CS57" s="1312"/>
      <c r="CT57" s="1312"/>
      <c r="CU57" s="1312"/>
      <c r="CV57" s="1312">
        <v>63</v>
      </c>
      <c r="CW57" s="1312"/>
      <c r="CX57" s="1312"/>
      <c r="CY57" s="1312"/>
      <c r="CZ57" s="1312"/>
      <c r="DA57" s="1312"/>
      <c r="DB57" s="1312"/>
      <c r="DC57" s="1312"/>
      <c r="DD57" s="1315"/>
      <c r="DE57" s="1313"/>
    </row>
    <row r="58" spans="1:109" s="1290" customFormat="1" x14ac:dyDescent="0.15">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x14ac:dyDescent="0.15">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x14ac:dyDescent="0.15">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x14ac:dyDescent="0.15">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1" t="s">
        <v>614</v>
      </c>
    </row>
    <row r="64" spans="1:109" x14ac:dyDescent="0.15">
      <c r="B64" s="1282"/>
      <c r="G64" s="1289"/>
      <c r="I64" s="1322"/>
      <c r="J64" s="1322"/>
      <c r="K64" s="1322"/>
      <c r="L64" s="1322"/>
      <c r="M64" s="1322"/>
      <c r="N64" s="1323"/>
      <c r="AM64" s="1289"/>
      <c r="AN64" s="1289" t="s">
        <v>607</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291" t="s">
        <v>615</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7"/>
      <c r="I71" s="1328"/>
      <c r="J71" s="1325"/>
      <c r="K71" s="1325"/>
      <c r="L71" s="1326"/>
      <c r="M71" s="1325"/>
      <c r="N71" s="1326"/>
      <c r="AM71" s="1327"/>
      <c r="AN71" s="1275" t="s">
        <v>609</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567</v>
      </c>
      <c r="BQ72" s="1307"/>
      <c r="BR72" s="1307"/>
      <c r="BS72" s="1307"/>
      <c r="BT72" s="1307"/>
      <c r="BU72" s="1307"/>
      <c r="BV72" s="1307"/>
      <c r="BW72" s="1307"/>
      <c r="BX72" s="1307" t="s">
        <v>568</v>
      </c>
      <c r="BY72" s="1307"/>
      <c r="BZ72" s="1307"/>
      <c r="CA72" s="1307"/>
      <c r="CB72" s="1307"/>
      <c r="CC72" s="1307"/>
      <c r="CD72" s="1307"/>
      <c r="CE72" s="1307"/>
      <c r="CF72" s="1307" t="s">
        <v>569</v>
      </c>
      <c r="CG72" s="1307"/>
      <c r="CH72" s="1307"/>
      <c r="CI72" s="1307"/>
      <c r="CJ72" s="1307"/>
      <c r="CK72" s="1307"/>
      <c r="CL72" s="1307"/>
      <c r="CM72" s="1307"/>
      <c r="CN72" s="1307" t="s">
        <v>570</v>
      </c>
      <c r="CO72" s="1307"/>
      <c r="CP72" s="1307"/>
      <c r="CQ72" s="1307"/>
      <c r="CR72" s="1307"/>
      <c r="CS72" s="1307"/>
      <c r="CT72" s="1307"/>
      <c r="CU72" s="1307"/>
      <c r="CV72" s="1307" t="s">
        <v>571</v>
      </c>
      <c r="CW72" s="1307"/>
      <c r="CX72" s="1307"/>
      <c r="CY72" s="1307"/>
      <c r="CZ72" s="1307"/>
      <c r="DA72" s="1307"/>
      <c r="DB72" s="1307"/>
      <c r="DC72" s="1307"/>
    </row>
    <row r="73" spans="2:107" x14ac:dyDescent="0.15">
      <c r="B73" s="1282"/>
      <c r="G73" s="1308"/>
      <c r="H73" s="1308"/>
      <c r="I73" s="1308"/>
      <c r="J73" s="1308"/>
      <c r="K73" s="1329"/>
      <c r="L73" s="1329"/>
      <c r="M73" s="1329"/>
      <c r="N73" s="1329"/>
      <c r="AM73" s="1300"/>
      <c r="AN73" s="1311" t="s">
        <v>610</v>
      </c>
      <c r="AO73" s="1311"/>
      <c r="AP73" s="1311"/>
      <c r="AQ73" s="1311"/>
      <c r="AR73" s="1311"/>
      <c r="AS73" s="1311"/>
      <c r="AT73" s="1311"/>
      <c r="AU73" s="1311"/>
      <c r="AV73" s="1311"/>
      <c r="AW73" s="1311"/>
      <c r="AX73" s="1311"/>
      <c r="AY73" s="1311"/>
      <c r="AZ73" s="1311"/>
      <c r="BA73" s="1311"/>
      <c r="BB73" s="1311" t="s">
        <v>611</v>
      </c>
      <c r="BC73" s="1311"/>
      <c r="BD73" s="1311"/>
      <c r="BE73" s="1311"/>
      <c r="BF73" s="1311"/>
      <c r="BG73" s="1311"/>
      <c r="BH73" s="1311"/>
      <c r="BI73" s="1311"/>
      <c r="BJ73" s="1311"/>
      <c r="BK73" s="1311"/>
      <c r="BL73" s="1311"/>
      <c r="BM73" s="1311"/>
      <c r="BN73" s="1311"/>
      <c r="BO73" s="1311"/>
      <c r="BP73" s="1312"/>
      <c r="BQ73" s="1312"/>
      <c r="BR73" s="1312"/>
      <c r="BS73" s="1312"/>
      <c r="BT73" s="1312"/>
      <c r="BU73" s="1312"/>
      <c r="BV73" s="1312"/>
      <c r="BW73" s="1312"/>
      <c r="BX73" s="1312"/>
      <c r="BY73" s="1312"/>
      <c r="BZ73" s="1312"/>
      <c r="CA73" s="1312"/>
      <c r="CB73" s="1312"/>
      <c r="CC73" s="1312"/>
      <c r="CD73" s="1312"/>
      <c r="CE73" s="1312"/>
      <c r="CF73" s="1312"/>
      <c r="CG73" s="1312"/>
      <c r="CH73" s="1312"/>
      <c r="CI73" s="1312"/>
      <c r="CJ73" s="1312"/>
      <c r="CK73" s="1312"/>
      <c r="CL73" s="1312"/>
      <c r="CM73" s="1312"/>
      <c r="CN73" s="1312"/>
      <c r="CO73" s="1312"/>
      <c r="CP73" s="1312"/>
      <c r="CQ73" s="1312"/>
      <c r="CR73" s="1312"/>
      <c r="CS73" s="1312"/>
      <c r="CT73" s="1312"/>
      <c r="CU73" s="1312"/>
      <c r="CV73" s="1312"/>
      <c r="CW73" s="1312"/>
      <c r="CX73" s="1312"/>
      <c r="CY73" s="1312"/>
      <c r="CZ73" s="1312"/>
      <c r="DA73" s="1312"/>
      <c r="DB73" s="1312"/>
      <c r="DC73" s="1312"/>
    </row>
    <row r="74" spans="2:107" x14ac:dyDescent="0.15">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616</v>
      </c>
      <c r="BC75" s="1311"/>
      <c r="BD75" s="1311"/>
      <c r="BE75" s="1311"/>
      <c r="BF75" s="1311"/>
      <c r="BG75" s="1311"/>
      <c r="BH75" s="1311"/>
      <c r="BI75" s="1311"/>
      <c r="BJ75" s="1311"/>
      <c r="BK75" s="1311"/>
      <c r="BL75" s="1311"/>
      <c r="BM75" s="1311"/>
      <c r="BN75" s="1311"/>
      <c r="BO75" s="1311"/>
      <c r="BP75" s="1312">
        <v>11.7</v>
      </c>
      <c r="BQ75" s="1312"/>
      <c r="BR75" s="1312"/>
      <c r="BS75" s="1312"/>
      <c r="BT75" s="1312"/>
      <c r="BU75" s="1312"/>
      <c r="BV75" s="1312"/>
      <c r="BW75" s="1312"/>
      <c r="BX75" s="1312">
        <v>11.5</v>
      </c>
      <c r="BY75" s="1312"/>
      <c r="BZ75" s="1312"/>
      <c r="CA75" s="1312"/>
      <c r="CB75" s="1312"/>
      <c r="CC75" s="1312"/>
      <c r="CD75" s="1312"/>
      <c r="CE75" s="1312"/>
      <c r="CF75" s="1312">
        <v>11.7</v>
      </c>
      <c r="CG75" s="1312"/>
      <c r="CH75" s="1312"/>
      <c r="CI75" s="1312"/>
      <c r="CJ75" s="1312"/>
      <c r="CK75" s="1312"/>
      <c r="CL75" s="1312"/>
      <c r="CM75" s="1312"/>
      <c r="CN75" s="1312">
        <v>11.9</v>
      </c>
      <c r="CO75" s="1312"/>
      <c r="CP75" s="1312"/>
      <c r="CQ75" s="1312"/>
      <c r="CR75" s="1312"/>
      <c r="CS75" s="1312"/>
      <c r="CT75" s="1312"/>
      <c r="CU75" s="1312"/>
      <c r="CV75" s="1312">
        <v>11.9</v>
      </c>
      <c r="CW75" s="1312"/>
      <c r="CX75" s="1312"/>
      <c r="CY75" s="1312"/>
      <c r="CZ75" s="1312"/>
      <c r="DA75" s="1312"/>
      <c r="DB75" s="1312"/>
      <c r="DC75" s="1312"/>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2"/>
      <c r="G77" s="1301"/>
      <c r="H77" s="1301"/>
      <c r="I77" s="1301"/>
      <c r="J77" s="1301"/>
      <c r="K77" s="1329"/>
      <c r="L77" s="1329"/>
      <c r="M77" s="1329"/>
      <c r="N77" s="1329"/>
      <c r="AN77" s="1307" t="s">
        <v>613</v>
      </c>
      <c r="AO77" s="1307"/>
      <c r="AP77" s="1307"/>
      <c r="AQ77" s="1307"/>
      <c r="AR77" s="1307"/>
      <c r="AS77" s="1307"/>
      <c r="AT77" s="1307"/>
      <c r="AU77" s="1307"/>
      <c r="AV77" s="1307"/>
      <c r="AW77" s="1307"/>
      <c r="AX77" s="1307"/>
      <c r="AY77" s="1307"/>
      <c r="AZ77" s="1307"/>
      <c r="BA77" s="1307"/>
      <c r="BB77" s="1311" t="s">
        <v>611</v>
      </c>
      <c r="BC77" s="1311"/>
      <c r="BD77" s="1311"/>
      <c r="BE77" s="1311"/>
      <c r="BF77" s="1311"/>
      <c r="BG77" s="1311"/>
      <c r="BH77" s="1311"/>
      <c r="BI77" s="1311"/>
      <c r="BJ77" s="1311"/>
      <c r="BK77" s="1311"/>
      <c r="BL77" s="1311"/>
      <c r="BM77" s="1311"/>
      <c r="BN77" s="1311"/>
      <c r="BO77" s="1311"/>
      <c r="BP77" s="1312">
        <v>54.6</v>
      </c>
      <c r="BQ77" s="1312"/>
      <c r="BR77" s="1312"/>
      <c r="BS77" s="1312"/>
      <c r="BT77" s="1312"/>
      <c r="BU77" s="1312"/>
      <c r="BV77" s="1312"/>
      <c r="BW77" s="1312"/>
      <c r="BX77" s="1312">
        <v>53.2</v>
      </c>
      <c r="BY77" s="1312"/>
      <c r="BZ77" s="1312"/>
      <c r="CA77" s="1312"/>
      <c r="CB77" s="1312"/>
      <c r="CC77" s="1312"/>
      <c r="CD77" s="1312"/>
      <c r="CE77" s="1312"/>
      <c r="CF77" s="1312">
        <v>47.9</v>
      </c>
      <c r="CG77" s="1312"/>
      <c r="CH77" s="1312"/>
      <c r="CI77" s="1312"/>
      <c r="CJ77" s="1312"/>
      <c r="CK77" s="1312"/>
      <c r="CL77" s="1312"/>
      <c r="CM77" s="1312"/>
      <c r="CN77" s="1312">
        <v>49</v>
      </c>
      <c r="CO77" s="1312"/>
      <c r="CP77" s="1312"/>
      <c r="CQ77" s="1312"/>
      <c r="CR77" s="1312"/>
      <c r="CS77" s="1312"/>
      <c r="CT77" s="1312"/>
      <c r="CU77" s="1312"/>
      <c r="CV77" s="1312">
        <v>41.3</v>
      </c>
      <c r="CW77" s="1312"/>
      <c r="CX77" s="1312"/>
      <c r="CY77" s="1312"/>
      <c r="CZ77" s="1312"/>
      <c r="DA77" s="1312"/>
      <c r="DB77" s="1312"/>
      <c r="DC77" s="1312"/>
    </row>
    <row r="78" spans="2:107" x14ac:dyDescent="0.15">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616</v>
      </c>
      <c r="BC79" s="1311"/>
      <c r="BD79" s="1311"/>
      <c r="BE79" s="1311"/>
      <c r="BF79" s="1311"/>
      <c r="BG79" s="1311"/>
      <c r="BH79" s="1311"/>
      <c r="BI79" s="1311"/>
      <c r="BJ79" s="1311"/>
      <c r="BK79" s="1311"/>
      <c r="BL79" s="1311"/>
      <c r="BM79" s="1311"/>
      <c r="BN79" s="1311"/>
      <c r="BO79" s="1311"/>
      <c r="BP79" s="1312">
        <v>10</v>
      </c>
      <c r="BQ79" s="1312"/>
      <c r="BR79" s="1312"/>
      <c r="BS79" s="1312"/>
      <c r="BT79" s="1312"/>
      <c r="BU79" s="1312"/>
      <c r="BV79" s="1312"/>
      <c r="BW79" s="1312"/>
      <c r="BX79" s="1312">
        <v>9.8000000000000007</v>
      </c>
      <c r="BY79" s="1312"/>
      <c r="BZ79" s="1312"/>
      <c r="CA79" s="1312"/>
      <c r="CB79" s="1312"/>
      <c r="CC79" s="1312"/>
      <c r="CD79" s="1312"/>
      <c r="CE79" s="1312"/>
      <c r="CF79" s="1312">
        <v>9.6</v>
      </c>
      <c r="CG79" s="1312"/>
      <c r="CH79" s="1312"/>
      <c r="CI79" s="1312"/>
      <c r="CJ79" s="1312"/>
      <c r="CK79" s="1312"/>
      <c r="CL79" s="1312"/>
      <c r="CM79" s="1312"/>
      <c r="CN79" s="1312">
        <v>9.5</v>
      </c>
      <c r="CO79" s="1312"/>
      <c r="CP79" s="1312"/>
      <c r="CQ79" s="1312"/>
      <c r="CR79" s="1312"/>
      <c r="CS79" s="1312"/>
      <c r="CT79" s="1312"/>
      <c r="CU79" s="1312"/>
      <c r="CV79" s="1312">
        <v>9.1999999999999993</v>
      </c>
      <c r="CW79" s="1312"/>
      <c r="CX79" s="1312"/>
      <c r="CY79" s="1312"/>
      <c r="CZ79" s="1312"/>
      <c r="DA79" s="1312"/>
      <c r="DB79" s="1312"/>
      <c r="DC79" s="1312"/>
    </row>
    <row r="80" spans="2:107" x14ac:dyDescent="0.15">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2"/>
    </row>
    <row r="82" spans="2:109" ht="17.25" x14ac:dyDescent="0.15">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2"/>
      <c r="AQ87" s="1332"/>
      <c r="BC87" s="1332"/>
      <c r="BO87" s="1332"/>
      <c r="CA87" s="1332"/>
      <c r="CM87" s="1332"/>
      <c r="CY87" s="1332"/>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25"/>
  <sheetViews>
    <sheetView zoomScale="55" zoomScaleNormal="55" workbookViewId="0">
      <selection activeCell="AY20" sqref="AY20"/>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514</v>
      </c>
    </row>
  </sheetData>
  <phoneticPr fontId="2"/>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25"/>
  <sheetViews>
    <sheetView topLeftCell="A16" zoomScale="70" zoomScaleNormal="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514</v>
      </c>
    </row>
  </sheetData>
  <phoneticPr fontId="2"/>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564</v>
      </c>
      <c r="G2" s="157"/>
      <c r="H2" s="158"/>
    </row>
    <row r="3" spans="1:8" x14ac:dyDescent="0.15">
      <c r="A3" s="154" t="s">
        <v>557</v>
      </c>
      <c r="B3" s="159"/>
      <c r="C3" s="160"/>
      <c r="D3" s="161">
        <v>46335</v>
      </c>
      <c r="E3" s="162"/>
      <c r="F3" s="163">
        <v>83280</v>
      </c>
      <c r="G3" s="164"/>
      <c r="H3" s="165"/>
    </row>
    <row r="4" spans="1:8" x14ac:dyDescent="0.15">
      <c r="A4" s="166"/>
      <c r="B4" s="167"/>
      <c r="C4" s="168"/>
      <c r="D4" s="169">
        <v>22340</v>
      </c>
      <c r="E4" s="170"/>
      <c r="F4" s="171">
        <v>43123</v>
      </c>
      <c r="G4" s="172"/>
      <c r="H4" s="173"/>
    </row>
    <row r="5" spans="1:8" x14ac:dyDescent="0.15">
      <c r="A5" s="154" t="s">
        <v>559</v>
      </c>
      <c r="B5" s="159"/>
      <c r="C5" s="160"/>
      <c r="D5" s="161">
        <v>63205</v>
      </c>
      <c r="E5" s="162"/>
      <c r="F5" s="163">
        <v>88968</v>
      </c>
      <c r="G5" s="164"/>
      <c r="H5" s="165"/>
    </row>
    <row r="6" spans="1:8" x14ac:dyDescent="0.15">
      <c r="A6" s="166"/>
      <c r="B6" s="167"/>
      <c r="C6" s="168"/>
      <c r="D6" s="169">
        <v>30643</v>
      </c>
      <c r="E6" s="170"/>
      <c r="F6" s="171">
        <v>45482</v>
      </c>
      <c r="G6" s="172"/>
      <c r="H6" s="173"/>
    </row>
    <row r="7" spans="1:8" x14ac:dyDescent="0.15">
      <c r="A7" s="154" t="s">
        <v>560</v>
      </c>
      <c r="B7" s="159"/>
      <c r="C7" s="160"/>
      <c r="D7" s="161">
        <v>97120</v>
      </c>
      <c r="E7" s="162"/>
      <c r="F7" s="163">
        <v>85173</v>
      </c>
      <c r="G7" s="164"/>
      <c r="H7" s="165"/>
    </row>
    <row r="8" spans="1:8" x14ac:dyDescent="0.15">
      <c r="A8" s="166"/>
      <c r="B8" s="167"/>
      <c r="C8" s="168"/>
      <c r="D8" s="169">
        <v>53968</v>
      </c>
      <c r="E8" s="170"/>
      <c r="F8" s="171">
        <v>43913</v>
      </c>
      <c r="G8" s="172"/>
      <c r="H8" s="173"/>
    </row>
    <row r="9" spans="1:8" x14ac:dyDescent="0.15">
      <c r="A9" s="154" t="s">
        <v>561</v>
      </c>
      <c r="B9" s="159"/>
      <c r="C9" s="160"/>
      <c r="D9" s="161">
        <v>150132</v>
      </c>
      <c r="E9" s="162"/>
      <c r="F9" s="163">
        <v>94081</v>
      </c>
      <c r="G9" s="164"/>
      <c r="H9" s="165"/>
    </row>
    <row r="10" spans="1:8" x14ac:dyDescent="0.15">
      <c r="A10" s="166"/>
      <c r="B10" s="167"/>
      <c r="C10" s="168"/>
      <c r="D10" s="169">
        <v>70549</v>
      </c>
      <c r="E10" s="170"/>
      <c r="F10" s="171">
        <v>48949</v>
      </c>
      <c r="G10" s="172"/>
      <c r="H10" s="173"/>
    </row>
    <row r="11" spans="1:8" x14ac:dyDescent="0.15">
      <c r="A11" s="154" t="s">
        <v>562</v>
      </c>
      <c r="B11" s="159"/>
      <c r="C11" s="160"/>
      <c r="D11" s="161">
        <v>90484</v>
      </c>
      <c r="E11" s="162"/>
      <c r="F11" s="163">
        <v>92632</v>
      </c>
      <c r="G11" s="164"/>
      <c r="H11" s="165"/>
    </row>
    <row r="12" spans="1:8" x14ac:dyDescent="0.15">
      <c r="A12" s="166"/>
      <c r="B12" s="167"/>
      <c r="C12" s="174"/>
      <c r="D12" s="169">
        <v>41312</v>
      </c>
      <c r="E12" s="170"/>
      <c r="F12" s="171">
        <v>47978</v>
      </c>
      <c r="G12" s="172"/>
      <c r="H12" s="173"/>
    </row>
    <row r="13" spans="1:8" x14ac:dyDescent="0.15">
      <c r="A13" s="154"/>
      <c r="B13" s="159"/>
      <c r="C13" s="175"/>
      <c r="D13" s="176">
        <v>89455</v>
      </c>
      <c r="E13" s="177"/>
      <c r="F13" s="178">
        <v>88827</v>
      </c>
      <c r="G13" s="179"/>
      <c r="H13" s="165"/>
    </row>
    <row r="14" spans="1:8" x14ac:dyDescent="0.15">
      <c r="A14" s="166"/>
      <c r="B14" s="167"/>
      <c r="C14" s="168"/>
      <c r="D14" s="169">
        <v>43762</v>
      </c>
      <c r="E14" s="170"/>
      <c r="F14" s="171">
        <v>45889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6.91</v>
      </c>
      <c r="C19" s="180">
        <f>ROUND(VALUE(SUBSTITUTE(実質収支比率等に係る経年分析!G$48,"▲","-")),2)</f>
        <v>5.88</v>
      </c>
      <c r="D19" s="180">
        <f>ROUND(VALUE(SUBSTITUTE(実質収支比率等に係る経年分析!H$48,"▲","-")),2)</f>
        <v>8.82</v>
      </c>
      <c r="E19" s="180">
        <f>ROUND(VALUE(SUBSTITUTE(実質収支比率等に係る経年分析!I$48,"▲","-")),2)</f>
        <v>4.43</v>
      </c>
      <c r="F19" s="180">
        <f>ROUND(VALUE(SUBSTITUTE(実質収支比率等に係る経年分析!J$48,"▲","-")),2)</f>
        <v>7.78</v>
      </c>
    </row>
    <row r="20" spans="1:11" x14ac:dyDescent="0.15">
      <c r="A20" s="180" t="s">
        <v>55</v>
      </c>
      <c r="B20" s="180">
        <f>ROUND(VALUE(SUBSTITUTE(実質収支比率等に係る経年分析!F$47,"▲","-")),2)</f>
        <v>31.59</v>
      </c>
      <c r="C20" s="180">
        <f>ROUND(VALUE(SUBSTITUTE(実質収支比率等に係る経年分析!G$47,"▲","-")),2)</f>
        <v>36.200000000000003</v>
      </c>
      <c r="D20" s="180">
        <f>ROUND(VALUE(SUBSTITUTE(実質収支比率等に係る経年分析!H$47,"▲","-")),2)</f>
        <v>39.99</v>
      </c>
      <c r="E20" s="180">
        <f>ROUND(VALUE(SUBSTITUTE(実質収支比率等に係る経年分析!I$47,"▲","-")),2)</f>
        <v>33.1</v>
      </c>
      <c r="F20" s="180">
        <f>ROUND(VALUE(SUBSTITUTE(実質収支比率等に係る経年分析!J$47,"▲","-")),2)</f>
        <v>26.18</v>
      </c>
    </row>
    <row r="21" spans="1:11" x14ac:dyDescent="0.15">
      <c r="A21" s="180" t="s">
        <v>56</v>
      </c>
      <c r="B21" s="180">
        <f>IF(ISNUMBER(VALUE(SUBSTITUTE(実質収支比率等に係る経年分析!F$49,"▲","-"))),ROUND(VALUE(SUBSTITUTE(実質収支比率等に係る経年分析!F$49,"▲","-")),2),NA())</f>
        <v>2.6</v>
      </c>
      <c r="C21" s="180">
        <f>IF(ISNUMBER(VALUE(SUBSTITUTE(実質収支比率等に係る経年分析!G$49,"▲","-"))),ROUND(VALUE(SUBSTITUTE(実質収支比率等に係る経年分析!G$49,"▲","-")),2),NA())</f>
        <v>2.87</v>
      </c>
      <c r="D21" s="180">
        <f>IF(ISNUMBER(VALUE(SUBSTITUTE(実質収支比率等に係る経年分析!H$49,"▲","-"))),ROUND(VALUE(SUBSTITUTE(実質収支比率等に係る経年分析!H$49,"▲","-")),2),NA())</f>
        <v>6.23</v>
      </c>
      <c r="E21" s="180">
        <f>IF(ISNUMBER(VALUE(SUBSTITUTE(実質収支比率等に係る経年分析!I$49,"▲","-"))),ROUND(VALUE(SUBSTITUTE(実質収支比率等に係る経年分析!I$49,"▲","-")),2),NA())</f>
        <v>-13.24</v>
      </c>
      <c r="F21" s="180">
        <f>IF(ISNUMBER(VALUE(SUBSTITUTE(実質収支比率等に係る経年分析!J$49,"▲","-"))),ROUND(VALUE(SUBSTITUTE(実質収支比率等に係る経年分析!J$49,"▲","-")),2),NA())</f>
        <v>-2.65</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0.06</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0.09</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0.04</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0.05</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0.06</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0.11</v>
      </c>
    </row>
    <row r="30" spans="1:11" x14ac:dyDescent="0.15">
      <c r="A30" s="181" t="str">
        <f>IF(連結実質赤字比率に係る赤字・黒字の構成分析!C$40="",NA(),連結実質赤字比率に係る赤字・黒字の構成分析!C$40)</f>
        <v>下水道事業会計</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0.54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0.57999999999999996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0.55000000000000004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0.47</v>
      </c>
    </row>
    <row r="31" spans="1:11" x14ac:dyDescent="0.15">
      <c r="A31" s="181" t="str">
        <f>IF(連結実質赤字比率に係る赤字・黒字の構成分析!C$39="",NA(),連結実質赤字比率に係る赤字・黒字の構成分析!C$39)</f>
        <v>電気事業特別会計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0.41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0.48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0.52</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1.03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1.48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1.39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0.79</v>
      </c>
    </row>
    <row r="33" spans="1:16" x14ac:dyDescent="0.15">
      <c r="A33" s="181" t="str">
        <f>IF(連結実質赤字比率に係る赤字・黒字の構成分析!C$37="",NA(),連結実質赤字比率に係る赤字・黒字の構成分析!C$37)</f>
        <v>国民健康保険（事業勘定）特別会計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3.98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5.64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5.98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6.01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6.25</v>
      </c>
    </row>
    <row r="34" spans="1:16" x14ac:dyDescent="0.15">
      <c r="A34" s="181" t="str">
        <f>IF(連結実質赤字比率に係る赤字・黒字の構成分析!C$36="",NA(),連結実質赤字比率に係る赤字・黒字の構成分析!C$36)</f>
        <v>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3.97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1.83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2.29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6.56</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6.87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5.86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8.7899999999999991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4.3600000000000003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7.68</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11.47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12.42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13.12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14.39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13.87</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2090</v>
      </c>
      <c r="E42" s="182"/>
      <c r="F42" s="182"/>
      <c r="G42" s="182">
        <f>'実質公債費比率（分子）の構造'!L$52</f>
        <v>2025</v>
      </c>
      <c r="H42" s="182"/>
      <c r="I42" s="182"/>
      <c r="J42" s="182">
        <f>'実質公債費比率（分子）の構造'!M$52</f>
        <v>2023</v>
      </c>
      <c r="K42" s="182"/>
      <c r="L42" s="182"/>
      <c r="M42" s="182">
        <f>'実質公債費比率（分子）の構造'!N$52</f>
        <v>1760</v>
      </c>
      <c r="N42" s="182"/>
      <c r="O42" s="182"/>
      <c r="P42" s="182">
        <f>'実質公債費比率（分子）の構造'!O$52</f>
        <v>1717</v>
      </c>
    </row>
    <row r="43" spans="1:16" x14ac:dyDescent="0.15">
      <c r="A43" s="182" t="s">
        <v>64</v>
      </c>
      <c r="B43" s="182">
        <f>'実質公債費比率（分子）の構造'!K$51</f>
        <v>0</v>
      </c>
      <c r="C43" s="182"/>
      <c r="D43" s="182"/>
      <c r="E43" s="182" t="str">
        <f>'実質公債費比率（分子）の構造'!L$51</f>
        <v>-</v>
      </c>
      <c r="F43" s="182"/>
      <c r="G43" s="182"/>
      <c r="H43" s="182">
        <f>'実質公債費比率（分子）の構造'!M$51</f>
        <v>0</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67</v>
      </c>
      <c r="C45" s="182"/>
      <c r="D45" s="182"/>
      <c r="E45" s="182">
        <f>'実質公債費比率（分子）の構造'!L$49</f>
        <v>65</v>
      </c>
      <c r="F45" s="182"/>
      <c r="G45" s="182"/>
      <c r="H45" s="182">
        <f>'実質公債費比率（分子）の構造'!M$49</f>
        <v>59</v>
      </c>
      <c r="I45" s="182"/>
      <c r="J45" s="182"/>
      <c r="K45" s="182">
        <f>'実質公債費比率（分子）の構造'!N$49</f>
        <v>35</v>
      </c>
      <c r="L45" s="182"/>
      <c r="M45" s="182"/>
      <c r="N45" s="182" t="str">
        <f>'実質公債費比率（分子）の構造'!O$49</f>
        <v>-</v>
      </c>
      <c r="O45" s="182"/>
      <c r="P45" s="182"/>
    </row>
    <row r="46" spans="1:16" x14ac:dyDescent="0.15">
      <c r="A46" s="182" t="s">
        <v>67</v>
      </c>
      <c r="B46" s="182">
        <f>'実質公債費比率（分子）の構造'!K$48</f>
        <v>474</v>
      </c>
      <c r="C46" s="182"/>
      <c r="D46" s="182"/>
      <c r="E46" s="182">
        <f>'実質公債費比率（分子）の構造'!L$48</f>
        <v>482</v>
      </c>
      <c r="F46" s="182"/>
      <c r="G46" s="182"/>
      <c r="H46" s="182">
        <f>'実質公債費比率（分子）の構造'!M$48</f>
        <v>458</v>
      </c>
      <c r="I46" s="182"/>
      <c r="J46" s="182"/>
      <c r="K46" s="182">
        <f>'実質公債費比率（分子）の構造'!N$48</f>
        <v>447</v>
      </c>
      <c r="L46" s="182"/>
      <c r="M46" s="182"/>
      <c r="N46" s="182">
        <f>'実質公債費比率（分子）の構造'!O$48</f>
        <v>459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2543</v>
      </c>
      <c r="C49" s="182"/>
      <c r="D49" s="182"/>
      <c r="E49" s="182">
        <f>'実質公債費比率（分子）の構造'!L$45</f>
        <v>2492</v>
      </c>
      <c r="F49" s="182"/>
      <c r="G49" s="182"/>
      <c r="H49" s="182">
        <f>'実質公債費比率（分子）の構造'!M$45</f>
        <v>2521</v>
      </c>
      <c r="I49" s="182"/>
      <c r="J49" s="182"/>
      <c r="K49" s="182">
        <f>'実質公債費比率（分子）の構造'!N$45</f>
        <v>2288</v>
      </c>
      <c r="L49" s="182"/>
      <c r="M49" s="182"/>
      <c r="N49" s="182">
        <f>'実質公債費比率（分子）の構造'!O$45</f>
        <v>2269</v>
      </c>
      <c r="O49" s="182"/>
      <c r="P49" s="182"/>
    </row>
    <row r="50" spans="1:16" x14ac:dyDescent="0.15">
      <c r="A50" s="182" t="s">
        <v>71</v>
      </c>
      <c r="B50" s="182" t="e">
        <f>NA()</f>
        <v>#N/A</v>
      </c>
      <c r="C50" s="182">
        <f>IF(ISNUMBER('実質公債費比率（分子）の構造'!K$53),'実質公債費比率（分子）の構造'!K$53,NA())</f>
        <v>994</v>
      </c>
      <c r="D50" s="182" t="e">
        <f>NA()</f>
        <v>#N/A</v>
      </c>
      <c r="E50" s="182" t="e">
        <f>NA()</f>
        <v>#N/A</v>
      </c>
      <c r="F50" s="182">
        <f>IF(ISNUMBER('実質公債費比率（分子）の構造'!L$53),'実質公債費比率（分子）の構造'!L$53,NA())</f>
        <v>1014</v>
      </c>
      <c r="G50" s="182" t="e">
        <f>NA()</f>
        <v>#N/A</v>
      </c>
      <c r="H50" s="182" t="e">
        <f>NA()</f>
        <v>#N/A</v>
      </c>
      <c r="I50" s="182">
        <f>IF(ISNUMBER('実質公債費比率（分子）の構造'!M$53),'実質公債費比率（分子）の構造'!M$53,NA())</f>
        <v>1015</v>
      </c>
      <c r="J50" s="182" t="e">
        <f>NA()</f>
        <v>#N/A</v>
      </c>
      <c r="K50" s="182" t="e">
        <f>NA()</f>
        <v>#N/A</v>
      </c>
      <c r="L50" s="182">
        <f>IF(ISNUMBER('実質公債費比率（分子）の構造'!N$53),'実質公債費比率（分子）の構造'!N$53,NA())</f>
        <v>1010</v>
      </c>
      <c r="M50" s="182" t="e">
        <f>NA()</f>
        <v>#N/A</v>
      </c>
      <c r="N50" s="182" t="e">
        <f>NA()</f>
        <v>#N/A</v>
      </c>
      <c r="O50" s="182">
        <f>IF(ISNUMBER('実質公債費比率（分子）の構造'!O$53),'実質公債費比率（分子）の構造'!O$53,NA())</f>
        <v>1011</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16044</v>
      </c>
      <c r="E56" s="181"/>
      <c r="F56" s="181"/>
      <c r="G56" s="181">
        <f>'将来負担比率（分子）の構造'!J$52</f>
        <v>15566</v>
      </c>
      <c r="H56" s="181"/>
      <c r="I56" s="181"/>
      <c r="J56" s="181">
        <f>'将来負担比率（分子）の構造'!K$52</f>
        <v>15505</v>
      </c>
      <c r="K56" s="181"/>
      <c r="L56" s="181"/>
      <c r="M56" s="181">
        <f>'将来負担比率（分子）の構造'!L$52</f>
        <v>16171</v>
      </c>
      <c r="N56" s="181"/>
      <c r="O56" s="181"/>
      <c r="P56" s="181">
        <f>'将来負担比率（分子）の構造'!M$52</f>
        <v>16142</v>
      </c>
    </row>
    <row r="57" spans="1:16" x14ac:dyDescent="0.15">
      <c r="A57" s="181" t="s">
        <v>42</v>
      </c>
      <c r="B57" s="181"/>
      <c r="C57" s="181"/>
      <c r="D57" s="181">
        <f>'将来負担比率（分子）の構造'!I$51</f>
        <v>762</v>
      </c>
      <c r="E57" s="181"/>
      <c r="F57" s="181"/>
      <c r="G57" s="181">
        <f>'将来負担比率（分子）の構造'!J$51</f>
        <v>747</v>
      </c>
      <c r="H57" s="181"/>
      <c r="I57" s="181"/>
      <c r="J57" s="181">
        <f>'将来負担比率（分子）の構造'!K$51</f>
        <v>728</v>
      </c>
      <c r="K57" s="181"/>
      <c r="L57" s="181"/>
      <c r="M57" s="181">
        <f>'将来負担比率（分子）の構造'!L$51</f>
        <v>710</v>
      </c>
      <c r="N57" s="181"/>
      <c r="O57" s="181"/>
      <c r="P57" s="181">
        <f>'将来負担比率（分子）の構造'!M$51</f>
        <v>654</v>
      </c>
    </row>
    <row r="58" spans="1:16" x14ac:dyDescent="0.15">
      <c r="A58" s="181" t="s">
        <v>41</v>
      </c>
      <c r="B58" s="181"/>
      <c r="C58" s="181"/>
      <c r="D58" s="181">
        <f>'将来負担比率（分子）の構造'!I$50</f>
        <v>8370</v>
      </c>
      <c r="E58" s="181"/>
      <c r="F58" s="181"/>
      <c r="G58" s="181">
        <f>'将来負担比率（分子）の構造'!J$50</f>
        <v>8710</v>
      </c>
      <c r="H58" s="181"/>
      <c r="I58" s="181"/>
      <c r="J58" s="181">
        <f>'将来負担比率（分子）の構造'!K$50</f>
        <v>8710</v>
      </c>
      <c r="K58" s="181"/>
      <c r="L58" s="181"/>
      <c r="M58" s="181">
        <f>'将来負担比率（分子）の構造'!L$50</f>
        <v>9104</v>
      </c>
      <c r="N58" s="181"/>
      <c r="O58" s="181"/>
      <c r="P58" s="181">
        <f>'将来負担比率（分子）の構造'!M$50</f>
        <v>7387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912</v>
      </c>
      <c r="C62" s="181"/>
      <c r="D62" s="181"/>
      <c r="E62" s="181">
        <f>'将来負担比率（分子）の構造'!J$45</f>
        <v>755</v>
      </c>
      <c r="F62" s="181"/>
      <c r="G62" s="181"/>
      <c r="H62" s="181">
        <f>'将来負担比率（分子）の構造'!K$45</f>
        <v>762</v>
      </c>
      <c r="I62" s="181"/>
      <c r="J62" s="181"/>
      <c r="K62" s="181">
        <f>'将来負担比率（分子）の構造'!L$45</f>
        <v>831</v>
      </c>
      <c r="L62" s="181"/>
      <c r="M62" s="181"/>
      <c r="N62" s="181">
        <f>'将来負担比率（分子）の構造'!M$45</f>
        <v>458</v>
      </c>
      <c r="O62" s="181"/>
      <c r="P62" s="181"/>
    </row>
    <row r="63" spans="1:16" x14ac:dyDescent="0.15">
      <c r="A63" s="181" t="s">
        <v>34</v>
      </c>
      <c r="B63" s="181">
        <f>'将来負担比率（分子）の構造'!I$44</f>
        <v>69</v>
      </c>
      <c r="C63" s="181"/>
      <c r="D63" s="181"/>
      <c r="E63" s="181">
        <f>'将来負担比率（分子）の構造'!J$44</f>
        <v>30</v>
      </c>
      <c r="F63" s="181"/>
      <c r="G63" s="181"/>
      <c r="H63" s="181">
        <f>'将来負担比率（分子）の構造'!K$44</f>
        <v>15</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4174</v>
      </c>
      <c r="C64" s="181"/>
      <c r="D64" s="181"/>
      <c r="E64" s="181">
        <f>'将来負担比率（分子）の構造'!J$43</f>
        <v>4099</v>
      </c>
      <c r="F64" s="181"/>
      <c r="G64" s="181"/>
      <c r="H64" s="181">
        <f>'将来負担比率（分子）の構造'!K$43</f>
        <v>3996</v>
      </c>
      <c r="I64" s="181"/>
      <c r="J64" s="181"/>
      <c r="K64" s="181">
        <f>'将来負担比率（分子）の構造'!L$43</f>
        <v>3721</v>
      </c>
      <c r="L64" s="181"/>
      <c r="M64" s="181"/>
      <c r="N64" s="181">
        <f>'将来負担比率（分子）の構造'!M$43</f>
        <v>4010</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17632</v>
      </c>
      <c r="C66" s="181"/>
      <c r="D66" s="181"/>
      <c r="E66" s="181">
        <f>'将来負担比率（分子）の構造'!J$41</f>
        <v>16769</v>
      </c>
      <c r="F66" s="181"/>
      <c r="G66" s="181"/>
      <c r="H66" s="181">
        <f>'将来負担比率（分子）の構造'!K$41</f>
        <v>16795</v>
      </c>
      <c r="I66" s="181"/>
      <c r="J66" s="181"/>
      <c r="K66" s="181">
        <f>'将来負担比率（分子）の構造'!L$41</f>
        <v>17810</v>
      </c>
      <c r="L66" s="181"/>
      <c r="M66" s="181"/>
      <c r="N66" s="181">
        <f>'将来負担比率（分子）の構造'!M$41</f>
        <v>17757</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4190</v>
      </c>
      <c r="C72" s="185">
        <f>基金残高に係る経年分析!G55</f>
        <v>3334</v>
      </c>
      <c r="D72" s="185">
        <f>基金残高に係る経年分析!H55</f>
        <v>2703</v>
      </c>
    </row>
    <row r="73" spans="1:16" x14ac:dyDescent="0.15">
      <c r="A73" s="184" t="s">
        <v>78</v>
      </c>
      <c r="B73" s="185">
        <f>基金残高に係る経年分析!F56</f>
        <v>618</v>
      </c>
      <c r="C73" s="185">
        <f>基金残高に係る経年分析!G56</f>
        <v>619</v>
      </c>
      <c r="D73" s="185">
        <f>基金残高に係る経年分析!H56</f>
        <v>619</v>
      </c>
    </row>
    <row r="74" spans="1:16" x14ac:dyDescent="0.15">
      <c r="A74" s="184" t="s">
        <v>79</v>
      </c>
      <c r="B74" s="185">
        <f>基金残高に係る経年分析!F57</f>
        <v>3104</v>
      </c>
      <c r="C74" s="185">
        <f>基金残高に係る経年分析!G57</f>
        <v>4157</v>
      </c>
      <c r="D74" s="185">
        <f>基金残高に係る経年分析!H57</f>
        <v>4192</v>
      </c>
    </row>
  </sheetData>
  <sheetProtection algorithmName="SHA-512" hashValue="dekLQoO2QlGjEWDsTUGwEi54RbyvFyaAIaztsS+3ZX6nzi+6CP6Ma1JhefmR3VOCgCYVyGsQAKkUS5pAa6gXxw==" saltValue="SlC1Fi6yDa4qFHiPQ5o1y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212</v>
      </c>
      <c r="DI1" s="624"/>
      <c r="DJ1" s="624"/>
      <c r="DK1" s="624"/>
      <c r="DL1" s="624"/>
      <c r="DM1" s="624"/>
      <c r="DN1" s="625"/>
      <c r="DO1" s="226"/>
      <c r="DP1" s="623" t="s">
        <v>213</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215</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216</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217</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218</v>
      </c>
      <c r="S4" s="627"/>
      <c r="T4" s="627"/>
      <c r="U4" s="627"/>
      <c r="V4" s="627"/>
      <c r="W4" s="627"/>
      <c r="X4" s="627"/>
      <c r="Y4" s="628"/>
      <c r="Z4" s="626" t="s">
        <v>219</v>
      </c>
      <c r="AA4" s="627"/>
      <c r="AB4" s="627"/>
      <c r="AC4" s="628"/>
      <c r="AD4" s="626" t="s">
        <v>220</v>
      </c>
      <c r="AE4" s="627"/>
      <c r="AF4" s="627"/>
      <c r="AG4" s="627"/>
      <c r="AH4" s="627"/>
      <c r="AI4" s="627"/>
      <c r="AJ4" s="627"/>
      <c r="AK4" s="628"/>
      <c r="AL4" s="626" t="s">
        <v>219</v>
      </c>
      <c r="AM4" s="627"/>
      <c r="AN4" s="627"/>
      <c r="AO4" s="628"/>
      <c r="AP4" s="632" t="s">
        <v>221</v>
      </c>
      <c r="AQ4" s="632"/>
      <c r="AR4" s="632"/>
      <c r="AS4" s="632"/>
      <c r="AT4" s="632"/>
      <c r="AU4" s="632"/>
      <c r="AV4" s="632"/>
      <c r="AW4" s="632"/>
      <c r="AX4" s="632"/>
      <c r="AY4" s="632"/>
      <c r="AZ4" s="632"/>
      <c r="BA4" s="632"/>
      <c r="BB4" s="632"/>
      <c r="BC4" s="632"/>
      <c r="BD4" s="632"/>
      <c r="BE4" s="632"/>
      <c r="BF4" s="632"/>
      <c r="BG4" s="632" t="s">
        <v>222</v>
      </c>
      <c r="BH4" s="632"/>
      <c r="BI4" s="632"/>
      <c r="BJ4" s="632"/>
      <c r="BK4" s="632"/>
      <c r="BL4" s="632"/>
      <c r="BM4" s="632"/>
      <c r="BN4" s="632"/>
      <c r="BO4" s="632" t="s">
        <v>219</v>
      </c>
      <c r="BP4" s="632"/>
      <c r="BQ4" s="632"/>
      <c r="BR4" s="632"/>
      <c r="BS4" s="632" t="s">
        <v>223</v>
      </c>
      <c r="BT4" s="632"/>
      <c r="BU4" s="632"/>
      <c r="BV4" s="632"/>
      <c r="BW4" s="632"/>
      <c r="BX4" s="632"/>
      <c r="BY4" s="632"/>
      <c r="BZ4" s="632"/>
      <c r="CA4" s="632"/>
      <c r="CB4" s="632"/>
      <c r="CD4" s="629" t="s">
        <v>224</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225</v>
      </c>
      <c r="C5" s="634"/>
      <c r="D5" s="634"/>
      <c r="E5" s="634"/>
      <c r="F5" s="634"/>
      <c r="G5" s="634"/>
      <c r="H5" s="634"/>
      <c r="I5" s="634"/>
      <c r="J5" s="634"/>
      <c r="K5" s="634"/>
      <c r="L5" s="634"/>
      <c r="M5" s="634"/>
      <c r="N5" s="634"/>
      <c r="O5" s="634"/>
      <c r="P5" s="634"/>
      <c r="Q5" s="635"/>
      <c r="R5" s="636">
        <v>2299187</v>
      </c>
      <c r="S5" s="637"/>
      <c r="T5" s="637"/>
      <c r="U5" s="637"/>
      <c r="V5" s="637"/>
      <c r="W5" s="637"/>
      <c r="X5" s="637"/>
      <c r="Y5" s="638"/>
      <c r="Z5" s="639">
        <v>10</v>
      </c>
      <c r="AA5" s="639"/>
      <c r="AB5" s="639"/>
      <c r="AC5" s="639"/>
      <c r="AD5" s="640">
        <v>2299187</v>
      </c>
      <c r="AE5" s="640"/>
      <c r="AF5" s="640"/>
      <c r="AG5" s="640"/>
      <c r="AH5" s="640"/>
      <c r="AI5" s="640"/>
      <c r="AJ5" s="640"/>
      <c r="AK5" s="640"/>
      <c r="AL5" s="641">
        <v>23</v>
      </c>
      <c r="AM5" s="642"/>
      <c r="AN5" s="642"/>
      <c r="AO5" s="643"/>
      <c r="AP5" s="633" t="s">
        <v>226</v>
      </c>
      <c r="AQ5" s="634"/>
      <c r="AR5" s="634"/>
      <c r="AS5" s="634"/>
      <c r="AT5" s="634"/>
      <c r="AU5" s="634"/>
      <c r="AV5" s="634"/>
      <c r="AW5" s="634"/>
      <c r="AX5" s="634"/>
      <c r="AY5" s="634"/>
      <c r="AZ5" s="634"/>
      <c r="BA5" s="634"/>
      <c r="BB5" s="634"/>
      <c r="BC5" s="634"/>
      <c r="BD5" s="634"/>
      <c r="BE5" s="634"/>
      <c r="BF5" s="635"/>
      <c r="BG5" s="647">
        <v>2283687</v>
      </c>
      <c r="BH5" s="648"/>
      <c r="BI5" s="648"/>
      <c r="BJ5" s="648"/>
      <c r="BK5" s="648"/>
      <c r="BL5" s="648"/>
      <c r="BM5" s="648"/>
      <c r="BN5" s="649"/>
      <c r="BO5" s="650">
        <v>99.3</v>
      </c>
      <c r="BP5" s="650"/>
      <c r="BQ5" s="650"/>
      <c r="BR5" s="650"/>
      <c r="BS5" s="651" t="s">
        <v>128</v>
      </c>
      <c r="BT5" s="651"/>
      <c r="BU5" s="651"/>
      <c r="BV5" s="651"/>
      <c r="BW5" s="651"/>
      <c r="BX5" s="651"/>
      <c r="BY5" s="651"/>
      <c r="BZ5" s="651"/>
      <c r="CA5" s="651"/>
      <c r="CB5" s="655"/>
      <c r="CD5" s="629" t="s">
        <v>221</v>
      </c>
      <c r="CE5" s="630"/>
      <c r="CF5" s="630"/>
      <c r="CG5" s="630"/>
      <c r="CH5" s="630"/>
      <c r="CI5" s="630"/>
      <c r="CJ5" s="630"/>
      <c r="CK5" s="630"/>
      <c r="CL5" s="630"/>
      <c r="CM5" s="630"/>
      <c r="CN5" s="630"/>
      <c r="CO5" s="630"/>
      <c r="CP5" s="630"/>
      <c r="CQ5" s="631"/>
      <c r="CR5" s="629" t="s">
        <v>227</v>
      </c>
      <c r="CS5" s="630"/>
      <c r="CT5" s="630"/>
      <c r="CU5" s="630"/>
      <c r="CV5" s="630"/>
      <c r="CW5" s="630"/>
      <c r="CX5" s="630"/>
      <c r="CY5" s="631"/>
      <c r="CZ5" s="629" t="s">
        <v>219</v>
      </c>
      <c r="DA5" s="630"/>
      <c r="DB5" s="630"/>
      <c r="DC5" s="631"/>
      <c r="DD5" s="629" t="s">
        <v>228</v>
      </c>
      <c r="DE5" s="630"/>
      <c r="DF5" s="630"/>
      <c r="DG5" s="630"/>
      <c r="DH5" s="630"/>
      <c r="DI5" s="630"/>
      <c r="DJ5" s="630"/>
      <c r="DK5" s="630"/>
      <c r="DL5" s="630"/>
      <c r="DM5" s="630"/>
      <c r="DN5" s="630"/>
      <c r="DO5" s="630"/>
      <c r="DP5" s="631"/>
      <c r="DQ5" s="629" t="s">
        <v>229</v>
      </c>
      <c r="DR5" s="630"/>
      <c r="DS5" s="630"/>
      <c r="DT5" s="630"/>
      <c r="DU5" s="630"/>
      <c r="DV5" s="630"/>
      <c r="DW5" s="630"/>
      <c r="DX5" s="630"/>
      <c r="DY5" s="630"/>
      <c r="DZ5" s="630"/>
      <c r="EA5" s="630"/>
      <c r="EB5" s="630"/>
      <c r="EC5" s="631"/>
    </row>
    <row r="6" spans="2:143" ht="11.25" customHeight="1" x14ac:dyDescent="0.15">
      <c r="B6" s="644" t="s">
        <v>230</v>
      </c>
      <c r="C6" s="645"/>
      <c r="D6" s="645"/>
      <c r="E6" s="645"/>
      <c r="F6" s="645"/>
      <c r="G6" s="645"/>
      <c r="H6" s="645"/>
      <c r="I6" s="645"/>
      <c r="J6" s="645"/>
      <c r="K6" s="645"/>
      <c r="L6" s="645"/>
      <c r="M6" s="645"/>
      <c r="N6" s="645"/>
      <c r="O6" s="645"/>
      <c r="P6" s="645"/>
      <c r="Q6" s="646"/>
      <c r="R6" s="647">
        <v>131993</v>
      </c>
      <c r="S6" s="648"/>
      <c r="T6" s="648"/>
      <c r="U6" s="648"/>
      <c r="V6" s="648"/>
      <c r="W6" s="648"/>
      <c r="X6" s="648"/>
      <c r="Y6" s="649"/>
      <c r="Z6" s="650">
        <v>0.6</v>
      </c>
      <c r="AA6" s="650"/>
      <c r="AB6" s="650"/>
      <c r="AC6" s="650"/>
      <c r="AD6" s="651">
        <v>131993</v>
      </c>
      <c r="AE6" s="651"/>
      <c r="AF6" s="651"/>
      <c r="AG6" s="651"/>
      <c r="AH6" s="651"/>
      <c r="AI6" s="651"/>
      <c r="AJ6" s="651"/>
      <c r="AK6" s="651"/>
      <c r="AL6" s="652">
        <v>1.3</v>
      </c>
      <c r="AM6" s="653"/>
      <c r="AN6" s="653"/>
      <c r="AO6" s="654"/>
      <c r="AP6" s="644" t="s">
        <v>231</v>
      </c>
      <c r="AQ6" s="645"/>
      <c r="AR6" s="645"/>
      <c r="AS6" s="645"/>
      <c r="AT6" s="645"/>
      <c r="AU6" s="645"/>
      <c r="AV6" s="645"/>
      <c r="AW6" s="645"/>
      <c r="AX6" s="645"/>
      <c r="AY6" s="645"/>
      <c r="AZ6" s="645"/>
      <c r="BA6" s="645"/>
      <c r="BB6" s="645"/>
      <c r="BC6" s="645"/>
      <c r="BD6" s="645"/>
      <c r="BE6" s="645"/>
      <c r="BF6" s="646"/>
      <c r="BG6" s="647">
        <v>2283687</v>
      </c>
      <c r="BH6" s="648"/>
      <c r="BI6" s="648"/>
      <c r="BJ6" s="648"/>
      <c r="BK6" s="648"/>
      <c r="BL6" s="648"/>
      <c r="BM6" s="648"/>
      <c r="BN6" s="649"/>
      <c r="BO6" s="650">
        <v>99.3</v>
      </c>
      <c r="BP6" s="650"/>
      <c r="BQ6" s="650"/>
      <c r="BR6" s="650"/>
      <c r="BS6" s="651" t="s">
        <v>128</v>
      </c>
      <c r="BT6" s="651"/>
      <c r="BU6" s="651"/>
      <c r="BV6" s="651"/>
      <c r="BW6" s="651"/>
      <c r="BX6" s="651"/>
      <c r="BY6" s="651"/>
      <c r="BZ6" s="651"/>
      <c r="CA6" s="651"/>
      <c r="CB6" s="655"/>
      <c r="CD6" s="658" t="s">
        <v>232</v>
      </c>
      <c r="CE6" s="659"/>
      <c r="CF6" s="659"/>
      <c r="CG6" s="659"/>
      <c r="CH6" s="659"/>
      <c r="CI6" s="659"/>
      <c r="CJ6" s="659"/>
      <c r="CK6" s="659"/>
      <c r="CL6" s="659"/>
      <c r="CM6" s="659"/>
      <c r="CN6" s="659"/>
      <c r="CO6" s="659"/>
      <c r="CP6" s="659"/>
      <c r="CQ6" s="660"/>
      <c r="CR6" s="647">
        <v>147250</v>
      </c>
      <c r="CS6" s="648"/>
      <c r="CT6" s="648"/>
      <c r="CU6" s="648"/>
      <c r="CV6" s="648"/>
      <c r="CW6" s="648"/>
      <c r="CX6" s="648"/>
      <c r="CY6" s="649"/>
      <c r="CZ6" s="641">
        <v>0.7</v>
      </c>
      <c r="DA6" s="642"/>
      <c r="DB6" s="642"/>
      <c r="DC6" s="661"/>
      <c r="DD6" s="656" t="s">
        <v>128</v>
      </c>
      <c r="DE6" s="648"/>
      <c r="DF6" s="648"/>
      <c r="DG6" s="648"/>
      <c r="DH6" s="648"/>
      <c r="DI6" s="648"/>
      <c r="DJ6" s="648"/>
      <c r="DK6" s="648"/>
      <c r="DL6" s="648"/>
      <c r="DM6" s="648"/>
      <c r="DN6" s="648"/>
      <c r="DO6" s="648"/>
      <c r="DP6" s="649"/>
      <c r="DQ6" s="656">
        <v>147250</v>
      </c>
      <c r="DR6" s="648"/>
      <c r="DS6" s="648"/>
      <c r="DT6" s="648"/>
      <c r="DU6" s="648"/>
      <c r="DV6" s="648"/>
      <c r="DW6" s="648"/>
      <c r="DX6" s="648"/>
      <c r="DY6" s="648"/>
      <c r="DZ6" s="648"/>
      <c r="EA6" s="648"/>
      <c r="EB6" s="648"/>
      <c r="EC6" s="657"/>
    </row>
    <row r="7" spans="2:143" ht="11.25" customHeight="1" x14ac:dyDescent="0.15">
      <c r="B7" s="644" t="s">
        <v>233</v>
      </c>
      <c r="C7" s="645"/>
      <c r="D7" s="645"/>
      <c r="E7" s="645"/>
      <c r="F7" s="645"/>
      <c r="G7" s="645"/>
      <c r="H7" s="645"/>
      <c r="I7" s="645"/>
      <c r="J7" s="645"/>
      <c r="K7" s="645"/>
      <c r="L7" s="645"/>
      <c r="M7" s="645"/>
      <c r="N7" s="645"/>
      <c r="O7" s="645"/>
      <c r="P7" s="645"/>
      <c r="Q7" s="646"/>
      <c r="R7" s="647">
        <v>1412</v>
      </c>
      <c r="S7" s="648"/>
      <c r="T7" s="648"/>
      <c r="U7" s="648"/>
      <c r="V7" s="648"/>
      <c r="W7" s="648"/>
      <c r="X7" s="648"/>
      <c r="Y7" s="649"/>
      <c r="Z7" s="650">
        <v>0</v>
      </c>
      <c r="AA7" s="650"/>
      <c r="AB7" s="650"/>
      <c r="AC7" s="650"/>
      <c r="AD7" s="651">
        <v>1412</v>
      </c>
      <c r="AE7" s="651"/>
      <c r="AF7" s="651"/>
      <c r="AG7" s="651"/>
      <c r="AH7" s="651"/>
      <c r="AI7" s="651"/>
      <c r="AJ7" s="651"/>
      <c r="AK7" s="651"/>
      <c r="AL7" s="652">
        <v>0</v>
      </c>
      <c r="AM7" s="653"/>
      <c r="AN7" s="653"/>
      <c r="AO7" s="654"/>
      <c r="AP7" s="644" t="s">
        <v>234</v>
      </c>
      <c r="AQ7" s="645"/>
      <c r="AR7" s="645"/>
      <c r="AS7" s="645"/>
      <c r="AT7" s="645"/>
      <c r="AU7" s="645"/>
      <c r="AV7" s="645"/>
      <c r="AW7" s="645"/>
      <c r="AX7" s="645"/>
      <c r="AY7" s="645"/>
      <c r="AZ7" s="645"/>
      <c r="BA7" s="645"/>
      <c r="BB7" s="645"/>
      <c r="BC7" s="645"/>
      <c r="BD7" s="645"/>
      <c r="BE7" s="645"/>
      <c r="BF7" s="646"/>
      <c r="BG7" s="647">
        <v>957144</v>
      </c>
      <c r="BH7" s="648"/>
      <c r="BI7" s="648"/>
      <c r="BJ7" s="648"/>
      <c r="BK7" s="648"/>
      <c r="BL7" s="648"/>
      <c r="BM7" s="648"/>
      <c r="BN7" s="649"/>
      <c r="BO7" s="650">
        <v>41.6</v>
      </c>
      <c r="BP7" s="650"/>
      <c r="BQ7" s="650"/>
      <c r="BR7" s="650"/>
      <c r="BS7" s="651" t="s">
        <v>128</v>
      </c>
      <c r="BT7" s="651"/>
      <c r="BU7" s="651"/>
      <c r="BV7" s="651"/>
      <c r="BW7" s="651"/>
      <c r="BX7" s="651"/>
      <c r="BY7" s="651"/>
      <c r="BZ7" s="651"/>
      <c r="CA7" s="651"/>
      <c r="CB7" s="655"/>
      <c r="CD7" s="662" t="s">
        <v>235</v>
      </c>
      <c r="CE7" s="663"/>
      <c r="CF7" s="663"/>
      <c r="CG7" s="663"/>
      <c r="CH7" s="663"/>
      <c r="CI7" s="663"/>
      <c r="CJ7" s="663"/>
      <c r="CK7" s="663"/>
      <c r="CL7" s="663"/>
      <c r="CM7" s="663"/>
      <c r="CN7" s="663"/>
      <c r="CO7" s="663"/>
      <c r="CP7" s="663"/>
      <c r="CQ7" s="664"/>
      <c r="CR7" s="647">
        <v>6036977</v>
      </c>
      <c r="CS7" s="648"/>
      <c r="CT7" s="648"/>
      <c r="CU7" s="648"/>
      <c r="CV7" s="648"/>
      <c r="CW7" s="648"/>
      <c r="CX7" s="648"/>
      <c r="CY7" s="649"/>
      <c r="CZ7" s="650">
        <v>28.1</v>
      </c>
      <c r="DA7" s="650"/>
      <c r="DB7" s="650"/>
      <c r="DC7" s="650"/>
      <c r="DD7" s="656">
        <v>208591</v>
      </c>
      <c r="DE7" s="648"/>
      <c r="DF7" s="648"/>
      <c r="DG7" s="648"/>
      <c r="DH7" s="648"/>
      <c r="DI7" s="648"/>
      <c r="DJ7" s="648"/>
      <c r="DK7" s="648"/>
      <c r="DL7" s="648"/>
      <c r="DM7" s="648"/>
      <c r="DN7" s="648"/>
      <c r="DO7" s="648"/>
      <c r="DP7" s="649"/>
      <c r="DQ7" s="656">
        <v>2261337</v>
      </c>
      <c r="DR7" s="648"/>
      <c r="DS7" s="648"/>
      <c r="DT7" s="648"/>
      <c r="DU7" s="648"/>
      <c r="DV7" s="648"/>
      <c r="DW7" s="648"/>
      <c r="DX7" s="648"/>
      <c r="DY7" s="648"/>
      <c r="DZ7" s="648"/>
      <c r="EA7" s="648"/>
      <c r="EB7" s="648"/>
      <c r="EC7" s="657"/>
    </row>
    <row r="8" spans="2:143" ht="11.25" customHeight="1" x14ac:dyDescent="0.15">
      <c r="B8" s="644" t="s">
        <v>236</v>
      </c>
      <c r="C8" s="645"/>
      <c r="D8" s="645"/>
      <c r="E8" s="645"/>
      <c r="F8" s="645"/>
      <c r="G8" s="645"/>
      <c r="H8" s="645"/>
      <c r="I8" s="645"/>
      <c r="J8" s="645"/>
      <c r="K8" s="645"/>
      <c r="L8" s="645"/>
      <c r="M8" s="645"/>
      <c r="N8" s="645"/>
      <c r="O8" s="645"/>
      <c r="P8" s="645"/>
      <c r="Q8" s="646"/>
      <c r="R8" s="647">
        <v>6092</v>
      </c>
      <c r="S8" s="648"/>
      <c r="T8" s="648"/>
      <c r="U8" s="648"/>
      <c r="V8" s="648"/>
      <c r="W8" s="648"/>
      <c r="X8" s="648"/>
      <c r="Y8" s="649"/>
      <c r="Z8" s="650">
        <v>0</v>
      </c>
      <c r="AA8" s="650"/>
      <c r="AB8" s="650"/>
      <c r="AC8" s="650"/>
      <c r="AD8" s="651">
        <v>6092</v>
      </c>
      <c r="AE8" s="651"/>
      <c r="AF8" s="651"/>
      <c r="AG8" s="651"/>
      <c r="AH8" s="651"/>
      <c r="AI8" s="651"/>
      <c r="AJ8" s="651"/>
      <c r="AK8" s="651"/>
      <c r="AL8" s="652">
        <v>0.1</v>
      </c>
      <c r="AM8" s="653"/>
      <c r="AN8" s="653"/>
      <c r="AO8" s="654"/>
      <c r="AP8" s="644" t="s">
        <v>237</v>
      </c>
      <c r="AQ8" s="645"/>
      <c r="AR8" s="645"/>
      <c r="AS8" s="645"/>
      <c r="AT8" s="645"/>
      <c r="AU8" s="645"/>
      <c r="AV8" s="645"/>
      <c r="AW8" s="645"/>
      <c r="AX8" s="645"/>
      <c r="AY8" s="645"/>
      <c r="AZ8" s="645"/>
      <c r="BA8" s="645"/>
      <c r="BB8" s="645"/>
      <c r="BC8" s="645"/>
      <c r="BD8" s="645"/>
      <c r="BE8" s="645"/>
      <c r="BF8" s="646"/>
      <c r="BG8" s="647">
        <v>40743</v>
      </c>
      <c r="BH8" s="648"/>
      <c r="BI8" s="648"/>
      <c r="BJ8" s="648"/>
      <c r="BK8" s="648"/>
      <c r="BL8" s="648"/>
      <c r="BM8" s="648"/>
      <c r="BN8" s="649"/>
      <c r="BO8" s="650">
        <v>1.8</v>
      </c>
      <c r="BP8" s="650"/>
      <c r="BQ8" s="650"/>
      <c r="BR8" s="650"/>
      <c r="BS8" s="656" t="s">
        <v>128</v>
      </c>
      <c r="BT8" s="648"/>
      <c r="BU8" s="648"/>
      <c r="BV8" s="648"/>
      <c r="BW8" s="648"/>
      <c r="BX8" s="648"/>
      <c r="BY8" s="648"/>
      <c r="BZ8" s="648"/>
      <c r="CA8" s="648"/>
      <c r="CB8" s="657"/>
      <c r="CD8" s="662" t="s">
        <v>238</v>
      </c>
      <c r="CE8" s="663"/>
      <c r="CF8" s="663"/>
      <c r="CG8" s="663"/>
      <c r="CH8" s="663"/>
      <c r="CI8" s="663"/>
      <c r="CJ8" s="663"/>
      <c r="CK8" s="663"/>
      <c r="CL8" s="663"/>
      <c r="CM8" s="663"/>
      <c r="CN8" s="663"/>
      <c r="CO8" s="663"/>
      <c r="CP8" s="663"/>
      <c r="CQ8" s="664"/>
      <c r="CR8" s="647">
        <v>5378156</v>
      </c>
      <c r="CS8" s="648"/>
      <c r="CT8" s="648"/>
      <c r="CU8" s="648"/>
      <c r="CV8" s="648"/>
      <c r="CW8" s="648"/>
      <c r="CX8" s="648"/>
      <c r="CY8" s="649"/>
      <c r="CZ8" s="650">
        <v>25</v>
      </c>
      <c r="DA8" s="650"/>
      <c r="DB8" s="650"/>
      <c r="DC8" s="650"/>
      <c r="DD8" s="656">
        <v>11257</v>
      </c>
      <c r="DE8" s="648"/>
      <c r="DF8" s="648"/>
      <c r="DG8" s="648"/>
      <c r="DH8" s="648"/>
      <c r="DI8" s="648"/>
      <c r="DJ8" s="648"/>
      <c r="DK8" s="648"/>
      <c r="DL8" s="648"/>
      <c r="DM8" s="648"/>
      <c r="DN8" s="648"/>
      <c r="DO8" s="648"/>
      <c r="DP8" s="649"/>
      <c r="DQ8" s="656">
        <v>2569069</v>
      </c>
      <c r="DR8" s="648"/>
      <c r="DS8" s="648"/>
      <c r="DT8" s="648"/>
      <c r="DU8" s="648"/>
      <c r="DV8" s="648"/>
      <c r="DW8" s="648"/>
      <c r="DX8" s="648"/>
      <c r="DY8" s="648"/>
      <c r="DZ8" s="648"/>
      <c r="EA8" s="648"/>
      <c r="EB8" s="648"/>
      <c r="EC8" s="657"/>
    </row>
    <row r="9" spans="2:143" ht="11.25" customHeight="1" x14ac:dyDescent="0.15">
      <c r="B9" s="644" t="s">
        <v>239</v>
      </c>
      <c r="C9" s="645"/>
      <c r="D9" s="645"/>
      <c r="E9" s="645"/>
      <c r="F9" s="645"/>
      <c r="G9" s="645"/>
      <c r="H9" s="645"/>
      <c r="I9" s="645"/>
      <c r="J9" s="645"/>
      <c r="K9" s="645"/>
      <c r="L9" s="645"/>
      <c r="M9" s="645"/>
      <c r="N9" s="645"/>
      <c r="O9" s="645"/>
      <c r="P9" s="645"/>
      <c r="Q9" s="646"/>
      <c r="R9" s="647">
        <v>5932</v>
      </c>
      <c r="S9" s="648"/>
      <c r="T9" s="648"/>
      <c r="U9" s="648"/>
      <c r="V9" s="648"/>
      <c r="W9" s="648"/>
      <c r="X9" s="648"/>
      <c r="Y9" s="649"/>
      <c r="Z9" s="650">
        <v>0</v>
      </c>
      <c r="AA9" s="650"/>
      <c r="AB9" s="650"/>
      <c r="AC9" s="650"/>
      <c r="AD9" s="651">
        <v>5932</v>
      </c>
      <c r="AE9" s="651"/>
      <c r="AF9" s="651"/>
      <c r="AG9" s="651"/>
      <c r="AH9" s="651"/>
      <c r="AI9" s="651"/>
      <c r="AJ9" s="651"/>
      <c r="AK9" s="651"/>
      <c r="AL9" s="652">
        <v>0.1</v>
      </c>
      <c r="AM9" s="653"/>
      <c r="AN9" s="653"/>
      <c r="AO9" s="654"/>
      <c r="AP9" s="644" t="s">
        <v>240</v>
      </c>
      <c r="AQ9" s="645"/>
      <c r="AR9" s="645"/>
      <c r="AS9" s="645"/>
      <c r="AT9" s="645"/>
      <c r="AU9" s="645"/>
      <c r="AV9" s="645"/>
      <c r="AW9" s="645"/>
      <c r="AX9" s="645"/>
      <c r="AY9" s="645"/>
      <c r="AZ9" s="645"/>
      <c r="BA9" s="645"/>
      <c r="BB9" s="645"/>
      <c r="BC9" s="645"/>
      <c r="BD9" s="645"/>
      <c r="BE9" s="645"/>
      <c r="BF9" s="646"/>
      <c r="BG9" s="647">
        <v>813641</v>
      </c>
      <c r="BH9" s="648"/>
      <c r="BI9" s="648"/>
      <c r="BJ9" s="648"/>
      <c r="BK9" s="648"/>
      <c r="BL9" s="648"/>
      <c r="BM9" s="648"/>
      <c r="BN9" s="649"/>
      <c r="BO9" s="650">
        <v>35.4</v>
      </c>
      <c r="BP9" s="650"/>
      <c r="BQ9" s="650"/>
      <c r="BR9" s="650"/>
      <c r="BS9" s="656" t="s">
        <v>128</v>
      </c>
      <c r="BT9" s="648"/>
      <c r="BU9" s="648"/>
      <c r="BV9" s="648"/>
      <c r="BW9" s="648"/>
      <c r="BX9" s="648"/>
      <c r="BY9" s="648"/>
      <c r="BZ9" s="648"/>
      <c r="CA9" s="648"/>
      <c r="CB9" s="657"/>
      <c r="CD9" s="662" t="s">
        <v>241</v>
      </c>
      <c r="CE9" s="663"/>
      <c r="CF9" s="663"/>
      <c r="CG9" s="663"/>
      <c r="CH9" s="663"/>
      <c r="CI9" s="663"/>
      <c r="CJ9" s="663"/>
      <c r="CK9" s="663"/>
      <c r="CL9" s="663"/>
      <c r="CM9" s="663"/>
      <c r="CN9" s="663"/>
      <c r="CO9" s="663"/>
      <c r="CP9" s="663"/>
      <c r="CQ9" s="664"/>
      <c r="CR9" s="647">
        <v>1701393</v>
      </c>
      <c r="CS9" s="648"/>
      <c r="CT9" s="648"/>
      <c r="CU9" s="648"/>
      <c r="CV9" s="648"/>
      <c r="CW9" s="648"/>
      <c r="CX9" s="648"/>
      <c r="CY9" s="649"/>
      <c r="CZ9" s="650">
        <v>7.9</v>
      </c>
      <c r="DA9" s="650"/>
      <c r="DB9" s="650"/>
      <c r="DC9" s="650"/>
      <c r="DD9" s="656">
        <v>52589</v>
      </c>
      <c r="DE9" s="648"/>
      <c r="DF9" s="648"/>
      <c r="DG9" s="648"/>
      <c r="DH9" s="648"/>
      <c r="DI9" s="648"/>
      <c r="DJ9" s="648"/>
      <c r="DK9" s="648"/>
      <c r="DL9" s="648"/>
      <c r="DM9" s="648"/>
      <c r="DN9" s="648"/>
      <c r="DO9" s="648"/>
      <c r="DP9" s="649"/>
      <c r="DQ9" s="656">
        <v>1512211</v>
      </c>
      <c r="DR9" s="648"/>
      <c r="DS9" s="648"/>
      <c r="DT9" s="648"/>
      <c r="DU9" s="648"/>
      <c r="DV9" s="648"/>
      <c r="DW9" s="648"/>
      <c r="DX9" s="648"/>
      <c r="DY9" s="648"/>
      <c r="DZ9" s="648"/>
      <c r="EA9" s="648"/>
      <c r="EB9" s="648"/>
      <c r="EC9" s="657"/>
    </row>
    <row r="10" spans="2:143" ht="11.25" customHeight="1" x14ac:dyDescent="0.15">
      <c r="B10" s="644" t="s">
        <v>242</v>
      </c>
      <c r="C10" s="645"/>
      <c r="D10" s="645"/>
      <c r="E10" s="645"/>
      <c r="F10" s="645"/>
      <c r="G10" s="645"/>
      <c r="H10" s="645"/>
      <c r="I10" s="645"/>
      <c r="J10" s="645"/>
      <c r="K10" s="645"/>
      <c r="L10" s="645"/>
      <c r="M10" s="645"/>
      <c r="N10" s="645"/>
      <c r="O10" s="645"/>
      <c r="P10" s="645"/>
      <c r="Q10" s="646"/>
      <c r="R10" s="647" t="s">
        <v>128</v>
      </c>
      <c r="S10" s="648"/>
      <c r="T10" s="648"/>
      <c r="U10" s="648"/>
      <c r="V10" s="648"/>
      <c r="W10" s="648"/>
      <c r="X10" s="648"/>
      <c r="Y10" s="649"/>
      <c r="Z10" s="650" t="s">
        <v>128</v>
      </c>
      <c r="AA10" s="650"/>
      <c r="AB10" s="650"/>
      <c r="AC10" s="650"/>
      <c r="AD10" s="651" t="s">
        <v>128</v>
      </c>
      <c r="AE10" s="651"/>
      <c r="AF10" s="651"/>
      <c r="AG10" s="651"/>
      <c r="AH10" s="651"/>
      <c r="AI10" s="651"/>
      <c r="AJ10" s="651"/>
      <c r="AK10" s="651"/>
      <c r="AL10" s="652" t="s">
        <v>128</v>
      </c>
      <c r="AM10" s="653"/>
      <c r="AN10" s="653"/>
      <c r="AO10" s="654"/>
      <c r="AP10" s="644" t="s">
        <v>243</v>
      </c>
      <c r="AQ10" s="645"/>
      <c r="AR10" s="645"/>
      <c r="AS10" s="645"/>
      <c r="AT10" s="645"/>
      <c r="AU10" s="645"/>
      <c r="AV10" s="645"/>
      <c r="AW10" s="645"/>
      <c r="AX10" s="645"/>
      <c r="AY10" s="645"/>
      <c r="AZ10" s="645"/>
      <c r="BA10" s="645"/>
      <c r="BB10" s="645"/>
      <c r="BC10" s="645"/>
      <c r="BD10" s="645"/>
      <c r="BE10" s="645"/>
      <c r="BF10" s="646"/>
      <c r="BG10" s="647">
        <v>52893</v>
      </c>
      <c r="BH10" s="648"/>
      <c r="BI10" s="648"/>
      <c r="BJ10" s="648"/>
      <c r="BK10" s="648"/>
      <c r="BL10" s="648"/>
      <c r="BM10" s="648"/>
      <c r="BN10" s="649"/>
      <c r="BO10" s="650">
        <v>2.2999999999999998</v>
      </c>
      <c r="BP10" s="650"/>
      <c r="BQ10" s="650"/>
      <c r="BR10" s="650"/>
      <c r="BS10" s="656" t="s">
        <v>128</v>
      </c>
      <c r="BT10" s="648"/>
      <c r="BU10" s="648"/>
      <c r="BV10" s="648"/>
      <c r="BW10" s="648"/>
      <c r="BX10" s="648"/>
      <c r="BY10" s="648"/>
      <c r="BZ10" s="648"/>
      <c r="CA10" s="648"/>
      <c r="CB10" s="657"/>
      <c r="CD10" s="662" t="s">
        <v>244</v>
      </c>
      <c r="CE10" s="663"/>
      <c r="CF10" s="663"/>
      <c r="CG10" s="663"/>
      <c r="CH10" s="663"/>
      <c r="CI10" s="663"/>
      <c r="CJ10" s="663"/>
      <c r="CK10" s="663"/>
      <c r="CL10" s="663"/>
      <c r="CM10" s="663"/>
      <c r="CN10" s="663"/>
      <c r="CO10" s="663"/>
      <c r="CP10" s="663"/>
      <c r="CQ10" s="664"/>
      <c r="CR10" s="647" t="s">
        <v>128</v>
      </c>
      <c r="CS10" s="648"/>
      <c r="CT10" s="648"/>
      <c r="CU10" s="648"/>
      <c r="CV10" s="648"/>
      <c r="CW10" s="648"/>
      <c r="CX10" s="648"/>
      <c r="CY10" s="649"/>
      <c r="CZ10" s="650" t="s">
        <v>128</v>
      </c>
      <c r="DA10" s="650"/>
      <c r="DB10" s="650"/>
      <c r="DC10" s="650"/>
      <c r="DD10" s="656" t="s">
        <v>128</v>
      </c>
      <c r="DE10" s="648"/>
      <c r="DF10" s="648"/>
      <c r="DG10" s="648"/>
      <c r="DH10" s="648"/>
      <c r="DI10" s="648"/>
      <c r="DJ10" s="648"/>
      <c r="DK10" s="648"/>
      <c r="DL10" s="648"/>
      <c r="DM10" s="648"/>
      <c r="DN10" s="648"/>
      <c r="DO10" s="648"/>
      <c r="DP10" s="649"/>
      <c r="DQ10" s="656" t="s">
        <v>128</v>
      </c>
      <c r="DR10" s="648"/>
      <c r="DS10" s="648"/>
      <c r="DT10" s="648"/>
      <c r="DU10" s="648"/>
      <c r="DV10" s="648"/>
      <c r="DW10" s="648"/>
      <c r="DX10" s="648"/>
      <c r="DY10" s="648"/>
      <c r="DZ10" s="648"/>
      <c r="EA10" s="648"/>
      <c r="EB10" s="648"/>
      <c r="EC10" s="657"/>
    </row>
    <row r="11" spans="2:143" ht="11.25" customHeight="1" x14ac:dyDescent="0.15">
      <c r="B11" s="644" t="s">
        <v>245</v>
      </c>
      <c r="C11" s="645"/>
      <c r="D11" s="645"/>
      <c r="E11" s="645"/>
      <c r="F11" s="645"/>
      <c r="G11" s="645"/>
      <c r="H11" s="645"/>
      <c r="I11" s="645"/>
      <c r="J11" s="645"/>
      <c r="K11" s="645"/>
      <c r="L11" s="645"/>
      <c r="M11" s="645"/>
      <c r="N11" s="645"/>
      <c r="O11" s="645"/>
      <c r="P11" s="645"/>
      <c r="Q11" s="646"/>
      <c r="R11" s="647">
        <v>578062</v>
      </c>
      <c r="S11" s="648"/>
      <c r="T11" s="648"/>
      <c r="U11" s="648"/>
      <c r="V11" s="648"/>
      <c r="W11" s="648"/>
      <c r="X11" s="648"/>
      <c r="Y11" s="649"/>
      <c r="Z11" s="652">
        <v>2.5</v>
      </c>
      <c r="AA11" s="653"/>
      <c r="AB11" s="653"/>
      <c r="AC11" s="665"/>
      <c r="AD11" s="656">
        <v>578062</v>
      </c>
      <c r="AE11" s="648"/>
      <c r="AF11" s="648"/>
      <c r="AG11" s="648"/>
      <c r="AH11" s="648"/>
      <c r="AI11" s="648"/>
      <c r="AJ11" s="648"/>
      <c r="AK11" s="649"/>
      <c r="AL11" s="652">
        <v>5.8</v>
      </c>
      <c r="AM11" s="653"/>
      <c r="AN11" s="653"/>
      <c r="AO11" s="654"/>
      <c r="AP11" s="644" t="s">
        <v>246</v>
      </c>
      <c r="AQ11" s="645"/>
      <c r="AR11" s="645"/>
      <c r="AS11" s="645"/>
      <c r="AT11" s="645"/>
      <c r="AU11" s="645"/>
      <c r="AV11" s="645"/>
      <c r="AW11" s="645"/>
      <c r="AX11" s="645"/>
      <c r="AY11" s="645"/>
      <c r="AZ11" s="645"/>
      <c r="BA11" s="645"/>
      <c r="BB11" s="645"/>
      <c r="BC11" s="645"/>
      <c r="BD11" s="645"/>
      <c r="BE11" s="645"/>
      <c r="BF11" s="646"/>
      <c r="BG11" s="647">
        <v>49867</v>
      </c>
      <c r="BH11" s="648"/>
      <c r="BI11" s="648"/>
      <c r="BJ11" s="648"/>
      <c r="BK11" s="648"/>
      <c r="BL11" s="648"/>
      <c r="BM11" s="648"/>
      <c r="BN11" s="649"/>
      <c r="BO11" s="650">
        <v>2.2000000000000002</v>
      </c>
      <c r="BP11" s="650"/>
      <c r="BQ11" s="650"/>
      <c r="BR11" s="650"/>
      <c r="BS11" s="656" t="s">
        <v>128</v>
      </c>
      <c r="BT11" s="648"/>
      <c r="BU11" s="648"/>
      <c r="BV11" s="648"/>
      <c r="BW11" s="648"/>
      <c r="BX11" s="648"/>
      <c r="BY11" s="648"/>
      <c r="BZ11" s="648"/>
      <c r="CA11" s="648"/>
      <c r="CB11" s="657"/>
      <c r="CD11" s="662" t="s">
        <v>247</v>
      </c>
      <c r="CE11" s="663"/>
      <c r="CF11" s="663"/>
      <c r="CG11" s="663"/>
      <c r="CH11" s="663"/>
      <c r="CI11" s="663"/>
      <c r="CJ11" s="663"/>
      <c r="CK11" s="663"/>
      <c r="CL11" s="663"/>
      <c r="CM11" s="663"/>
      <c r="CN11" s="663"/>
      <c r="CO11" s="663"/>
      <c r="CP11" s="663"/>
      <c r="CQ11" s="664"/>
      <c r="CR11" s="647">
        <v>919423</v>
      </c>
      <c r="CS11" s="648"/>
      <c r="CT11" s="648"/>
      <c r="CU11" s="648"/>
      <c r="CV11" s="648"/>
      <c r="CW11" s="648"/>
      <c r="CX11" s="648"/>
      <c r="CY11" s="649"/>
      <c r="CZ11" s="650">
        <v>4.3</v>
      </c>
      <c r="DA11" s="650"/>
      <c r="DB11" s="650"/>
      <c r="DC11" s="650"/>
      <c r="DD11" s="656">
        <v>374053</v>
      </c>
      <c r="DE11" s="648"/>
      <c r="DF11" s="648"/>
      <c r="DG11" s="648"/>
      <c r="DH11" s="648"/>
      <c r="DI11" s="648"/>
      <c r="DJ11" s="648"/>
      <c r="DK11" s="648"/>
      <c r="DL11" s="648"/>
      <c r="DM11" s="648"/>
      <c r="DN11" s="648"/>
      <c r="DO11" s="648"/>
      <c r="DP11" s="649"/>
      <c r="DQ11" s="656">
        <v>382123</v>
      </c>
      <c r="DR11" s="648"/>
      <c r="DS11" s="648"/>
      <c r="DT11" s="648"/>
      <c r="DU11" s="648"/>
      <c r="DV11" s="648"/>
      <c r="DW11" s="648"/>
      <c r="DX11" s="648"/>
      <c r="DY11" s="648"/>
      <c r="DZ11" s="648"/>
      <c r="EA11" s="648"/>
      <c r="EB11" s="648"/>
      <c r="EC11" s="657"/>
    </row>
    <row r="12" spans="2:143" ht="11.25" customHeight="1" x14ac:dyDescent="0.15">
      <c r="B12" s="644" t="s">
        <v>248</v>
      </c>
      <c r="C12" s="645"/>
      <c r="D12" s="645"/>
      <c r="E12" s="645"/>
      <c r="F12" s="645"/>
      <c r="G12" s="645"/>
      <c r="H12" s="645"/>
      <c r="I12" s="645"/>
      <c r="J12" s="645"/>
      <c r="K12" s="645"/>
      <c r="L12" s="645"/>
      <c r="M12" s="645"/>
      <c r="N12" s="645"/>
      <c r="O12" s="645"/>
      <c r="P12" s="645"/>
      <c r="Q12" s="646"/>
      <c r="R12" s="647">
        <v>8306</v>
      </c>
      <c r="S12" s="648"/>
      <c r="T12" s="648"/>
      <c r="U12" s="648"/>
      <c r="V12" s="648"/>
      <c r="W12" s="648"/>
      <c r="X12" s="648"/>
      <c r="Y12" s="649"/>
      <c r="Z12" s="650">
        <v>0</v>
      </c>
      <c r="AA12" s="650"/>
      <c r="AB12" s="650"/>
      <c r="AC12" s="650"/>
      <c r="AD12" s="651">
        <v>8306</v>
      </c>
      <c r="AE12" s="651"/>
      <c r="AF12" s="651"/>
      <c r="AG12" s="651"/>
      <c r="AH12" s="651"/>
      <c r="AI12" s="651"/>
      <c r="AJ12" s="651"/>
      <c r="AK12" s="651"/>
      <c r="AL12" s="652">
        <v>0.1</v>
      </c>
      <c r="AM12" s="653"/>
      <c r="AN12" s="653"/>
      <c r="AO12" s="654"/>
      <c r="AP12" s="644" t="s">
        <v>249</v>
      </c>
      <c r="AQ12" s="645"/>
      <c r="AR12" s="645"/>
      <c r="AS12" s="645"/>
      <c r="AT12" s="645"/>
      <c r="AU12" s="645"/>
      <c r="AV12" s="645"/>
      <c r="AW12" s="645"/>
      <c r="AX12" s="645"/>
      <c r="AY12" s="645"/>
      <c r="AZ12" s="645"/>
      <c r="BA12" s="645"/>
      <c r="BB12" s="645"/>
      <c r="BC12" s="645"/>
      <c r="BD12" s="645"/>
      <c r="BE12" s="645"/>
      <c r="BF12" s="646"/>
      <c r="BG12" s="647">
        <v>1069948</v>
      </c>
      <c r="BH12" s="648"/>
      <c r="BI12" s="648"/>
      <c r="BJ12" s="648"/>
      <c r="BK12" s="648"/>
      <c r="BL12" s="648"/>
      <c r="BM12" s="648"/>
      <c r="BN12" s="649"/>
      <c r="BO12" s="650">
        <v>46.5</v>
      </c>
      <c r="BP12" s="650"/>
      <c r="BQ12" s="650"/>
      <c r="BR12" s="650"/>
      <c r="BS12" s="656" t="s">
        <v>128</v>
      </c>
      <c r="BT12" s="648"/>
      <c r="BU12" s="648"/>
      <c r="BV12" s="648"/>
      <c r="BW12" s="648"/>
      <c r="BX12" s="648"/>
      <c r="BY12" s="648"/>
      <c r="BZ12" s="648"/>
      <c r="CA12" s="648"/>
      <c r="CB12" s="657"/>
      <c r="CD12" s="662" t="s">
        <v>250</v>
      </c>
      <c r="CE12" s="663"/>
      <c r="CF12" s="663"/>
      <c r="CG12" s="663"/>
      <c r="CH12" s="663"/>
      <c r="CI12" s="663"/>
      <c r="CJ12" s="663"/>
      <c r="CK12" s="663"/>
      <c r="CL12" s="663"/>
      <c r="CM12" s="663"/>
      <c r="CN12" s="663"/>
      <c r="CO12" s="663"/>
      <c r="CP12" s="663"/>
      <c r="CQ12" s="664"/>
      <c r="CR12" s="647">
        <v>689770</v>
      </c>
      <c r="CS12" s="648"/>
      <c r="CT12" s="648"/>
      <c r="CU12" s="648"/>
      <c r="CV12" s="648"/>
      <c r="CW12" s="648"/>
      <c r="CX12" s="648"/>
      <c r="CY12" s="649"/>
      <c r="CZ12" s="650">
        <v>3.2</v>
      </c>
      <c r="DA12" s="650"/>
      <c r="DB12" s="650"/>
      <c r="DC12" s="650"/>
      <c r="DD12" s="656">
        <v>80297</v>
      </c>
      <c r="DE12" s="648"/>
      <c r="DF12" s="648"/>
      <c r="DG12" s="648"/>
      <c r="DH12" s="648"/>
      <c r="DI12" s="648"/>
      <c r="DJ12" s="648"/>
      <c r="DK12" s="648"/>
      <c r="DL12" s="648"/>
      <c r="DM12" s="648"/>
      <c r="DN12" s="648"/>
      <c r="DO12" s="648"/>
      <c r="DP12" s="649"/>
      <c r="DQ12" s="656">
        <v>494048</v>
      </c>
      <c r="DR12" s="648"/>
      <c r="DS12" s="648"/>
      <c r="DT12" s="648"/>
      <c r="DU12" s="648"/>
      <c r="DV12" s="648"/>
      <c r="DW12" s="648"/>
      <c r="DX12" s="648"/>
      <c r="DY12" s="648"/>
      <c r="DZ12" s="648"/>
      <c r="EA12" s="648"/>
      <c r="EB12" s="648"/>
      <c r="EC12" s="657"/>
    </row>
    <row r="13" spans="2:143" ht="11.25" customHeight="1" x14ac:dyDescent="0.15">
      <c r="B13" s="644" t="s">
        <v>251</v>
      </c>
      <c r="C13" s="645"/>
      <c r="D13" s="645"/>
      <c r="E13" s="645"/>
      <c r="F13" s="645"/>
      <c r="G13" s="645"/>
      <c r="H13" s="645"/>
      <c r="I13" s="645"/>
      <c r="J13" s="645"/>
      <c r="K13" s="645"/>
      <c r="L13" s="645"/>
      <c r="M13" s="645"/>
      <c r="N13" s="645"/>
      <c r="O13" s="645"/>
      <c r="P13" s="645"/>
      <c r="Q13" s="646"/>
      <c r="R13" s="647" t="s">
        <v>128</v>
      </c>
      <c r="S13" s="648"/>
      <c r="T13" s="648"/>
      <c r="U13" s="648"/>
      <c r="V13" s="648"/>
      <c r="W13" s="648"/>
      <c r="X13" s="648"/>
      <c r="Y13" s="649"/>
      <c r="Z13" s="650" t="s">
        <v>128</v>
      </c>
      <c r="AA13" s="650"/>
      <c r="AB13" s="650"/>
      <c r="AC13" s="650"/>
      <c r="AD13" s="651" t="s">
        <v>128</v>
      </c>
      <c r="AE13" s="651"/>
      <c r="AF13" s="651"/>
      <c r="AG13" s="651"/>
      <c r="AH13" s="651"/>
      <c r="AI13" s="651"/>
      <c r="AJ13" s="651"/>
      <c r="AK13" s="651"/>
      <c r="AL13" s="652" t="s">
        <v>128</v>
      </c>
      <c r="AM13" s="653"/>
      <c r="AN13" s="653"/>
      <c r="AO13" s="654"/>
      <c r="AP13" s="644" t="s">
        <v>252</v>
      </c>
      <c r="AQ13" s="645"/>
      <c r="AR13" s="645"/>
      <c r="AS13" s="645"/>
      <c r="AT13" s="645"/>
      <c r="AU13" s="645"/>
      <c r="AV13" s="645"/>
      <c r="AW13" s="645"/>
      <c r="AX13" s="645"/>
      <c r="AY13" s="645"/>
      <c r="AZ13" s="645"/>
      <c r="BA13" s="645"/>
      <c r="BB13" s="645"/>
      <c r="BC13" s="645"/>
      <c r="BD13" s="645"/>
      <c r="BE13" s="645"/>
      <c r="BF13" s="646"/>
      <c r="BG13" s="647">
        <v>1068921</v>
      </c>
      <c r="BH13" s="648"/>
      <c r="BI13" s="648"/>
      <c r="BJ13" s="648"/>
      <c r="BK13" s="648"/>
      <c r="BL13" s="648"/>
      <c r="BM13" s="648"/>
      <c r="BN13" s="649"/>
      <c r="BO13" s="650">
        <v>46.5</v>
      </c>
      <c r="BP13" s="650"/>
      <c r="BQ13" s="650"/>
      <c r="BR13" s="650"/>
      <c r="BS13" s="656" t="s">
        <v>128</v>
      </c>
      <c r="BT13" s="648"/>
      <c r="BU13" s="648"/>
      <c r="BV13" s="648"/>
      <c r="BW13" s="648"/>
      <c r="BX13" s="648"/>
      <c r="BY13" s="648"/>
      <c r="BZ13" s="648"/>
      <c r="CA13" s="648"/>
      <c r="CB13" s="657"/>
      <c r="CD13" s="662" t="s">
        <v>253</v>
      </c>
      <c r="CE13" s="663"/>
      <c r="CF13" s="663"/>
      <c r="CG13" s="663"/>
      <c r="CH13" s="663"/>
      <c r="CI13" s="663"/>
      <c r="CJ13" s="663"/>
      <c r="CK13" s="663"/>
      <c r="CL13" s="663"/>
      <c r="CM13" s="663"/>
      <c r="CN13" s="663"/>
      <c r="CO13" s="663"/>
      <c r="CP13" s="663"/>
      <c r="CQ13" s="664"/>
      <c r="CR13" s="647">
        <v>1232726</v>
      </c>
      <c r="CS13" s="648"/>
      <c r="CT13" s="648"/>
      <c r="CU13" s="648"/>
      <c r="CV13" s="648"/>
      <c r="CW13" s="648"/>
      <c r="CX13" s="648"/>
      <c r="CY13" s="649"/>
      <c r="CZ13" s="650">
        <v>5.7</v>
      </c>
      <c r="DA13" s="650"/>
      <c r="DB13" s="650"/>
      <c r="DC13" s="650"/>
      <c r="DD13" s="656">
        <v>743002</v>
      </c>
      <c r="DE13" s="648"/>
      <c r="DF13" s="648"/>
      <c r="DG13" s="648"/>
      <c r="DH13" s="648"/>
      <c r="DI13" s="648"/>
      <c r="DJ13" s="648"/>
      <c r="DK13" s="648"/>
      <c r="DL13" s="648"/>
      <c r="DM13" s="648"/>
      <c r="DN13" s="648"/>
      <c r="DO13" s="648"/>
      <c r="DP13" s="649"/>
      <c r="DQ13" s="656">
        <v>449834</v>
      </c>
      <c r="DR13" s="648"/>
      <c r="DS13" s="648"/>
      <c r="DT13" s="648"/>
      <c r="DU13" s="648"/>
      <c r="DV13" s="648"/>
      <c r="DW13" s="648"/>
      <c r="DX13" s="648"/>
      <c r="DY13" s="648"/>
      <c r="DZ13" s="648"/>
      <c r="EA13" s="648"/>
      <c r="EB13" s="648"/>
      <c r="EC13" s="657"/>
    </row>
    <row r="14" spans="2:143" ht="11.25" customHeight="1" x14ac:dyDescent="0.15">
      <c r="B14" s="644" t="s">
        <v>254</v>
      </c>
      <c r="C14" s="645"/>
      <c r="D14" s="645"/>
      <c r="E14" s="645"/>
      <c r="F14" s="645"/>
      <c r="G14" s="645"/>
      <c r="H14" s="645"/>
      <c r="I14" s="645"/>
      <c r="J14" s="645"/>
      <c r="K14" s="645"/>
      <c r="L14" s="645"/>
      <c r="M14" s="645"/>
      <c r="N14" s="645"/>
      <c r="O14" s="645"/>
      <c r="P14" s="645"/>
      <c r="Q14" s="646"/>
      <c r="R14" s="647" t="s">
        <v>128</v>
      </c>
      <c r="S14" s="648"/>
      <c r="T14" s="648"/>
      <c r="U14" s="648"/>
      <c r="V14" s="648"/>
      <c r="W14" s="648"/>
      <c r="X14" s="648"/>
      <c r="Y14" s="649"/>
      <c r="Z14" s="650" t="s">
        <v>128</v>
      </c>
      <c r="AA14" s="650"/>
      <c r="AB14" s="650"/>
      <c r="AC14" s="650"/>
      <c r="AD14" s="651" t="s">
        <v>128</v>
      </c>
      <c r="AE14" s="651"/>
      <c r="AF14" s="651"/>
      <c r="AG14" s="651"/>
      <c r="AH14" s="651"/>
      <c r="AI14" s="651"/>
      <c r="AJ14" s="651"/>
      <c r="AK14" s="651"/>
      <c r="AL14" s="652" t="s">
        <v>128</v>
      </c>
      <c r="AM14" s="653"/>
      <c r="AN14" s="653"/>
      <c r="AO14" s="654"/>
      <c r="AP14" s="644" t="s">
        <v>255</v>
      </c>
      <c r="AQ14" s="645"/>
      <c r="AR14" s="645"/>
      <c r="AS14" s="645"/>
      <c r="AT14" s="645"/>
      <c r="AU14" s="645"/>
      <c r="AV14" s="645"/>
      <c r="AW14" s="645"/>
      <c r="AX14" s="645"/>
      <c r="AY14" s="645"/>
      <c r="AZ14" s="645"/>
      <c r="BA14" s="645"/>
      <c r="BB14" s="645"/>
      <c r="BC14" s="645"/>
      <c r="BD14" s="645"/>
      <c r="BE14" s="645"/>
      <c r="BF14" s="646"/>
      <c r="BG14" s="647">
        <v>89440</v>
      </c>
      <c r="BH14" s="648"/>
      <c r="BI14" s="648"/>
      <c r="BJ14" s="648"/>
      <c r="BK14" s="648"/>
      <c r="BL14" s="648"/>
      <c r="BM14" s="648"/>
      <c r="BN14" s="649"/>
      <c r="BO14" s="650">
        <v>3.9</v>
      </c>
      <c r="BP14" s="650"/>
      <c r="BQ14" s="650"/>
      <c r="BR14" s="650"/>
      <c r="BS14" s="656" t="s">
        <v>128</v>
      </c>
      <c r="BT14" s="648"/>
      <c r="BU14" s="648"/>
      <c r="BV14" s="648"/>
      <c r="BW14" s="648"/>
      <c r="BX14" s="648"/>
      <c r="BY14" s="648"/>
      <c r="BZ14" s="648"/>
      <c r="CA14" s="648"/>
      <c r="CB14" s="657"/>
      <c r="CD14" s="662" t="s">
        <v>256</v>
      </c>
      <c r="CE14" s="663"/>
      <c r="CF14" s="663"/>
      <c r="CG14" s="663"/>
      <c r="CH14" s="663"/>
      <c r="CI14" s="663"/>
      <c r="CJ14" s="663"/>
      <c r="CK14" s="663"/>
      <c r="CL14" s="663"/>
      <c r="CM14" s="663"/>
      <c r="CN14" s="663"/>
      <c r="CO14" s="663"/>
      <c r="CP14" s="663"/>
      <c r="CQ14" s="664"/>
      <c r="CR14" s="647">
        <v>658389</v>
      </c>
      <c r="CS14" s="648"/>
      <c r="CT14" s="648"/>
      <c r="CU14" s="648"/>
      <c r="CV14" s="648"/>
      <c r="CW14" s="648"/>
      <c r="CX14" s="648"/>
      <c r="CY14" s="649"/>
      <c r="CZ14" s="650">
        <v>3.1</v>
      </c>
      <c r="DA14" s="650"/>
      <c r="DB14" s="650"/>
      <c r="DC14" s="650"/>
      <c r="DD14" s="656">
        <v>35783</v>
      </c>
      <c r="DE14" s="648"/>
      <c r="DF14" s="648"/>
      <c r="DG14" s="648"/>
      <c r="DH14" s="648"/>
      <c r="DI14" s="648"/>
      <c r="DJ14" s="648"/>
      <c r="DK14" s="648"/>
      <c r="DL14" s="648"/>
      <c r="DM14" s="648"/>
      <c r="DN14" s="648"/>
      <c r="DO14" s="648"/>
      <c r="DP14" s="649"/>
      <c r="DQ14" s="656">
        <v>594647</v>
      </c>
      <c r="DR14" s="648"/>
      <c r="DS14" s="648"/>
      <c r="DT14" s="648"/>
      <c r="DU14" s="648"/>
      <c r="DV14" s="648"/>
      <c r="DW14" s="648"/>
      <c r="DX14" s="648"/>
      <c r="DY14" s="648"/>
      <c r="DZ14" s="648"/>
      <c r="EA14" s="648"/>
      <c r="EB14" s="648"/>
      <c r="EC14" s="657"/>
    </row>
    <row r="15" spans="2:143" ht="11.25" customHeight="1" x14ac:dyDescent="0.15">
      <c r="B15" s="644" t="s">
        <v>257</v>
      </c>
      <c r="C15" s="645"/>
      <c r="D15" s="645"/>
      <c r="E15" s="645"/>
      <c r="F15" s="645"/>
      <c r="G15" s="645"/>
      <c r="H15" s="645"/>
      <c r="I15" s="645"/>
      <c r="J15" s="645"/>
      <c r="K15" s="645"/>
      <c r="L15" s="645"/>
      <c r="M15" s="645"/>
      <c r="N15" s="645"/>
      <c r="O15" s="645"/>
      <c r="P15" s="645"/>
      <c r="Q15" s="646"/>
      <c r="R15" s="647" t="s">
        <v>128</v>
      </c>
      <c r="S15" s="648"/>
      <c r="T15" s="648"/>
      <c r="U15" s="648"/>
      <c r="V15" s="648"/>
      <c r="W15" s="648"/>
      <c r="X15" s="648"/>
      <c r="Y15" s="649"/>
      <c r="Z15" s="650" t="s">
        <v>128</v>
      </c>
      <c r="AA15" s="650"/>
      <c r="AB15" s="650"/>
      <c r="AC15" s="650"/>
      <c r="AD15" s="651" t="s">
        <v>128</v>
      </c>
      <c r="AE15" s="651"/>
      <c r="AF15" s="651"/>
      <c r="AG15" s="651"/>
      <c r="AH15" s="651"/>
      <c r="AI15" s="651"/>
      <c r="AJ15" s="651"/>
      <c r="AK15" s="651"/>
      <c r="AL15" s="652" t="s">
        <v>128</v>
      </c>
      <c r="AM15" s="653"/>
      <c r="AN15" s="653"/>
      <c r="AO15" s="654"/>
      <c r="AP15" s="644" t="s">
        <v>258</v>
      </c>
      <c r="AQ15" s="645"/>
      <c r="AR15" s="645"/>
      <c r="AS15" s="645"/>
      <c r="AT15" s="645"/>
      <c r="AU15" s="645"/>
      <c r="AV15" s="645"/>
      <c r="AW15" s="645"/>
      <c r="AX15" s="645"/>
      <c r="AY15" s="645"/>
      <c r="AZ15" s="645"/>
      <c r="BA15" s="645"/>
      <c r="BB15" s="645"/>
      <c r="BC15" s="645"/>
      <c r="BD15" s="645"/>
      <c r="BE15" s="645"/>
      <c r="BF15" s="646"/>
      <c r="BG15" s="647">
        <v>167126</v>
      </c>
      <c r="BH15" s="648"/>
      <c r="BI15" s="648"/>
      <c r="BJ15" s="648"/>
      <c r="BK15" s="648"/>
      <c r="BL15" s="648"/>
      <c r="BM15" s="648"/>
      <c r="BN15" s="649"/>
      <c r="BO15" s="650">
        <v>7.3</v>
      </c>
      <c r="BP15" s="650"/>
      <c r="BQ15" s="650"/>
      <c r="BR15" s="650"/>
      <c r="BS15" s="656" t="s">
        <v>128</v>
      </c>
      <c r="BT15" s="648"/>
      <c r="BU15" s="648"/>
      <c r="BV15" s="648"/>
      <c r="BW15" s="648"/>
      <c r="BX15" s="648"/>
      <c r="BY15" s="648"/>
      <c r="BZ15" s="648"/>
      <c r="CA15" s="648"/>
      <c r="CB15" s="657"/>
      <c r="CD15" s="662" t="s">
        <v>259</v>
      </c>
      <c r="CE15" s="663"/>
      <c r="CF15" s="663"/>
      <c r="CG15" s="663"/>
      <c r="CH15" s="663"/>
      <c r="CI15" s="663"/>
      <c r="CJ15" s="663"/>
      <c r="CK15" s="663"/>
      <c r="CL15" s="663"/>
      <c r="CM15" s="663"/>
      <c r="CN15" s="663"/>
      <c r="CO15" s="663"/>
      <c r="CP15" s="663"/>
      <c r="CQ15" s="664"/>
      <c r="CR15" s="647">
        <v>2149981</v>
      </c>
      <c r="CS15" s="648"/>
      <c r="CT15" s="648"/>
      <c r="CU15" s="648"/>
      <c r="CV15" s="648"/>
      <c r="CW15" s="648"/>
      <c r="CX15" s="648"/>
      <c r="CY15" s="649"/>
      <c r="CZ15" s="650">
        <v>10</v>
      </c>
      <c r="DA15" s="650"/>
      <c r="DB15" s="650"/>
      <c r="DC15" s="650"/>
      <c r="DD15" s="656">
        <v>869988</v>
      </c>
      <c r="DE15" s="648"/>
      <c r="DF15" s="648"/>
      <c r="DG15" s="648"/>
      <c r="DH15" s="648"/>
      <c r="DI15" s="648"/>
      <c r="DJ15" s="648"/>
      <c r="DK15" s="648"/>
      <c r="DL15" s="648"/>
      <c r="DM15" s="648"/>
      <c r="DN15" s="648"/>
      <c r="DO15" s="648"/>
      <c r="DP15" s="649"/>
      <c r="DQ15" s="656">
        <v>1033799</v>
      </c>
      <c r="DR15" s="648"/>
      <c r="DS15" s="648"/>
      <c r="DT15" s="648"/>
      <c r="DU15" s="648"/>
      <c r="DV15" s="648"/>
      <c r="DW15" s="648"/>
      <c r="DX15" s="648"/>
      <c r="DY15" s="648"/>
      <c r="DZ15" s="648"/>
      <c r="EA15" s="648"/>
      <c r="EB15" s="648"/>
      <c r="EC15" s="657"/>
    </row>
    <row r="16" spans="2:143" ht="11.25" customHeight="1" x14ac:dyDescent="0.15">
      <c r="B16" s="644" t="s">
        <v>260</v>
      </c>
      <c r="C16" s="645"/>
      <c r="D16" s="645"/>
      <c r="E16" s="645"/>
      <c r="F16" s="645"/>
      <c r="G16" s="645"/>
      <c r="H16" s="645"/>
      <c r="I16" s="645"/>
      <c r="J16" s="645"/>
      <c r="K16" s="645"/>
      <c r="L16" s="645"/>
      <c r="M16" s="645"/>
      <c r="N16" s="645"/>
      <c r="O16" s="645"/>
      <c r="P16" s="645"/>
      <c r="Q16" s="646"/>
      <c r="R16" s="647">
        <v>8869</v>
      </c>
      <c r="S16" s="648"/>
      <c r="T16" s="648"/>
      <c r="U16" s="648"/>
      <c r="V16" s="648"/>
      <c r="W16" s="648"/>
      <c r="X16" s="648"/>
      <c r="Y16" s="649"/>
      <c r="Z16" s="650">
        <v>0</v>
      </c>
      <c r="AA16" s="650"/>
      <c r="AB16" s="650"/>
      <c r="AC16" s="650"/>
      <c r="AD16" s="651">
        <v>8869</v>
      </c>
      <c r="AE16" s="651"/>
      <c r="AF16" s="651"/>
      <c r="AG16" s="651"/>
      <c r="AH16" s="651"/>
      <c r="AI16" s="651"/>
      <c r="AJ16" s="651"/>
      <c r="AK16" s="651"/>
      <c r="AL16" s="652">
        <v>0.1</v>
      </c>
      <c r="AM16" s="653"/>
      <c r="AN16" s="653"/>
      <c r="AO16" s="654"/>
      <c r="AP16" s="644" t="s">
        <v>261</v>
      </c>
      <c r="AQ16" s="645"/>
      <c r="AR16" s="645"/>
      <c r="AS16" s="645"/>
      <c r="AT16" s="645"/>
      <c r="AU16" s="645"/>
      <c r="AV16" s="645"/>
      <c r="AW16" s="645"/>
      <c r="AX16" s="645"/>
      <c r="AY16" s="645"/>
      <c r="AZ16" s="645"/>
      <c r="BA16" s="645"/>
      <c r="BB16" s="645"/>
      <c r="BC16" s="645"/>
      <c r="BD16" s="645"/>
      <c r="BE16" s="645"/>
      <c r="BF16" s="646"/>
      <c r="BG16" s="647">
        <v>29</v>
      </c>
      <c r="BH16" s="648"/>
      <c r="BI16" s="648"/>
      <c r="BJ16" s="648"/>
      <c r="BK16" s="648"/>
      <c r="BL16" s="648"/>
      <c r="BM16" s="648"/>
      <c r="BN16" s="649"/>
      <c r="BO16" s="650">
        <v>0</v>
      </c>
      <c r="BP16" s="650"/>
      <c r="BQ16" s="650"/>
      <c r="BR16" s="650"/>
      <c r="BS16" s="656" t="s">
        <v>128</v>
      </c>
      <c r="BT16" s="648"/>
      <c r="BU16" s="648"/>
      <c r="BV16" s="648"/>
      <c r="BW16" s="648"/>
      <c r="BX16" s="648"/>
      <c r="BY16" s="648"/>
      <c r="BZ16" s="648"/>
      <c r="CA16" s="648"/>
      <c r="CB16" s="657"/>
      <c r="CD16" s="662" t="s">
        <v>262</v>
      </c>
      <c r="CE16" s="663"/>
      <c r="CF16" s="663"/>
      <c r="CG16" s="663"/>
      <c r="CH16" s="663"/>
      <c r="CI16" s="663"/>
      <c r="CJ16" s="663"/>
      <c r="CK16" s="663"/>
      <c r="CL16" s="663"/>
      <c r="CM16" s="663"/>
      <c r="CN16" s="663"/>
      <c r="CO16" s="663"/>
      <c r="CP16" s="663"/>
      <c r="CQ16" s="664"/>
      <c r="CR16" s="647">
        <v>319313</v>
      </c>
      <c r="CS16" s="648"/>
      <c r="CT16" s="648"/>
      <c r="CU16" s="648"/>
      <c r="CV16" s="648"/>
      <c r="CW16" s="648"/>
      <c r="CX16" s="648"/>
      <c r="CY16" s="649"/>
      <c r="CZ16" s="650">
        <v>1.5</v>
      </c>
      <c r="DA16" s="650"/>
      <c r="DB16" s="650"/>
      <c r="DC16" s="650"/>
      <c r="DD16" s="656" t="s">
        <v>128</v>
      </c>
      <c r="DE16" s="648"/>
      <c r="DF16" s="648"/>
      <c r="DG16" s="648"/>
      <c r="DH16" s="648"/>
      <c r="DI16" s="648"/>
      <c r="DJ16" s="648"/>
      <c r="DK16" s="648"/>
      <c r="DL16" s="648"/>
      <c r="DM16" s="648"/>
      <c r="DN16" s="648"/>
      <c r="DO16" s="648"/>
      <c r="DP16" s="649"/>
      <c r="DQ16" s="656">
        <v>189530</v>
      </c>
      <c r="DR16" s="648"/>
      <c r="DS16" s="648"/>
      <c r="DT16" s="648"/>
      <c r="DU16" s="648"/>
      <c r="DV16" s="648"/>
      <c r="DW16" s="648"/>
      <c r="DX16" s="648"/>
      <c r="DY16" s="648"/>
      <c r="DZ16" s="648"/>
      <c r="EA16" s="648"/>
      <c r="EB16" s="648"/>
      <c r="EC16" s="657"/>
    </row>
    <row r="17" spans="2:133" ht="11.25" customHeight="1" x14ac:dyDescent="0.15">
      <c r="B17" s="644" t="s">
        <v>263</v>
      </c>
      <c r="C17" s="645"/>
      <c r="D17" s="645"/>
      <c r="E17" s="645"/>
      <c r="F17" s="645"/>
      <c r="G17" s="645"/>
      <c r="H17" s="645"/>
      <c r="I17" s="645"/>
      <c r="J17" s="645"/>
      <c r="K17" s="645"/>
      <c r="L17" s="645"/>
      <c r="M17" s="645"/>
      <c r="N17" s="645"/>
      <c r="O17" s="645"/>
      <c r="P17" s="645"/>
      <c r="Q17" s="646"/>
      <c r="R17" s="647">
        <v>6009</v>
      </c>
      <c r="S17" s="648"/>
      <c r="T17" s="648"/>
      <c r="U17" s="648"/>
      <c r="V17" s="648"/>
      <c r="W17" s="648"/>
      <c r="X17" s="648"/>
      <c r="Y17" s="649"/>
      <c r="Z17" s="650">
        <v>0</v>
      </c>
      <c r="AA17" s="650"/>
      <c r="AB17" s="650"/>
      <c r="AC17" s="650"/>
      <c r="AD17" s="651">
        <v>6009</v>
      </c>
      <c r="AE17" s="651"/>
      <c r="AF17" s="651"/>
      <c r="AG17" s="651"/>
      <c r="AH17" s="651"/>
      <c r="AI17" s="651"/>
      <c r="AJ17" s="651"/>
      <c r="AK17" s="651"/>
      <c r="AL17" s="652">
        <v>0.1</v>
      </c>
      <c r="AM17" s="653"/>
      <c r="AN17" s="653"/>
      <c r="AO17" s="654"/>
      <c r="AP17" s="644" t="s">
        <v>264</v>
      </c>
      <c r="AQ17" s="645"/>
      <c r="AR17" s="645"/>
      <c r="AS17" s="645"/>
      <c r="AT17" s="645"/>
      <c r="AU17" s="645"/>
      <c r="AV17" s="645"/>
      <c r="AW17" s="645"/>
      <c r="AX17" s="645"/>
      <c r="AY17" s="645"/>
      <c r="AZ17" s="645"/>
      <c r="BA17" s="645"/>
      <c r="BB17" s="645"/>
      <c r="BC17" s="645"/>
      <c r="BD17" s="645"/>
      <c r="BE17" s="645"/>
      <c r="BF17" s="646"/>
      <c r="BG17" s="647" t="s">
        <v>128</v>
      </c>
      <c r="BH17" s="648"/>
      <c r="BI17" s="648"/>
      <c r="BJ17" s="648"/>
      <c r="BK17" s="648"/>
      <c r="BL17" s="648"/>
      <c r="BM17" s="648"/>
      <c r="BN17" s="649"/>
      <c r="BO17" s="650" t="s">
        <v>128</v>
      </c>
      <c r="BP17" s="650"/>
      <c r="BQ17" s="650"/>
      <c r="BR17" s="650"/>
      <c r="BS17" s="656" t="s">
        <v>128</v>
      </c>
      <c r="BT17" s="648"/>
      <c r="BU17" s="648"/>
      <c r="BV17" s="648"/>
      <c r="BW17" s="648"/>
      <c r="BX17" s="648"/>
      <c r="BY17" s="648"/>
      <c r="BZ17" s="648"/>
      <c r="CA17" s="648"/>
      <c r="CB17" s="657"/>
      <c r="CD17" s="662" t="s">
        <v>265</v>
      </c>
      <c r="CE17" s="663"/>
      <c r="CF17" s="663"/>
      <c r="CG17" s="663"/>
      <c r="CH17" s="663"/>
      <c r="CI17" s="663"/>
      <c r="CJ17" s="663"/>
      <c r="CK17" s="663"/>
      <c r="CL17" s="663"/>
      <c r="CM17" s="663"/>
      <c r="CN17" s="663"/>
      <c r="CO17" s="663"/>
      <c r="CP17" s="663"/>
      <c r="CQ17" s="664"/>
      <c r="CR17" s="647">
        <v>2268612</v>
      </c>
      <c r="CS17" s="648"/>
      <c r="CT17" s="648"/>
      <c r="CU17" s="648"/>
      <c r="CV17" s="648"/>
      <c r="CW17" s="648"/>
      <c r="CX17" s="648"/>
      <c r="CY17" s="649"/>
      <c r="CZ17" s="650">
        <v>10.6</v>
      </c>
      <c r="DA17" s="650"/>
      <c r="DB17" s="650"/>
      <c r="DC17" s="650"/>
      <c r="DD17" s="656" t="s">
        <v>128</v>
      </c>
      <c r="DE17" s="648"/>
      <c r="DF17" s="648"/>
      <c r="DG17" s="648"/>
      <c r="DH17" s="648"/>
      <c r="DI17" s="648"/>
      <c r="DJ17" s="648"/>
      <c r="DK17" s="648"/>
      <c r="DL17" s="648"/>
      <c r="DM17" s="648"/>
      <c r="DN17" s="648"/>
      <c r="DO17" s="648"/>
      <c r="DP17" s="649"/>
      <c r="DQ17" s="656">
        <v>2250280</v>
      </c>
      <c r="DR17" s="648"/>
      <c r="DS17" s="648"/>
      <c r="DT17" s="648"/>
      <c r="DU17" s="648"/>
      <c r="DV17" s="648"/>
      <c r="DW17" s="648"/>
      <c r="DX17" s="648"/>
      <c r="DY17" s="648"/>
      <c r="DZ17" s="648"/>
      <c r="EA17" s="648"/>
      <c r="EB17" s="648"/>
      <c r="EC17" s="657"/>
    </row>
    <row r="18" spans="2:133" ht="11.25" customHeight="1" x14ac:dyDescent="0.15">
      <c r="B18" s="644" t="s">
        <v>266</v>
      </c>
      <c r="C18" s="645"/>
      <c r="D18" s="645"/>
      <c r="E18" s="645"/>
      <c r="F18" s="645"/>
      <c r="G18" s="645"/>
      <c r="H18" s="645"/>
      <c r="I18" s="645"/>
      <c r="J18" s="645"/>
      <c r="K18" s="645"/>
      <c r="L18" s="645"/>
      <c r="M18" s="645"/>
      <c r="N18" s="645"/>
      <c r="O18" s="645"/>
      <c r="P18" s="645"/>
      <c r="Q18" s="646"/>
      <c r="R18" s="647">
        <v>12945</v>
      </c>
      <c r="S18" s="648"/>
      <c r="T18" s="648"/>
      <c r="U18" s="648"/>
      <c r="V18" s="648"/>
      <c r="W18" s="648"/>
      <c r="X18" s="648"/>
      <c r="Y18" s="649"/>
      <c r="Z18" s="650">
        <v>0.1</v>
      </c>
      <c r="AA18" s="650"/>
      <c r="AB18" s="650"/>
      <c r="AC18" s="650"/>
      <c r="AD18" s="651">
        <v>12945</v>
      </c>
      <c r="AE18" s="651"/>
      <c r="AF18" s="651"/>
      <c r="AG18" s="651"/>
      <c r="AH18" s="651"/>
      <c r="AI18" s="651"/>
      <c r="AJ18" s="651"/>
      <c r="AK18" s="651"/>
      <c r="AL18" s="652">
        <v>0.1</v>
      </c>
      <c r="AM18" s="653"/>
      <c r="AN18" s="653"/>
      <c r="AO18" s="654"/>
      <c r="AP18" s="644" t="s">
        <v>267</v>
      </c>
      <c r="AQ18" s="645"/>
      <c r="AR18" s="645"/>
      <c r="AS18" s="645"/>
      <c r="AT18" s="645"/>
      <c r="AU18" s="645"/>
      <c r="AV18" s="645"/>
      <c r="AW18" s="645"/>
      <c r="AX18" s="645"/>
      <c r="AY18" s="645"/>
      <c r="AZ18" s="645"/>
      <c r="BA18" s="645"/>
      <c r="BB18" s="645"/>
      <c r="BC18" s="645"/>
      <c r="BD18" s="645"/>
      <c r="BE18" s="645"/>
      <c r="BF18" s="646"/>
      <c r="BG18" s="647" t="s">
        <v>128</v>
      </c>
      <c r="BH18" s="648"/>
      <c r="BI18" s="648"/>
      <c r="BJ18" s="648"/>
      <c r="BK18" s="648"/>
      <c r="BL18" s="648"/>
      <c r="BM18" s="648"/>
      <c r="BN18" s="649"/>
      <c r="BO18" s="650" t="s">
        <v>128</v>
      </c>
      <c r="BP18" s="650"/>
      <c r="BQ18" s="650"/>
      <c r="BR18" s="650"/>
      <c r="BS18" s="656" t="s">
        <v>128</v>
      </c>
      <c r="BT18" s="648"/>
      <c r="BU18" s="648"/>
      <c r="BV18" s="648"/>
      <c r="BW18" s="648"/>
      <c r="BX18" s="648"/>
      <c r="BY18" s="648"/>
      <c r="BZ18" s="648"/>
      <c r="CA18" s="648"/>
      <c r="CB18" s="657"/>
      <c r="CD18" s="662" t="s">
        <v>268</v>
      </c>
      <c r="CE18" s="663"/>
      <c r="CF18" s="663"/>
      <c r="CG18" s="663"/>
      <c r="CH18" s="663"/>
      <c r="CI18" s="663"/>
      <c r="CJ18" s="663"/>
      <c r="CK18" s="663"/>
      <c r="CL18" s="663"/>
      <c r="CM18" s="663"/>
      <c r="CN18" s="663"/>
      <c r="CO18" s="663"/>
      <c r="CP18" s="663"/>
      <c r="CQ18" s="664"/>
      <c r="CR18" s="647" t="s">
        <v>128</v>
      </c>
      <c r="CS18" s="648"/>
      <c r="CT18" s="648"/>
      <c r="CU18" s="648"/>
      <c r="CV18" s="648"/>
      <c r="CW18" s="648"/>
      <c r="CX18" s="648"/>
      <c r="CY18" s="649"/>
      <c r="CZ18" s="650" t="s">
        <v>128</v>
      </c>
      <c r="DA18" s="650"/>
      <c r="DB18" s="650"/>
      <c r="DC18" s="650"/>
      <c r="DD18" s="656" t="s">
        <v>128</v>
      </c>
      <c r="DE18" s="648"/>
      <c r="DF18" s="648"/>
      <c r="DG18" s="648"/>
      <c r="DH18" s="648"/>
      <c r="DI18" s="648"/>
      <c r="DJ18" s="648"/>
      <c r="DK18" s="648"/>
      <c r="DL18" s="648"/>
      <c r="DM18" s="648"/>
      <c r="DN18" s="648"/>
      <c r="DO18" s="648"/>
      <c r="DP18" s="649"/>
      <c r="DQ18" s="656" t="s">
        <v>128</v>
      </c>
      <c r="DR18" s="648"/>
      <c r="DS18" s="648"/>
      <c r="DT18" s="648"/>
      <c r="DU18" s="648"/>
      <c r="DV18" s="648"/>
      <c r="DW18" s="648"/>
      <c r="DX18" s="648"/>
      <c r="DY18" s="648"/>
      <c r="DZ18" s="648"/>
      <c r="EA18" s="648"/>
      <c r="EB18" s="648"/>
      <c r="EC18" s="657"/>
    </row>
    <row r="19" spans="2:133" ht="11.25" customHeight="1" x14ac:dyDescent="0.15">
      <c r="B19" s="644" t="s">
        <v>269</v>
      </c>
      <c r="C19" s="645"/>
      <c r="D19" s="645"/>
      <c r="E19" s="645"/>
      <c r="F19" s="645"/>
      <c r="G19" s="645"/>
      <c r="H19" s="645"/>
      <c r="I19" s="645"/>
      <c r="J19" s="645"/>
      <c r="K19" s="645"/>
      <c r="L19" s="645"/>
      <c r="M19" s="645"/>
      <c r="N19" s="645"/>
      <c r="O19" s="645"/>
      <c r="P19" s="645"/>
      <c r="Q19" s="646"/>
      <c r="R19" s="647">
        <v>7522</v>
      </c>
      <c r="S19" s="648"/>
      <c r="T19" s="648"/>
      <c r="U19" s="648"/>
      <c r="V19" s="648"/>
      <c r="W19" s="648"/>
      <c r="X19" s="648"/>
      <c r="Y19" s="649"/>
      <c r="Z19" s="650">
        <v>0</v>
      </c>
      <c r="AA19" s="650"/>
      <c r="AB19" s="650"/>
      <c r="AC19" s="650"/>
      <c r="AD19" s="651">
        <v>7522</v>
      </c>
      <c r="AE19" s="651"/>
      <c r="AF19" s="651"/>
      <c r="AG19" s="651"/>
      <c r="AH19" s="651"/>
      <c r="AI19" s="651"/>
      <c r="AJ19" s="651"/>
      <c r="AK19" s="651"/>
      <c r="AL19" s="652">
        <v>0.1</v>
      </c>
      <c r="AM19" s="653"/>
      <c r="AN19" s="653"/>
      <c r="AO19" s="654"/>
      <c r="AP19" s="644" t="s">
        <v>270</v>
      </c>
      <c r="AQ19" s="645"/>
      <c r="AR19" s="645"/>
      <c r="AS19" s="645"/>
      <c r="AT19" s="645"/>
      <c r="AU19" s="645"/>
      <c r="AV19" s="645"/>
      <c r="AW19" s="645"/>
      <c r="AX19" s="645"/>
      <c r="AY19" s="645"/>
      <c r="AZ19" s="645"/>
      <c r="BA19" s="645"/>
      <c r="BB19" s="645"/>
      <c r="BC19" s="645"/>
      <c r="BD19" s="645"/>
      <c r="BE19" s="645"/>
      <c r="BF19" s="646"/>
      <c r="BG19" s="647">
        <v>15500</v>
      </c>
      <c r="BH19" s="648"/>
      <c r="BI19" s="648"/>
      <c r="BJ19" s="648"/>
      <c r="BK19" s="648"/>
      <c r="BL19" s="648"/>
      <c r="BM19" s="648"/>
      <c r="BN19" s="649"/>
      <c r="BO19" s="650">
        <v>0.7</v>
      </c>
      <c r="BP19" s="650"/>
      <c r="BQ19" s="650"/>
      <c r="BR19" s="650"/>
      <c r="BS19" s="656" t="s">
        <v>128</v>
      </c>
      <c r="BT19" s="648"/>
      <c r="BU19" s="648"/>
      <c r="BV19" s="648"/>
      <c r="BW19" s="648"/>
      <c r="BX19" s="648"/>
      <c r="BY19" s="648"/>
      <c r="BZ19" s="648"/>
      <c r="CA19" s="648"/>
      <c r="CB19" s="657"/>
      <c r="CD19" s="662" t="s">
        <v>271</v>
      </c>
      <c r="CE19" s="663"/>
      <c r="CF19" s="663"/>
      <c r="CG19" s="663"/>
      <c r="CH19" s="663"/>
      <c r="CI19" s="663"/>
      <c r="CJ19" s="663"/>
      <c r="CK19" s="663"/>
      <c r="CL19" s="663"/>
      <c r="CM19" s="663"/>
      <c r="CN19" s="663"/>
      <c r="CO19" s="663"/>
      <c r="CP19" s="663"/>
      <c r="CQ19" s="664"/>
      <c r="CR19" s="647" t="s">
        <v>128</v>
      </c>
      <c r="CS19" s="648"/>
      <c r="CT19" s="648"/>
      <c r="CU19" s="648"/>
      <c r="CV19" s="648"/>
      <c r="CW19" s="648"/>
      <c r="CX19" s="648"/>
      <c r="CY19" s="649"/>
      <c r="CZ19" s="650" t="s">
        <v>128</v>
      </c>
      <c r="DA19" s="650"/>
      <c r="DB19" s="650"/>
      <c r="DC19" s="650"/>
      <c r="DD19" s="656" t="s">
        <v>128</v>
      </c>
      <c r="DE19" s="648"/>
      <c r="DF19" s="648"/>
      <c r="DG19" s="648"/>
      <c r="DH19" s="648"/>
      <c r="DI19" s="648"/>
      <c r="DJ19" s="648"/>
      <c r="DK19" s="648"/>
      <c r="DL19" s="648"/>
      <c r="DM19" s="648"/>
      <c r="DN19" s="648"/>
      <c r="DO19" s="648"/>
      <c r="DP19" s="649"/>
      <c r="DQ19" s="656" t="s">
        <v>128</v>
      </c>
      <c r="DR19" s="648"/>
      <c r="DS19" s="648"/>
      <c r="DT19" s="648"/>
      <c r="DU19" s="648"/>
      <c r="DV19" s="648"/>
      <c r="DW19" s="648"/>
      <c r="DX19" s="648"/>
      <c r="DY19" s="648"/>
      <c r="DZ19" s="648"/>
      <c r="EA19" s="648"/>
      <c r="EB19" s="648"/>
      <c r="EC19" s="657"/>
    </row>
    <row r="20" spans="2:133" ht="11.25" customHeight="1" x14ac:dyDescent="0.15">
      <c r="B20" s="644" t="s">
        <v>272</v>
      </c>
      <c r="C20" s="645"/>
      <c r="D20" s="645"/>
      <c r="E20" s="645"/>
      <c r="F20" s="645"/>
      <c r="G20" s="645"/>
      <c r="H20" s="645"/>
      <c r="I20" s="645"/>
      <c r="J20" s="645"/>
      <c r="K20" s="645"/>
      <c r="L20" s="645"/>
      <c r="M20" s="645"/>
      <c r="N20" s="645"/>
      <c r="O20" s="645"/>
      <c r="P20" s="645"/>
      <c r="Q20" s="646"/>
      <c r="R20" s="647">
        <v>3940</v>
      </c>
      <c r="S20" s="648"/>
      <c r="T20" s="648"/>
      <c r="U20" s="648"/>
      <c r="V20" s="648"/>
      <c r="W20" s="648"/>
      <c r="X20" s="648"/>
      <c r="Y20" s="649"/>
      <c r="Z20" s="650">
        <v>0</v>
      </c>
      <c r="AA20" s="650"/>
      <c r="AB20" s="650"/>
      <c r="AC20" s="650"/>
      <c r="AD20" s="651">
        <v>3940</v>
      </c>
      <c r="AE20" s="651"/>
      <c r="AF20" s="651"/>
      <c r="AG20" s="651"/>
      <c r="AH20" s="651"/>
      <c r="AI20" s="651"/>
      <c r="AJ20" s="651"/>
      <c r="AK20" s="651"/>
      <c r="AL20" s="652">
        <v>0</v>
      </c>
      <c r="AM20" s="653"/>
      <c r="AN20" s="653"/>
      <c r="AO20" s="654"/>
      <c r="AP20" s="644" t="s">
        <v>273</v>
      </c>
      <c r="AQ20" s="645"/>
      <c r="AR20" s="645"/>
      <c r="AS20" s="645"/>
      <c r="AT20" s="645"/>
      <c r="AU20" s="645"/>
      <c r="AV20" s="645"/>
      <c r="AW20" s="645"/>
      <c r="AX20" s="645"/>
      <c r="AY20" s="645"/>
      <c r="AZ20" s="645"/>
      <c r="BA20" s="645"/>
      <c r="BB20" s="645"/>
      <c r="BC20" s="645"/>
      <c r="BD20" s="645"/>
      <c r="BE20" s="645"/>
      <c r="BF20" s="646"/>
      <c r="BG20" s="647">
        <v>15500</v>
      </c>
      <c r="BH20" s="648"/>
      <c r="BI20" s="648"/>
      <c r="BJ20" s="648"/>
      <c r="BK20" s="648"/>
      <c r="BL20" s="648"/>
      <c r="BM20" s="648"/>
      <c r="BN20" s="649"/>
      <c r="BO20" s="650">
        <v>0.7</v>
      </c>
      <c r="BP20" s="650"/>
      <c r="BQ20" s="650"/>
      <c r="BR20" s="650"/>
      <c r="BS20" s="656" t="s">
        <v>128</v>
      </c>
      <c r="BT20" s="648"/>
      <c r="BU20" s="648"/>
      <c r="BV20" s="648"/>
      <c r="BW20" s="648"/>
      <c r="BX20" s="648"/>
      <c r="BY20" s="648"/>
      <c r="BZ20" s="648"/>
      <c r="CA20" s="648"/>
      <c r="CB20" s="657"/>
      <c r="CD20" s="662" t="s">
        <v>274</v>
      </c>
      <c r="CE20" s="663"/>
      <c r="CF20" s="663"/>
      <c r="CG20" s="663"/>
      <c r="CH20" s="663"/>
      <c r="CI20" s="663"/>
      <c r="CJ20" s="663"/>
      <c r="CK20" s="663"/>
      <c r="CL20" s="663"/>
      <c r="CM20" s="663"/>
      <c r="CN20" s="663"/>
      <c r="CO20" s="663"/>
      <c r="CP20" s="663"/>
      <c r="CQ20" s="664"/>
      <c r="CR20" s="647">
        <v>21501990</v>
      </c>
      <c r="CS20" s="648"/>
      <c r="CT20" s="648"/>
      <c r="CU20" s="648"/>
      <c r="CV20" s="648"/>
      <c r="CW20" s="648"/>
      <c r="CX20" s="648"/>
      <c r="CY20" s="649"/>
      <c r="CZ20" s="650">
        <v>100</v>
      </c>
      <c r="DA20" s="650"/>
      <c r="DB20" s="650"/>
      <c r="DC20" s="650"/>
      <c r="DD20" s="656">
        <v>2375560</v>
      </c>
      <c r="DE20" s="648"/>
      <c r="DF20" s="648"/>
      <c r="DG20" s="648"/>
      <c r="DH20" s="648"/>
      <c r="DI20" s="648"/>
      <c r="DJ20" s="648"/>
      <c r="DK20" s="648"/>
      <c r="DL20" s="648"/>
      <c r="DM20" s="648"/>
      <c r="DN20" s="648"/>
      <c r="DO20" s="648"/>
      <c r="DP20" s="649"/>
      <c r="DQ20" s="656">
        <v>11884128</v>
      </c>
      <c r="DR20" s="648"/>
      <c r="DS20" s="648"/>
      <c r="DT20" s="648"/>
      <c r="DU20" s="648"/>
      <c r="DV20" s="648"/>
      <c r="DW20" s="648"/>
      <c r="DX20" s="648"/>
      <c r="DY20" s="648"/>
      <c r="DZ20" s="648"/>
      <c r="EA20" s="648"/>
      <c r="EB20" s="648"/>
      <c r="EC20" s="657"/>
    </row>
    <row r="21" spans="2:133" ht="11.25" customHeight="1" x14ac:dyDescent="0.15">
      <c r="B21" s="644" t="s">
        <v>275</v>
      </c>
      <c r="C21" s="645"/>
      <c r="D21" s="645"/>
      <c r="E21" s="645"/>
      <c r="F21" s="645"/>
      <c r="G21" s="645"/>
      <c r="H21" s="645"/>
      <c r="I21" s="645"/>
      <c r="J21" s="645"/>
      <c r="K21" s="645"/>
      <c r="L21" s="645"/>
      <c r="M21" s="645"/>
      <c r="N21" s="645"/>
      <c r="O21" s="645"/>
      <c r="P21" s="645"/>
      <c r="Q21" s="646"/>
      <c r="R21" s="647">
        <v>1483</v>
      </c>
      <c r="S21" s="648"/>
      <c r="T21" s="648"/>
      <c r="U21" s="648"/>
      <c r="V21" s="648"/>
      <c r="W21" s="648"/>
      <c r="X21" s="648"/>
      <c r="Y21" s="649"/>
      <c r="Z21" s="650">
        <v>0</v>
      </c>
      <c r="AA21" s="650"/>
      <c r="AB21" s="650"/>
      <c r="AC21" s="650"/>
      <c r="AD21" s="651">
        <v>1483</v>
      </c>
      <c r="AE21" s="651"/>
      <c r="AF21" s="651"/>
      <c r="AG21" s="651"/>
      <c r="AH21" s="651"/>
      <c r="AI21" s="651"/>
      <c r="AJ21" s="651"/>
      <c r="AK21" s="651"/>
      <c r="AL21" s="652">
        <v>0</v>
      </c>
      <c r="AM21" s="653"/>
      <c r="AN21" s="653"/>
      <c r="AO21" s="654"/>
      <c r="AP21" s="666" t="s">
        <v>276</v>
      </c>
      <c r="AQ21" s="667"/>
      <c r="AR21" s="667"/>
      <c r="AS21" s="667"/>
      <c r="AT21" s="667"/>
      <c r="AU21" s="667"/>
      <c r="AV21" s="667"/>
      <c r="AW21" s="667"/>
      <c r="AX21" s="667"/>
      <c r="AY21" s="667"/>
      <c r="AZ21" s="667"/>
      <c r="BA21" s="667"/>
      <c r="BB21" s="667"/>
      <c r="BC21" s="667"/>
      <c r="BD21" s="667"/>
      <c r="BE21" s="667"/>
      <c r="BF21" s="668"/>
      <c r="BG21" s="647">
        <v>15500</v>
      </c>
      <c r="BH21" s="648"/>
      <c r="BI21" s="648"/>
      <c r="BJ21" s="648"/>
      <c r="BK21" s="648"/>
      <c r="BL21" s="648"/>
      <c r="BM21" s="648"/>
      <c r="BN21" s="649"/>
      <c r="BO21" s="650">
        <v>0.7</v>
      </c>
      <c r="BP21" s="650"/>
      <c r="BQ21" s="650"/>
      <c r="BR21" s="650"/>
      <c r="BS21" s="656" t="s">
        <v>128</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277</v>
      </c>
      <c r="C22" s="645"/>
      <c r="D22" s="645"/>
      <c r="E22" s="645"/>
      <c r="F22" s="645"/>
      <c r="G22" s="645"/>
      <c r="H22" s="645"/>
      <c r="I22" s="645"/>
      <c r="J22" s="645"/>
      <c r="K22" s="645"/>
      <c r="L22" s="645"/>
      <c r="M22" s="645"/>
      <c r="N22" s="645"/>
      <c r="O22" s="645"/>
      <c r="P22" s="645"/>
      <c r="Q22" s="646"/>
      <c r="R22" s="647">
        <v>7703722</v>
      </c>
      <c r="S22" s="648"/>
      <c r="T22" s="648"/>
      <c r="U22" s="648"/>
      <c r="V22" s="648"/>
      <c r="W22" s="648"/>
      <c r="X22" s="648"/>
      <c r="Y22" s="649"/>
      <c r="Z22" s="650">
        <v>33.6</v>
      </c>
      <c r="AA22" s="650"/>
      <c r="AB22" s="650"/>
      <c r="AC22" s="650"/>
      <c r="AD22" s="651">
        <v>6938145</v>
      </c>
      <c r="AE22" s="651"/>
      <c r="AF22" s="651"/>
      <c r="AG22" s="651"/>
      <c r="AH22" s="651"/>
      <c r="AI22" s="651"/>
      <c r="AJ22" s="651"/>
      <c r="AK22" s="651"/>
      <c r="AL22" s="652">
        <v>69.400000000000006</v>
      </c>
      <c r="AM22" s="653"/>
      <c r="AN22" s="653"/>
      <c r="AO22" s="654"/>
      <c r="AP22" s="666" t="s">
        <v>278</v>
      </c>
      <c r="AQ22" s="667"/>
      <c r="AR22" s="667"/>
      <c r="AS22" s="667"/>
      <c r="AT22" s="667"/>
      <c r="AU22" s="667"/>
      <c r="AV22" s="667"/>
      <c r="AW22" s="667"/>
      <c r="AX22" s="667"/>
      <c r="AY22" s="667"/>
      <c r="AZ22" s="667"/>
      <c r="BA22" s="667"/>
      <c r="BB22" s="667"/>
      <c r="BC22" s="667"/>
      <c r="BD22" s="667"/>
      <c r="BE22" s="667"/>
      <c r="BF22" s="668"/>
      <c r="BG22" s="647" t="s">
        <v>128</v>
      </c>
      <c r="BH22" s="648"/>
      <c r="BI22" s="648"/>
      <c r="BJ22" s="648"/>
      <c r="BK22" s="648"/>
      <c r="BL22" s="648"/>
      <c r="BM22" s="648"/>
      <c r="BN22" s="649"/>
      <c r="BO22" s="650" t="s">
        <v>128</v>
      </c>
      <c r="BP22" s="650"/>
      <c r="BQ22" s="650"/>
      <c r="BR22" s="650"/>
      <c r="BS22" s="656" t="s">
        <v>128</v>
      </c>
      <c r="BT22" s="648"/>
      <c r="BU22" s="648"/>
      <c r="BV22" s="648"/>
      <c r="BW22" s="648"/>
      <c r="BX22" s="648"/>
      <c r="BY22" s="648"/>
      <c r="BZ22" s="648"/>
      <c r="CA22" s="648"/>
      <c r="CB22" s="657"/>
      <c r="CD22" s="629" t="s">
        <v>279</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280</v>
      </c>
      <c r="C23" s="645"/>
      <c r="D23" s="645"/>
      <c r="E23" s="645"/>
      <c r="F23" s="645"/>
      <c r="G23" s="645"/>
      <c r="H23" s="645"/>
      <c r="I23" s="645"/>
      <c r="J23" s="645"/>
      <c r="K23" s="645"/>
      <c r="L23" s="645"/>
      <c r="M23" s="645"/>
      <c r="N23" s="645"/>
      <c r="O23" s="645"/>
      <c r="P23" s="645"/>
      <c r="Q23" s="646"/>
      <c r="R23" s="647">
        <v>6938145</v>
      </c>
      <c r="S23" s="648"/>
      <c r="T23" s="648"/>
      <c r="U23" s="648"/>
      <c r="V23" s="648"/>
      <c r="W23" s="648"/>
      <c r="X23" s="648"/>
      <c r="Y23" s="649"/>
      <c r="Z23" s="650">
        <v>30.2</v>
      </c>
      <c r="AA23" s="650"/>
      <c r="AB23" s="650"/>
      <c r="AC23" s="650"/>
      <c r="AD23" s="651">
        <v>6938145</v>
      </c>
      <c r="AE23" s="651"/>
      <c r="AF23" s="651"/>
      <c r="AG23" s="651"/>
      <c r="AH23" s="651"/>
      <c r="AI23" s="651"/>
      <c r="AJ23" s="651"/>
      <c r="AK23" s="651"/>
      <c r="AL23" s="652">
        <v>69.400000000000006</v>
      </c>
      <c r="AM23" s="653"/>
      <c r="AN23" s="653"/>
      <c r="AO23" s="654"/>
      <c r="AP23" s="666" t="s">
        <v>281</v>
      </c>
      <c r="AQ23" s="667"/>
      <c r="AR23" s="667"/>
      <c r="AS23" s="667"/>
      <c r="AT23" s="667"/>
      <c r="AU23" s="667"/>
      <c r="AV23" s="667"/>
      <c r="AW23" s="667"/>
      <c r="AX23" s="667"/>
      <c r="AY23" s="667"/>
      <c r="AZ23" s="667"/>
      <c r="BA23" s="667"/>
      <c r="BB23" s="667"/>
      <c r="BC23" s="667"/>
      <c r="BD23" s="667"/>
      <c r="BE23" s="667"/>
      <c r="BF23" s="668"/>
      <c r="BG23" s="647" t="s">
        <v>128</v>
      </c>
      <c r="BH23" s="648"/>
      <c r="BI23" s="648"/>
      <c r="BJ23" s="648"/>
      <c r="BK23" s="648"/>
      <c r="BL23" s="648"/>
      <c r="BM23" s="648"/>
      <c r="BN23" s="649"/>
      <c r="BO23" s="650" t="s">
        <v>128</v>
      </c>
      <c r="BP23" s="650"/>
      <c r="BQ23" s="650"/>
      <c r="BR23" s="650"/>
      <c r="BS23" s="656" t="s">
        <v>128</v>
      </c>
      <c r="BT23" s="648"/>
      <c r="BU23" s="648"/>
      <c r="BV23" s="648"/>
      <c r="BW23" s="648"/>
      <c r="BX23" s="648"/>
      <c r="BY23" s="648"/>
      <c r="BZ23" s="648"/>
      <c r="CA23" s="648"/>
      <c r="CB23" s="657"/>
      <c r="CD23" s="629" t="s">
        <v>221</v>
      </c>
      <c r="CE23" s="630"/>
      <c r="CF23" s="630"/>
      <c r="CG23" s="630"/>
      <c r="CH23" s="630"/>
      <c r="CI23" s="630"/>
      <c r="CJ23" s="630"/>
      <c r="CK23" s="630"/>
      <c r="CL23" s="630"/>
      <c r="CM23" s="630"/>
      <c r="CN23" s="630"/>
      <c r="CO23" s="630"/>
      <c r="CP23" s="630"/>
      <c r="CQ23" s="631"/>
      <c r="CR23" s="629" t="s">
        <v>282</v>
      </c>
      <c r="CS23" s="630"/>
      <c r="CT23" s="630"/>
      <c r="CU23" s="630"/>
      <c r="CV23" s="630"/>
      <c r="CW23" s="630"/>
      <c r="CX23" s="630"/>
      <c r="CY23" s="631"/>
      <c r="CZ23" s="629" t="s">
        <v>283</v>
      </c>
      <c r="DA23" s="630"/>
      <c r="DB23" s="630"/>
      <c r="DC23" s="631"/>
      <c r="DD23" s="629" t="s">
        <v>284</v>
      </c>
      <c r="DE23" s="630"/>
      <c r="DF23" s="630"/>
      <c r="DG23" s="630"/>
      <c r="DH23" s="630"/>
      <c r="DI23" s="630"/>
      <c r="DJ23" s="630"/>
      <c r="DK23" s="631"/>
      <c r="DL23" s="678" t="s">
        <v>285</v>
      </c>
      <c r="DM23" s="679"/>
      <c r="DN23" s="679"/>
      <c r="DO23" s="679"/>
      <c r="DP23" s="679"/>
      <c r="DQ23" s="679"/>
      <c r="DR23" s="679"/>
      <c r="DS23" s="679"/>
      <c r="DT23" s="679"/>
      <c r="DU23" s="679"/>
      <c r="DV23" s="680"/>
      <c r="DW23" s="629" t="s">
        <v>286</v>
      </c>
      <c r="DX23" s="630"/>
      <c r="DY23" s="630"/>
      <c r="DZ23" s="630"/>
      <c r="EA23" s="630"/>
      <c r="EB23" s="630"/>
      <c r="EC23" s="631"/>
    </row>
    <row r="24" spans="2:133" ht="11.25" customHeight="1" x14ac:dyDescent="0.15">
      <c r="B24" s="644" t="s">
        <v>287</v>
      </c>
      <c r="C24" s="645"/>
      <c r="D24" s="645"/>
      <c r="E24" s="645"/>
      <c r="F24" s="645"/>
      <c r="G24" s="645"/>
      <c r="H24" s="645"/>
      <c r="I24" s="645"/>
      <c r="J24" s="645"/>
      <c r="K24" s="645"/>
      <c r="L24" s="645"/>
      <c r="M24" s="645"/>
      <c r="N24" s="645"/>
      <c r="O24" s="645"/>
      <c r="P24" s="645"/>
      <c r="Q24" s="646"/>
      <c r="R24" s="647">
        <v>765577</v>
      </c>
      <c r="S24" s="648"/>
      <c r="T24" s="648"/>
      <c r="U24" s="648"/>
      <c r="V24" s="648"/>
      <c r="W24" s="648"/>
      <c r="X24" s="648"/>
      <c r="Y24" s="649"/>
      <c r="Z24" s="650">
        <v>3.3</v>
      </c>
      <c r="AA24" s="650"/>
      <c r="AB24" s="650"/>
      <c r="AC24" s="650"/>
      <c r="AD24" s="651" t="s">
        <v>128</v>
      </c>
      <c r="AE24" s="651"/>
      <c r="AF24" s="651"/>
      <c r="AG24" s="651"/>
      <c r="AH24" s="651"/>
      <c r="AI24" s="651"/>
      <c r="AJ24" s="651"/>
      <c r="AK24" s="651"/>
      <c r="AL24" s="652" t="s">
        <v>128</v>
      </c>
      <c r="AM24" s="653"/>
      <c r="AN24" s="653"/>
      <c r="AO24" s="654"/>
      <c r="AP24" s="666" t="s">
        <v>288</v>
      </c>
      <c r="AQ24" s="667"/>
      <c r="AR24" s="667"/>
      <c r="AS24" s="667"/>
      <c r="AT24" s="667"/>
      <c r="AU24" s="667"/>
      <c r="AV24" s="667"/>
      <c r="AW24" s="667"/>
      <c r="AX24" s="667"/>
      <c r="AY24" s="667"/>
      <c r="AZ24" s="667"/>
      <c r="BA24" s="667"/>
      <c r="BB24" s="667"/>
      <c r="BC24" s="667"/>
      <c r="BD24" s="667"/>
      <c r="BE24" s="667"/>
      <c r="BF24" s="668"/>
      <c r="BG24" s="647" t="s">
        <v>128</v>
      </c>
      <c r="BH24" s="648"/>
      <c r="BI24" s="648"/>
      <c r="BJ24" s="648"/>
      <c r="BK24" s="648"/>
      <c r="BL24" s="648"/>
      <c r="BM24" s="648"/>
      <c r="BN24" s="649"/>
      <c r="BO24" s="650" t="s">
        <v>128</v>
      </c>
      <c r="BP24" s="650"/>
      <c r="BQ24" s="650"/>
      <c r="BR24" s="650"/>
      <c r="BS24" s="656" t="s">
        <v>128</v>
      </c>
      <c r="BT24" s="648"/>
      <c r="BU24" s="648"/>
      <c r="BV24" s="648"/>
      <c r="BW24" s="648"/>
      <c r="BX24" s="648"/>
      <c r="BY24" s="648"/>
      <c r="BZ24" s="648"/>
      <c r="CA24" s="648"/>
      <c r="CB24" s="657"/>
      <c r="CD24" s="658" t="s">
        <v>289</v>
      </c>
      <c r="CE24" s="659"/>
      <c r="CF24" s="659"/>
      <c r="CG24" s="659"/>
      <c r="CH24" s="659"/>
      <c r="CI24" s="659"/>
      <c r="CJ24" s="659"/>
      <c r="CK24" s="659"/>
      <c r="CL24" s="659"/>
      <c r="CM24" s="659"/>
      <c r="CN24" s="659"/>
      <c r="CO24" s="659"/>
      <c r="CP24" s="659"/>
      <c r="CQ24" s="660"/>
      <c r="CR24" s="636">
        <v>7905630</v>
      </c>
      <c r="CS24" s="637"/>
      <c r="CT24" s="637"/>
      <c r="CU24" s="637"/>
      <c r="CV24" s="637"/>
      <c r="CW24" s="637"/>
      <c r="CX24" s="637"/>
      <c r="CY24" s="638"/>
      <c r="CZ24" s="641">
        <v>36.799999999999997</v>
      </c>
      <c r="DA24" s="642"/>
      <c r="DB24" s="642"/>
      <c r="DC24" s="661"/>
      <c r="DD24" s="686">
        <v>5371242</v>
      </c>
      <c r="DE24" s="637"/>
      <c r="DF24" s="637"/>
      <c r="DG24" s="637"/>
      <c r="DH24" s="637"/>
      <c r="DI24" s="637"/>
      <c r="DJ24" s="637"/>
      <c r="DK24" s="638"/>
      <c r="DL24" s="686">
        <v>5321501</v>
      </c>
      <c r="DM24" s="637"/>
      <c r="DN24" s="637"/>
      <c r="DO24" s="637"/>
      <c r="DP24" s="637"/>
      <c r="DQ24" s="637"/>
      <c r="DR24" s="637"/>
      <c r="DS24" s="637"/>
      <c r="DT24" s="637"/>
      <c r="DU24" s="637"/>
      <c r="DV24" s="638"/>
      <c r="DW24" s="641">
        <v>51.6</v>
      </c>
      <c r="DX24" s="642"/>
      <c r="DY24" s="642"/>
      <c r="DZ24" s="642"/>
      <c r="EA24" s="642"/>
      <c r="EB24" s="642"/>
      <c r="EC24" s="643"/>
    </row>
    <row r="25" spans="2:133" ht="11.25" customHeight="1" x14ac:dyDescent="0.15">
      <c r="B25" s="644" t="s">
        <v>290</v>
      </c>
      <c r="C25" s="645"/>
      <c r="D25" s="645"/>
      <c r="E25" s="645"/>
      <c r="F25" s="645"/>
      <c r="G25" s="645"/>
      <c r="H25" s="645"/>
      <c r="I25" s="645"/>
      <c r="J25" s="645"/>
      <c r="K25" s="645"/>
      <c r="L25" s="645"/>
      <c r="M25" s="645"/>
      <c r="N25" s="645"/>
      <c r="O25" s="645"/>
      <c r="P25" s="645"/>
      <c r="Q25" s="646"/>
      <c r="R25" s="647" t="s">
        <v>128</v>
      </c>
      <c r="S25" s="648"/>
      <c r="T25" s="648"/>
      <c r="U25" s="648"/>
      <c r="V25" s="648"/>
      <c r="W25" s="648"/>
      <c r="X25" s="648"/>
      <c r="Y25" s="649"/>
      <c r="Z25" s="650" t="s">
        <v>128</v>
      </c>
      <c r="AA25" s="650"/>
      <c r="AB25" s="650"/>
      <c r="AC25" s="650"/>
      <c r="AD25" s="651" t="s">
        <v>128</v>
      </c>
      <c r="AE25" s="651"/>
      <c r="AF25" s="651"/>
      <c r="AG25" s="651"/>
      <c r="AH25" s="651"/>
      <c r="AI25" s="651"/>
      <c r="AJ25" s="651"/>
      <c r="AK25" s="651"/>
      <c r="AL25" s="652" t="s">
        <v>128</v>
      </c>
      <c r="AM25" s="653"/>
      <c r="AN25" s="653"/>
      <c r="AO25" s="654"/>
      <c r="AP25" s="666" t="s">
        <v>291</v>
      </c>
      <c r="AQ25" s="667"/>
      <c r="AR25" s="667"/>
      <c r="AS25" s="667"/>
      <c r="AT25" s="667"/>
      <c r="AU25" s="667"/>
      <c r="AV25" s="667"/>
      <c r="AW25" s="667"/>
      <c r="AX25" s="667"/>
      <c r="AY25" s="667"/>
      <c r="AZ25" s="667"/>
      <c r="BA25" s="667"/>
      <c r="BB25" s="667"/>
      <c r="BC25" s="667"/>
      <c r="BD25" s="667"/>
      <c r="BE25" s="667"/>
      <c r="BF25" s="668"/>
      <c r="BG25" s="647" t="s">
        <v>128</v>
      </c>
      <c r="BH25" s="648"/>
      <c r="BI25" s="648"/>
      <c r="BJ25" s="648"/>
      <c r="BK25" s="648"/>
      <c r="BL25" s="648"/>
      <c r="BM25" s="648"/>
      <c r="BN25" s="649"/>
      <c r="BO25" s="650" t="s">
        <v>128</v>
      </c>
      <c r="BP25" s="650"/>
      <c r="BQ25" s="650"/>
      <c r="BR25" s="650"/>
      <c r="BS25" s="656" t="s">
        <v>128</v>
      </c>
      <c r="BT25" s="648"/>
      <c r="BU25" s="648"/>
      <c r="BV25" s="648"/>
      <c r="BW25" s="648"/>
      <c r="BX25" s="648"/>
      <c r="BY25" s="648"/>
      <c r="BZ25" s="648"/>
      <c r="CA25" s="648"/>
      <c r="CB25" s="657"/>
      <c r="CD25" s="662" t="s">
        <v>292</v>
      </c>
      <c r="CE25" s="663"/>
      <c r="CF25" s="663"/>
      <c r="CG25" s="663"/>
      <c r="CH25" s="663"/>
      <c r="CI25" s="663"/>
      <c r="CJ25" s="663"/>
      <c r="CK25" s="663"/>
      <c r="CL25" s="663"/>
      <c r="CM25" s="663"/>
      <c r="CN25" s="663"/>
      <c r="CO25" s="663"/>
      <c r="CP25" s="663"/>
      <c r="CQ25" s="664"/>
      <c r="CR25" s="647">
        <v>2579923</v>
      </c>
      <c r="CS25" s="683"/>
      <c r="CT25" s="683"/>
      <c r="CU25" s="683"/>
      <c r="CV25" s="683"/>
      <c r="CW25" s="683"/>
      <c r="CX25" s="683"/>
      <c r="CY25" s="684"/>
      <c r="CZ25" s="652">
        <v>12</v>
      </c>
      <c r="DA25" s="681"/>
      <c r="DB25" s="681"/>
      <c r="DC25" s="685"/>
      <c r="DD25" s="656">
        <v>2340765</v>
      </c>
      <c r="DE25" s="683"/>
      <c r="DF25" s="683"/>
      <c r="DG25" s="683"/>
      <c r="DH25" s="683"/>
      <c r="DI25" s="683"/>
      <c r="DJ25" s="683"/>
      <c r="DK25" s="684"/>
      <c r="DL25" s="656">
        <v>2292495</v>
      </c>
      <c r="DM25" s="683"/>
      <c r="DN25" s="683"/>
      <c r="DO25" s="683"/>
      <c r="DP25" s="683"/>
      <c r="DQ25" s="683"/>
      <c r="DR25" s="683"/>
      <c r="DS25" s="683"/>
      <c r="DT25" s="683"/>
      <c r="DU25" s="683"/>
      <c r="DV25" s="684"/>
      <c r="DW25" s="652">
        <v>22.2</v>
      </c>
      <c r="DX25" s="681"/>
      <c r="DY25" s="681"/>
      <c r="DZ25" s="681"/>
      <c r="EA25" s="681"/>
      <c r="EB25" s="681"/>
      <c r="EC25" s="682"/>
    </row>
    <row r="26" spans="2:133" ht="11.25" customHeight="1" x14ac:dyDescent="0.15">
      <c r="B26" s="644" t="s">
        <v>293</v>
      </c>
      <c r="C26" s="645"/>
      <c r="D26" s="645"/>
      <c r="E26" s="645"/>
      <c r="F26" s="645"/>
      <c r="G26" s="645"/>
      <c r="H26" s="645"/>
      <c r="I26" s="645"/>
      <c r="J26" s="645"/>
      <c r="K26" s="645"/>
      <c r="L26" s="645"/>
      <c r="M26" s="645"/>
      <c r="N26" s="645"/>
      <c r="O26" s="645"/>
      <c r="P26" s="645"/>
      <c r="Q26" s="646"/>
      <c r="R26" s="647">
        <v>10762529</v>
      </c>
      <c r="S26" s="648"/>
      <c r="T26" s="648"/>
      <c r="U26" s="648"/>
      <c r="V26" s="648"/>
      <c r="W26" s="648"/>
      <c r="X26" s="648"/>
      <c r="Y26" s="649"/>
      <c r="Z26" s="650">
        <v>46.9</v>
      </c>
      <c r="AA26" s="650"/>
      <c r="AB26" s="650"/>
      <c r="AC26" s="650"/>
      <c r="AD26" s="651">
        <v>9996952</v>
      </c>
      <c r="AE26" s="651"/>
      <c r="AF26" s="651"/>
      <c r="AG26" s="651"/>
      <c r="AH26" s="651"/>
      <c r="AI26" s="651"/>
      <c r="AJ26" s="651"/>
      <c r="AK26" s="651"/>
      <c r="AL26" s="652">
        <v>100</v>
      </c>
      <c r="AM26" s="653"/>
      <c r="AN26" s="653"/>
      <c r="AO26" s="654"/>
      <c r="AP26" s="666" t="s">
        <v>294</v>
      </c>
      <c r="AQ26" s="696"/>
      <c r="AR26" s="696"/>
      <c r="AS26" s="696"/>
      <c r="AT26" s="696"/>
      <c r="AU26" s="696"/>
      <c r="AV26" s="696"/>
      <c r="AW26" s="696"/>
      <c r="AX26" s="696"/>
      <c r="AY26" s="696"/>
      <c r="AZ26" s="696"/>
      <c r="BA26" s="696"/>
      <c r="BB26" s="696"/>
      <c r="BC26" s="696"/>
      <c r="BD26" s="696"/>
      <c r="BE26" s="696"/>
      <c r="BF26" s="668"/>
      <c r="BG26" s="647" t="s">
        <v>128</v>
      </c>
      <c r="BH26" s="648"/>
      <c r="BI26" s="648"/>
      <c r="BJ26" s="648"/>
      <c r="BK26" s="648"/>
      <c r="BL26" s="648"/>
      <c r="BM26" s="648"/>
      <c r="BN26" s="649"/>
      <c r="BO26" s="650" t="s">
        <v>128</v>
      </c>
      <c r="BP26" s="650"/>
      <c r="BQ26" s="650"/>
      <c r="BR26" s="650"/>
      <c r="BS26" s="656" t="s">
        <v>128</v>
      </c>
      <c r="BT26" s="648"/>
      <c r="BU26" s="648"/>
      <c r="BV26" s="648"/>
      <c r="BW26" s="648"/>
      <c r="BX26" s="648"/>
      <c r="BY26" s="648"/>
      <c r="BZ26" s="648"/>
      <c r="CA26" s="648"/>
      <c r="CB26" s="657"/>
      <c r="CD26" s="662" t="s">
        <v>295</v>
      </c>
      <c r="CE26" s="663"/>
      <c r="CF26" s="663"/>
      <c r="CG26" s="663"/>
      <c r="CH26" s="663"/>
      <c r="CI26" s="663"/>
      <c r="CJ26" s="663"/>
      <c r="CK26" s="663"/>
      <c r="CL26" s="663"/>
      <c r="CM26" s="663"/>
      <c r="CN26" s="663"/>
      <c r="CO26" s="663"/>
      <c r="CP26" s="663"/>
      <c r="CQ26" s="664"/>
      <c r="CR26" s="647">
        <v>1421736</v>
      </c>
      <c r="CS26" s="648"/>
      <c r="CT26" s="648"/>
      <c r="CU26" s="648"/>
      <c r="CV26" s="648"/>
      <c r="CW26" s="648"/>
      <c r="CX26" s="648"/>
      <c r="CY26" s="649"/>
      <c r="CZ26" s="652">
        <v>6.6</v>
      </c>
      <c r="DA26" s="681"/>
      <c r="DB26" s="681"/>
      <c r="DC26" s="685"/>
      <c r="DD26" s="656">
        <v>1320134</v>
      </c>
      <c r="DE26" s="648"/>
      <c r="DF26" s="648"/>
      <c r="DG26" s="648"/>
      <c r="DH26" s="648"/>
      <c r="DI26" s="648"/>
      <c r="DJ26" s="648"/>
      <c r="DK26" s="649"/>
      <c r="DL26" s="656" t="s">
        <v>128</v>
      </c>
      <c r="DM26" s="648"/>
      <c r="DN26" s="648"/>
      <c r="DO26" s="648"/>
      <c r="DP26" s="648"/>
      <c r="DQ26" s="648"/>
      <c r="DR26" s="648"/>
      <c r="DS26" s="648"/>
      <c r="DT26" s="648"/>
      <c r="DU26" s="648"/>
      <c r="DV26" s="649"/>
      <c r="DW26" s="652" t="s">
        <v>128</v>
      </c>
      <c r="DX26" s="681"/>
      <c r="DY26" s="681"/>
      <c r="DZ26" s="681"/>
      <c r="EA26" s="681"/>
      <c r="EB26" s="681"/>
      <c r="EC26" s="682"/>
    </row>
    <row r="27" spans="2:133" ht="11.25" customHeight="1" x14ac:dyDescent="0.15">
      <c r="B27" s="644" t="s">
        <v>296</v>
      </c>
      <c r="C27" s="645"/>
      <c r="D27" s="645"/>
      <c r="E27" s="645"/>
      <c r="F27" s="645"/>
      <c r="G27" s="645"/>
      <c r="H27" s="645"/>
      <c r="I27" s="645"/>
      <c r="J27" s="645"/>
      <c r="K27" s="645"/>
      <c r="L27" s="645"/>
      <c r="M27" s="645"/>
      <c r="N27" s="645"/>
      <c r="O27" s="645"/>
      <c r="P27" s="645"/>
      <c r="Q27" s="646"/>
      <c r="R27" s="647">
        <v>1586</v>
      </c>
      <c r="S27" s="648"/>
      <c r="T27" s="648"/>
      <c r="U27" s="648"/>
      <c r="V27" s="648"/>
      <c r="W27" s="648"/>
      <c r="X27" s="648"/>
      <c r="Y27" s="649"/>
      <c r="Z27" s="650">
        <v>0</v>
      </c>
      <c r="AA27" s="650"/>
      <c r="AB27" s="650"/>
      <c r="AC27" s="650"/>
      <c r="AD27" s="651">
        <v>1586</v>
      </c>
      <c r="AE27" s="651"/>
      <c r="AF27" s="651"/>
      <c r="AG27" s="651"/>
      <c r="AH27" s="651"/>
      <c r="AI27" s="651"/>
      <c r="AJ27" s="651"/>
      <c r="AK27" s="651"/>
      <c r="AL27" s="652">
        <v>0</v>
      </c>
      <c r="AM27" s="653"/>
      <c r="AN27" s="653"/>
      <c r="AO27" s="654"/>
      <c r="AP27" s="644" t="s">
        <v>297</v>
      </c>
      <c r="AQ27" s="645"/>
      <c r="AR27" s="645"/>
      <c r="AS27" s="645"/>
      <c r="AT27" s="645"/>
      <c r="AU27" s="645"/>
      <c r="AV27" s="645"/>
      <c r="AW27" s="645"/>
      <c r="AX27" s="645"/>
      <c r="AY27" s="645"/>
      <c r="AZ27" s="645"/>
      <c r="BA27" s="645"/>
      <c r="BB27" s="645"/>
      <c r="BC27" s="645"/>
      <c r="BD27" s="645"/>
      <c r="BE27" s="645"/>
      <c r="BF27" s="646"/>
      <c r="BG27" s="647">
        <v>2299187</v>
      </c>
      <c r="BH27" s="648"/>
      <c r="BI27" s="648"/>
      <c r="BJ27" s="648"/>
      <c r="BK27" s="648"/>
      <c r="BL27" s="648"/>
      <c r="BM27" s="648"/>
      <c r="BN27" s="649"/>
      <c r="BO27" s="650">
        <v>100</v>
      </c>
      <c r="BP27" s="650"/>
      <c r="BQ27" s="650"/>
      <c r="BR27" s="650"/>
      <c r="BS27" s="656" t="s">
        <v>128</v>
      </c>
      <c r="BT27" s="648"/>
      <c r="BU27" s="648"/>
      <c r="BV27" s="648"/>
      <c r="BW27" s="648"/>
      <c r="BX27" s="648"/>
      <c r="BY27" s="648"/>
      <c r="BZ27" s="648"/>
      <c r="CA27" s="648"/>
      <c r="CB27" s="657"/>
      <c r="CD27" s="662" t="s">
        <v>298</v>
      </c>
      <c r="CE27" s="663"/>
      <c r="CF27" s="663"/>
      <c r="CG27" s="663"/>
      <c r="CH27" s="663"/>
      <c r="CI27" s="663"/>
      <c r="CJ27" s="663"/>
      <c r="CK27" s="663"/>
      <c r="CL27" s="663"/>
      <c r="CM27" s="663"/>
      <c r="CN27" s="663"/>
      <c r="CO27" s="663"/>
      <c r="CP27" s="663"/>
      <c r="CQ27" s="664"/>
      <c r="CR27" s="647">
        <v>3057095</v>
      </c>
      <c r="CS27" s="683"/>
      <c r="CT27" s="683"/>
      <c r="CU27" s="683"/>
      <c r="CV27" s="683"/>
      <c r="CW27" s="683"/>
      <c r="CX27" s="683"/>
      <c r="CY27" s="684"/>
      <c r="CZ27" s="652">
        <v>14.2</v>
      </c>
      <c r="DA27" s="681"/>
      <c r="DB27" s="681"/>
      <c r="DC27" s="685"/>
      <c r="DD27" s="656">
        <v>780197</v>
      </c>
      <c r="DE27" s="683"/>
      <c r="DF27" s="683"/>
      <c r="DG27" s="683"/>
      <c r="DH27" s="683"/>
      <c r="DI27" s="683"/>
      <c r="DJ27" s="683"/>
      <c r="DK27" s="684"/>
      <c r="DL27" s="656">
        <v>778726</v>
      </c>
      <c r="DM27" s="683"/>
      <c r="DN27" s="683"/>
      <c r="DO27" s="683"/>
      <c r="DP27" s="683"/>
      <c r="DQ27" s="683"/>
      <c r="DR27" s="683"/>
      <c r="DS27" s="683"/>
      <c r="DT27" s="683"/>
      <c r="DU27" s="683"/>
      <c r="DV27" s="684"/>
      <c r="DW27" s="652">
        <v>7.6</v>
      </c>
      <c r="DX27" s="681"/>
      <c r="DY27" s="681"/>
      <c r="DZ27" s="681"/>
      <c r="EA27" s="681"/>
      <c r="EB27" s="681"/>
      <c r="EC27" s="682"/>
    </row>
    <row r="28" spans="2:133" ht="11.25" customHeight="1" x14ac:dyDescent="0.15">
      <c r="B28" s="644" t="s">
        <v>299</v>
      </c>
      <c r="C28" s="645"/>
      <c r="D28" s="645"/>
      <c r="E28" s="645"/>
      <c r="F28" s="645"/>
      <c r="G28" s="645"/>
      <c r="H28" s="645"/>
      <c r="I28" s="645"/>
      <c r="J28" s="645"/>
      <c r="K28" s="645"/>
      <c r="L28" s="645"/>
      <c r="M28" s="645"/>
      <c r="N28" s="645"/>
      <c r="O28" s="645"/>
      <c r="P28" s="645"/>
      <c r="Q28" s="646"/>
      <c r="R28" s="647">
        <v>65077</v>
      </c>
      <c r="S28" s="648"/>
      <c r="T28" s="648"/>
      <c r="U28" s="648"/>
      <c r="V28" s="648"/>
      <c r="W28" s="648"/>
      <c r="X28" s="648"/>
      <c r="Y28" s="649"/>
      <c r="Z28" s="650">
        <v>0.3</v>
      </c>
      <c r="AA28" s="650"/>
      <c r="AB28" s="650"/>
      <c r="AC28" s="650"/>
      <c r="AD28" s="651" t="s">
        <v>128</v>
      </c>
      <c r="AE28" s="651"/>
      <c r="AF28" s="651"/>
      <c r="AG28" s="651"/>
      <c r="AH28" s="651"/>
      <c r="AI28" s="651"/>
      <c r="AJ28" s="651"/>
      <c r="AK28" s="651"/>
      <c r="AL28" s="652" t="s">
        <v>128</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300</v>
      </c>
      <c r="CE28" s="663"/>
      <c r="CF28" s="663"/>
      <c r="CG28" s="663"/>
      <c r="CH28" s="663"/>
      <c r="CI28" s="663"/>
      <c r="CJ28" s="663"/>
      <c r="CK28" s="663"/>
      <c r="CL28" s="663"/>
      <c r="CM28" s="663"/>
      <c r="CN28" s="663"/>
      <c r="CO28" s="663"/>
      <c r="CP28" s="663"/>
      <c r="CQ28" s="664"/>
      <c r="CR28" s="647">
        <v>2268612</v>
      </c>
      <c r="CS28" s="648"/>
      <c r="CT28" s="648"/>
      <c r="CU28" s="648"/>
      <c r="CV28" s="648"/>
      <c r="CW28" s="648"/>
      <c r="CX28" s="648"/>
      <c r="CY28" s="649"/>
      <c r="CZ28" s="652">
        <v>10.6</v>
      </c>
      <c r="DA28" s="681"/>
      <c r="DB28" s="681"/>
      <c r="DC28" s="685"/>
      <c r="DD28" s="656">
        <v>2250280</v>
      </c>
      <c r="DE28" s="648"/>
      <c r="DF28" s="648"/>
      <c r="DG28" s="648"/>
      <c r="DH28" s="648"/>
      <c r="DI28" s="648"/>
      <c r="DJ28" s="648"/>
      <c r="DK28" s="649"/>
      <c r="DL28" s="656">
        <v>2250280</v>
      </c>
      <c r="DM28" s="648"/>
      <c r="DN28" s="648"/>
      <c r="DO28" s="648"/>
      <c r="DP28" s="648"/>
      <c r="DQ28" s="648"/>
      <c r="DR28" s="648"/>
      <c r="DS28" s="648"/>
      <c r="DT28" s="648"/>
      <c r="DU28" s="648"/>
      <c r="DV28" s="649"/>
      <c r="DW28" s="652">
        <v>21.8</v>
      </c>
      <c r="DX28" s="681"/>
      <c r="DY28" s="681"/>
      <c r="DZ28" s="681"/>
      <c r="EA28" s="681"/>
      <c r="EB28" s="681"/>
      <c r="EC28" s="682"/>
    </row>
    <row r="29" spans="2:133" ht="11.25" customHeight="1" x14ac:dyDescent="0.15">
      <c r="B29" s="644" t="s">
        <v>301</v>
      </c>
      <c r="C29" s="645"/>
      <c r="D29" s="645"/>
      <c r="E29" s="645"/>
      <c r="F29" s="645"/>
      <c r="G29" s="645"/>
      <c r="H29" s="645"/>
      <c r="I29" s="645"/>
      <c r="J29" s="645"/>
      <c r="K29" s="645"/>
      <c r="L29" s="645"/>
      <c r="M29" s="645"/>
      <c r="N29" s="645"/>
      <c r="O29" s="645"/>
      <c r="P29" s="645"/>
      <c r="Q29" s="646"/>
      <c r="R29" s="647">
        <v>110338</v>
      </c>
      <c r="S29" s="648"/>
      <c r="T29" s="648"/>
      <c r="U29" s="648"/>
      <c r="V29" s="648"/>
      <c r="W29" s="648"/>
      <c r="X29" s="648"/>
      <c r="Y29" s="649"/>
      <c r="Z29" s="650">
        <v>0.5</v>
      </c>
      <c r="AA29" s="650"/>
      <c r="AB29" s="650"/>
      <c r="AC29" s="650"/>
      <c r="AD29" s="651" t="s">
        <v>128</v>
      </c>
      <c r="AE29" s="651"/>
      <c r="AF29" s="651"/>
      <c r="AG29" s="651"/>
      <c r="AH29" s="651"/>
      <c r="AI29" s="651"/>
      <c r="AJ29" s="651"/>
      <c r="AK29" s="651"/>
      <c r="AL29" s="652" t="s">
        <v>128</v>
      </c>
      <c r="AM29" s="653"/>
      <c r="AN29" s="653"/>
      <c r="AO29" s="654"/>
      <c r="AP29" s="697"/>
      <c r="AQ29" s="698"/>
      <c r="AR29" s="698"/>
      <c r="AS29" s="698"/>
      <c r="AT29" s="698"/>
      <c r="AU29" s="698"/>
      <c r="AV29" s="698"/>
      <c r="AW29" s="698"/>
      <c r="AX29" s="698"/>
      <c r="AY29" s="698"/>
      <c r="AZ29" s="698"/>
      <c r="BA29" s="698"/>
      <c r="BB29" s="698"/>
      <c r="BC29" s="698"/>
      <c r="BD29" s="698"/>
      <c r="BE29" s="698"/>
      <c r="BF29" s="699"/>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302</v>
      </c>
      <c r="CE29" s="688"/>
      <c r="CF29" s="662" t="s">
        <v>70</v>
      </c>
      <c r="CG29" s="663"/>
      <c r="CH29" s="663"/>
      <c r="CI29" s="663"/>
      <c r="CJ29" s="663"/>
      <c r="CK29" s="663"/>
      <c r="CL29" s="663"/>
      <c r="CM29" s="663"/>
      <c r="CN29" s="663"/>
      <c r="CO29" s="663"/>
      <c r="CP29" s="663"/>
      <c r="CQ29" s="664"/>
      <c r="CR29" s="647">
        <v>2268612</v>
      </c>
      <c r="CS29" s="683"/>
      <c r="CT29" s="683"/>
      <c r="CU29" s="683"/>
      <c r="CV29" s="683"/>
      <c r="CW29" s="683"/>
      <c r="CX29" s="683"/>
      <c r="CY29" s="684"/>
      <c r="CZ29" s="652">
        <v>10.6</v>
      </c>
      <c r="DA29" s="681"/>
      <c r="DB29" s="681"/>
      <c r="DC29" s="685"/>
      <c r="DD29" s="656">
        <v>2250280</v>
      </c>
      <c r="DE29" s="683"/>
      <c r="DF29" s="683"/>
      <c r="DG29" s="683"/>
      <c r="DH29" s="683"/>
      <c r="DI29" s="683"/>
      <c r="DJ29" s="683"/>
      <c r="DK29" s="684"/>
      <c r="DL29" s="656">
        <v>2250280</v>
      </c>
      <c r="DM29" s="683"/>
      <c r="DN29" s="683"/>
      <c r="DO29" s="683"/>
      <c r="DP29" s="683"/>
      <c r="DQ29" s="683"/>
      <c r="DR29" s="683"/>
      <c r="DS29" s="683"/>
      <c r="DT29" s="683"/>
      <c r="DU29" s="683"/>
      <c r="DV29" s="684"/>
      <c r="DW29" s="652">
        <v>21.8</v>
      </c>
      <c r="DX29" s="681"/>
      <c r="DY29" s="681"/>
      <c r="DZ29" s="681"/>
      <c r="EA29" s="681"/>
      <c r="EB29" s="681"/>
      <c r="EC29" s="682"/>
    </row>
    <row r="30" spans="2:133" ht="11.25" customHeight="1" x14ac:dyDescent="0.15">
      <c r="B30" s="644" t="s">
        <v>303</v>
      </c>
      <c r="C30" s="645"/>
      <c r="D30" s="645"/>
      <c r="E30" s="645"/>
      <c r="F30" s="645"/>
      <c r="G30" s="645"/>
      <c r="H30" s="645"/>
      <c r="I30" s="645"/>
      <c r="J30" s="645"/>
      <c r="K30" s="645"/>
      <c r="L30" s="645"/>
      <c r="M30" s="645"/>
      <c r="N30" s="645"/>
      <c r="O30" s="645"/>
      <c r="P30" s="645"/>
      <c r="Q30" s="646"/>
      <c r="R30" s="647">
        <v>38763</v>
      </c>
      <c r="S30" s="648"/>
      <c r="T30" s="648"/>
      <c r="U30" s="648"/>
      <c r="V30" s="648"/>
      <c r="W30" s="648"/>
      <c r="X30" s="648"/>
      <c r="Y30" s="649"/>
      <c r="Z30" s="650">
        <v>0.2</v>
      </c>
      <c r="AA30" s="650"/>
      <c r="AB30" s="650"/>
      <c r="AC30" s="650"/>
      <c r="AD30" s="651" t="s">
        <v>128</v>
      </c>
      <c r="AE30" s="651"/>
      <c r="AF30" s="651"/>
      <c r="AG30" s="651"/>
      <c r="AH30" s="651"/>
      <c r="AI30" s="651"/>
      <c r="AJ30" s="651"/>
      <c r="AK30" s="651"/>
      <c r="AL30" s="652" t="s">
        <v>128</v>
      </c>
      <c r="AM30" s="653"/>
      <c r="AN30" s="653"/>
      <c r="AO30" s="654"/>
      <c r="AP30" s="626" t="s">
        <v>221</v>
      </c>
      <c r="AQ30" s="627"/>
      <c r="AR30" s="627"/>
      <c r="AS30" s="627"/>
      <c r="AT30" s="627"/>
      <c r="AU30" s="627"/>
      <c r="AV30" s="627"/>
      <c r="AW30" s="627"/>
      <c r="AX30" s="627"/>
      <c r="AY30" s="627"/>
      <c r="AZ30" s="627"/>
      <c r="BA30" s="627"/>
      <c r="BB30" s="627"/>
      <c r="BC30" s="627"/>
      <c r="BD30" s="627"/>
      <c r="BE30" s="627"/>
      <c r="BF30" s="628"/>
      <c r="BG30" s="626" t="s">
        <v>304</v>
      </c>
      <c r="BH30" s="700"/>
      <c r="BI30" s="700"/>
      <c r="BJ30" s="700"/>
      <c r="BK30" s="700"/>
      <c r="BL30" s="700"/>
      <c r="BM30" s="700"/>
      <c r="BN30" s="700"/>
      <c r="BO30" s="700"/>
      <c r="BP30" s="700"/>
      <c r="BQ30" s="701"/>
      <c r="BR30" s="626" t="s">
        <v>305</v>
      </c>
      <c r="BS30" s="700"/>
      <c r="BT30" s="700"/>
      <c r="BU30" s="700"/>
      <c r="BV30" s="700"/>
      <c r="BW30" s="700"/>
      <c r="BX30" s="700"/>
      <c r="BY30" s="700"/>
      <c r="BZ30" s="700"/>
      <c r="CA30" s="700"/>
      <c r="CB30" s="701"/>
      <c r="CD30" s="689"/>
      <c r="CE30" s="690"/>
      <c r="CF30" s="662" t="s">
        <v>306</v>
      </c>
      <c r="CG30" s="663"/>
      <c r="CH30" s="663"/>
      <c r="CI30" s="663"/>
      <c r="CJ30" s="663"/>
      <c r="CK30" s="663"/>
      <c r="CL30" s="663"/>
      <c r="CM30" s="663"/>
      <c r="CN30" s="663"/>
      <c r="CO30" s="663"/>
      <c r="CP30" s="663"/>
      <c r="CQ30" s="664"/>
      <c r="CR30" s="647">
        <v>2189741</v>
      </c>
      <c r="CS30" s="648"/>
      <c r="CT30" s="648"/>
      <c r="CU30" s="648"/>
      <c r="CV30" s="648"/>
      <c r="CW30" s="648"/>
      <c r="CX30" s="648"/>
      <c r="CY30" s="649"/>
      <c r="CZ30" s="652">
        <v>10.199999999999999</v>
      </c>
      <c r="DA30" s="681"/>
      <c r="DB30" s="681"/>
      <c r="DC30" s="685"/>
      <c r="DD30" s="656">
        <v>2171409</v>
      </c>
      <c r="DE30" s="648"/>
      <c r="DF30" s="648"/>
      <c r="DG30" s="648"/>
      <c r="DH30" s="648"/>
      <c r="DI30" s="648"/>
      <c r="DJ30" s="648"/>
      <c r="DK30" s="649"/>
      <c r="DL30" s="656">
        <v>2171409</v>
      </c>
      <c r="DM30" s="648"/>
      <c r="DN30" s="648"/>
      <c r="DO30" s="648"/>
      <c r="DP30" s="648"/>
      <c r="DQ30" s="648"/>
      <c r="DR30" s="648"/>
      <c r="DS30" s="648"/>
      <c r="DT30" s="648"/>
      <c r="DU30" s="648"/>
      <c r="DV30" s="649"/>
      <c r="DW30" s="652">
        <v>21.1</v>
      </c>
      <c r="DX30" s="681"/>
      <c r="DY30" s="681"/>
      <c r="DZ30" s="681"/>
      <c r="EA30" s="681"/>
      <c r="EB30" s="681"/>
      <c r="EC30" s="682"/>
    </row>
    <row r="31" spans="2:133" ht="11.25" customHeight="1" x14ac:dyDescent="0.15">
      <c r="B31" s="644" t="s">
        <v>307</v>
      </c>
      <c r="C31" s="645"/>
      <c r="D31" s="645"/>
      <c r="E31" s="645"/>
      <c r="F31" s="645"/>
      <c r="G31" s="645"/>
      <c r="H31" s="645"/>
      <c r="I31" s="645"/>
      <c r="J31" s="645"/>
      <c r="K31" s="645"/>
      <c r="L31" s="645"/>
      <c r="M31" s="645"/>
      <c r="N31" s="645"/>
      <c r="O31" s="645"/>
      <c r="P31" s="645"/>
      <c r="Q31" s="646"/>
      <c r="R31" s="647">
        <v>5378767</v>
      </c>
      <c r="S31" s="648"/>
      <c r="T31" s="648"/>
      <c r="U31" s="648"/>
      <c r="V31" s="648"/>
      <c r="W31" s="648"/>
      <c r="X31" s="648"/>
      <c r="Y31" s="649"/>
      <c r="Z31" s="650">
        <v>23.4</v>
      </c>
      <c r="AA31" s="650"/>
      <c r="AB31" s="650"/>
      <c r="AC31" s="650"/>
      <c r="AD31" s="651" t="s">
        <v>128</v>
      </c>
      <c r="AE31" s="651"/>
      <c r="AF31" s="651"/>
      <c r="AG31" s="651"/>
      <c r="AH31" s="651"/>
      <c r="AI31" s="651"/>
      <c r="AJ31" s="651"/>
      <c r="AK31" s="651"/>
      <c r="AL31" s="652" t="s">
        <v>128</v>
      </c>
      <c r="AM31" s="653"/>
      <c r="AN31" s="653"/>
      <c r="AO31" s="654"/>
      <c r="AP31" s="704" t="s">
        <v>308</v>
      </c>
      <c r="AQ31" s="705"/>
      <c r="AR31" s="705"/>
      <c r="AS31" s="705"/>
      <c r="AT31" s="710" t="s">
        <v>309</v>
      </c>
      <c r="AU31" s="231"/>
      <c r="AV31" s="231"/>
      <c r="AW31" s="231"/>
      <c r="AX31" s="633" t="s">
        <v>186</v>
      </c>
      <c r="AY31" s="634"/>
      <c r="AZ31" s="634"/>
      <c r="BA31" s="634"/>
      <c r="BB31" s="634"/>
      <c r="BC31" s="634"/>
      <c r="BD31" s="634"/>
      <c r="BE31" s="634"/>
      <c r="BF31" s="635"/>
      <c r="BG31" s="715">
        <v>98</v>
      </c>
      <c r="BH31" s="702"/>
      <c r="BI31" s="702"/>
      <c r="BJ31" s="702"/>
      <c r="BK31" s="702"/>
      <c r="BL31" s="702"/>
      <c r="BM31" s="642">
        <v>92.5</v>
      </c>
      <c r="BN31" s="702"/>
      <c r="BO31" s="702"/>
      <c r="BP31" s="702"/>
      <c r="BQ31" s="703"/>
      <c r="BR31" s="715">
        <v>98.8</v>
      </c>
      <c r="BS31" s="702"/>
      <c r="BT31" s="702"/>
      <c r="BU31" s="702"/>
      <c r="BV31" s="702"/>
      <c r="BW31" s="702"/>
      <c r="BX31" s="642">
        <v>93</v>
      </c>
      <c r="BY31" s="702"/>
      <c r="BZ31" s="702"/>
      <c r="CA31" s="702"/>
      <c r="CB31" s="703"/>
      <c r="CD31" s="689"/>
      <c r="CE31" s="690"/>
      <c r="CF31" s="662" t="s">
        <v>310</v>
      </c>
      <c r="CG31" s="663"/>
      <c r="CH31" s="663"/>
      <c r="CI31" s="663"/>
      <c r="CJ31" s="663"/>
      <c r="CK31" s="663"/>
      <c r="CL31" s="663"/>
      <c r="CM31" s="663"/>
      <c r="CN31" s="663"/>
      <c r="CO31" s="663"/>
      <c r="CP31" s="663"/>
      <c r="CQ31" s="664"/>
      <c r="CR31" s="647">
        <v>78871</v>
      </c>
      <c r="CS31" s="683"/>
      <c r="CT31" s="683"/>
      <c r="CU31" s="683"/>
      <c r="CV31" s="683"/>
      <c r="CW31" s="683"/>
      <c r="CX31" s="683"/>
      <c r="CY31" s="684"/>
      <c r="CZ31" s="652">
        <v>0.4</v>
      </c>
      <c r="DA31" s="681"/>
      <c r="DB31" s="681"/>
      <c r="DC31" s="685"/>
      <c r="DD31" s="656">
        <v>78871</v>
      </c>
      <c r="DE31" s="683"/>
      <c r="DF31" s="683"/>
      <c r="DG31" s="683"/>
      <c r="DH31" s="683"/>
      <c r="DI31" s="683"/>
      <c r="DJ31" s="683"/>
      <c r="DK31" s="684"/>
      <c r="DL31" s="656">
        <v>78871</v>
      </c>
      <c r="DM31" s="683"/>
      <c r="DN31" s="683"/>
      <c r="DO31" s="683"/>
      <c r="DP31" s="683"/>
      <c r="DQ31" s="683"/>
      <c r="DR31" s="683"/>
      <c r="DS31" s="683"/>
      <c r="DT31" s="683"/>
      <c r="DU31" s="683"/>
      <c r="DV31" s="684"/>
      <c r="DW31" s="652">
        <v>0.8</v>
      </c>
      <c r="DX31" s="681"/>
      <c r="DY31" s="681"/>
      <c r="DZ31" s="681"/>
      <c r="EA31" s="681"/>
      <c r="EB31" s="681"/>
      <c r="EC31" s="682"/>
    </row>
    <row r="32" spans="2:133" ht="11.25" customHeight="1" x14ac:dyDescent="0.15">
      <c r="B32" s="693" t="s">
        <v>311</v>
      </c>
      <c r="C32" s="694"/>
      <c r="D32" s="694"/>
      <c r="E32" s="694"/>
      <c r="F32" s="694"/>
      <c r="G32" s="694"/>
      <c r="H32" s="694"/>
      <c r="I32" s="694"/>
      <c r="J32" s="694"/>
      <c r="K32" s="694"/>
      <c r="L32" s="694"/>
      <c r="M32" s="694"/>
      <c r="N32" s="694"/>
      <c r="O32" s="694"/>
      <c r="P32" s="694"/>
      <c r="Q32" s="695"/>
      <c r="R32" s="647" t="s">
        <v>128</v>
      </c>
      <c r="S32" s="648"/>
      <c r="T32" s="648"/>
      <c r="U32" s="648"/>
      <c r="V32" s="648"/>
      <c r="W32" s="648"/>
      <c r="X32" s="648"/>
      <c r="Y32" s="649"/>
      <c r="Z32" s="650" t="s">
        <v>128</v>
      </c>
      <c r="AA32" s="650"/>
      <c r="AB32" s="650"/>
      <c r="AC32" s="650"/>
      <c r="AD32" s="651" t="s">
        <v>128</v>
      </c>
      <c r="AE32" s="651"/>
      <c r="AF32" s="651"/>
      <c r="AG32" s="651"/>
      <c r="AH32" s="651"/>
      <c r="AI32" s="651"/>
      <c r="AJ32" s="651"/>
      <c r="AK32" s="651"/>
      <c r="AL32" s="652" t="s">
        <v>128</v>
      </c>
      <c r="AM32" s="653"/>
      <c r="AN32" s="653"/>
      <c r="AO32" s="654"/>
      <c r="AP32" s="706"/>
      <c r="AQ32" s="707"/>
      <c r="AR32" s="707"/>
      <c r="AS32" s="707"/>
      <c r="AT32" s="711"/>
      <c r="AU32" s="230" t="s">
        <v>312</v>
      </c>
      <c r="AV32" s="230"/>
      <c r="AW32" s="230"/>
      <c r="AX32" s="644" t="s">
        <v>313</v>
      </c>
      <c r="AY32" s="645"/>
      <c r="AZ32" s="645"/>
      <c r="BA32" s="645"/>
      <c r="BB32" s="645"/>
      <c r="BC32" s="645"/>
      <c r="BD32" s="645"/>
      <c r="BE32" s="645"/>
      <c r="BF32" s="646"/>
      <c r="BG32" s="716">
        <v>99.2</v>
      </c>
      <c r="BH32" s="683"/>
      <c r="BI32" s="683"/>
      <c r="BJ32" s="683"/>
      <c r="BK32" s="683"/>
      <c r="BL32" s="683"/>
      <c r="BM32" s="653">
        <v>96.3</v>
      </c>
      <c r="BN32" s="713"/>
      <c r="BO32" s="713"/>
      <c r="BP32" s="713"/>
      <c r="BQ32" s="714"/>
      <c r="BR32" s="716">
        <v>99</v>
      </c>
      <c r="BS32" s="683"/>
      <c r="BT32" s="683"/>
      <c r="BU32" s="683"/>
      <c r="BV32" s="683"/>
      <c r="BW32" s="683"/>
      <c r="BX32" s="653">
        <v>95.9</v>
      </c>
      <c r="BY32" s="713"/>
      <c r="BZ32" s="713"/>
      <c r="CA32" s="713"/>
      <c r="CB32" s="714"/>
      <c r="CD32" s="691"/>
      <c r="CE32" s="692"/>
      <c r="CF32" s="662" t="s">
        <v>314</v>
      </c>
      <c r="CG32" s="663"/>
      <c r="CH32" s="663"/>
      <c r="CI32" s="663"/>
      <c r="CJ32" s="663"/>
      <c r="CK32" s="663"/>
      <c r="CL32" s="663"/>
      <c r="CM32" s="663"/>
      <c r="CN32" s="663"/>
      <c r="CO32" s="663"/>
      <c r="CP32" s="663"/>
      <c r="CQ32" s="664"/>
      <c r="CR32" s="647" t="s">
        <v>128</v>
      </c>
      <c r="CS32" s="648"/>
      <c r="CT32" s="648"/>
      <c r="CU32" s="648"/>
      <c r="CV32" s="648"/>
      <c r="CW32" s="648"/>
      <c r="CX32" s="648"/>
      <c r="CY32" s="649"/>
      <c r="CZ32" s="652" t="s">
        <v>128</v>
      </c>
      <c r="DA32" s="681"/>
      <c r="DB32" s="681"/>
      <c r="DC32" s="685"/>
      <c r="DD32" s="656" t="s">
        <v>128</v>
      </c>
      <c r="DE32" s="648"/>
      <c r="DF32" s="648"/>
      <c r="DG32" s="648"/>
      <c r="DH32" s="648"/>
      <c r="DI32" s="648"/>
      <c r="DJ32" s="648"/>
      <c r="DK32" s="649"/>
      <c r="DL32" s="656" t="s">
        <v>128</v>
      </c>
      <c r="DM32" s="648"/>
      <c r="DN32" s="648"/>
      <c r="DO32" s="648"/>
      <c r="DP32" s="648"/>
      <c r="DQ32" s="648"/>
      <c r="DR32" s="648"/>
      <c r="DS32" s="648"/>
      <c r="DT32" s="648"/>
      <c r="DU32" s="648"/>
      <c r="DV32" s="649"/>
      <c r="DW32" s="652" t="s">
        <v>128</v>
      </c>
      <c r="DX32" s="681"/>
      <c r="DY32" s="681"/>
      <c r="DZ32" s="681"/>
      <c r="EA32" s="681"/>
      <c r="EB32" s="681"/>
      <c r="EC32" s="682"/>
    </row>
    <row r="33" spans="2:133" ht="11.25" customHeight="1" x14ac:dyDescent="0.15">
      <c r="B33" s="644" t="s">
        <v>315</v>
      </c>
      <c r="C33" s="645"/>
      <c r="D33" s="645"/>
      <c r="E33" s="645"/>
      <c r="F33" s="645"/>
      <c r="G33" s="645"/>
      <c r="H33" s="645"/>
      <c r="I33" s="645"/>
      <c r="J33" s="645"/>
      <c r="K33" s="645"/>
      <c r="L33" s="645"/>
      <c r="M33" s="645"/>
      <c r="N33" s="645"/>
      <c r="O33" s="645"/>
      <c r="P33" s="645"/>
      <c r="Q33" s="646"/>
      <c r="R33" s="647">
        <v>1229426</v>
      </c>
      <c r="S33" s="648"/>
      <c r="T33" s="648"/>
      <c r="U33" s="648"/>
      <c r="V33" s="648"/>
      <c r="W33" s="648"/>
      <c r="X33" s="648"/>
      <c r="Y33" s="649"/>
      <c r="Z33" s="650">
        <v>5.4</v>
      </c>
      <c r="AA33" s="650"/>
      <c r="AB33" s="650"/>
      <c r="AC33" s="650"/>
      <c r="AD33" s="651" t="s">
        <v>128</v>
      </c>
      <c r="AE33" s="651"/>
      <c r="AF33" s="651"/>
      <c r="AG33" s="651"/>
      <c r="AH33" s="651"/>
      <c r="AI33" s="651"/>
      <c r="AJ33" s="651"/>
      <c r="AK33" s="651"/>
      <c r="AL33" s="652" t="s">
        <v>128</v>
      </c>
      <c r="AM33" s="653"/>
      <c r="AN33" s="653"/>
      <c r="AO33" s="654"/>
      <c r="AP33" s="708"/>
      <c r="AQ33" s="709"/>
      <c r="AR33" s="709"/>
      <c r="AS33" s="709"/>
      <c r="AT33" s="712"/>
      <c r="AU33" s="232"/>
      <c r="AV33" s="232"/>
      <c r="AW33" s="232"/>
      <c r="AX33" s="697" t="s">
        <v>316</v>
      </c>
      <c r="AY33" s="698"/>
      <c r="AZ33" s="698"/>
      <c r="BA33" s="698"/>
      <c r="BB33" s="698"/>
      <c r="BC33" s="698"/>
      <c r="BD33" s="698"/>
      <c r="BE33" s="698"/>
      <c r="BF33" s="699"/>
      <c r="BG33" s="717">
        <v>96.5</v>
      </c>
      <c r="BH33" s="718"/>
      <c r="BI33" s="718"/>
      <c r="BJ33" s="718"/>
      <c r="BK33" s="718"/>
      <c r="BL33" s="718"/>
      <c r="BM33" s="719">
        <v>88</v>
      </c>
      <c r="BN33" s="718"/>
      <c r="BO33" s="718"/>
      <c r="BP33" s="718"/>
      <c r="BQ33" s="720"/>
      <c r="BR33" s="717">
        <v>98.4</v>
      </c>
      <c r="BS33" s="718"/>
      <c r="BT33" s="718"/>
      <c r="BU33" s="718"/>
      <c r="BV33" s="718"/>
      <c r="BW33" s="718"/>
      <c r="BX33" s="719">
        <v>89.3</v>
      </c>
      <c r="BY33" s="718"/>
      <c r="BZ33" s="718"/>
      <c r="CA33" s="718"/>
      <c r="CB33" s="720"/>
      <c r="CD33" s="662" t="s">
        <v>317</v>
      </c>
      <c r="CE33" s="663"/>
      <c r="CF33" s="663"/>
      <c r="CG33" s="663"/>
      <c r="CH33" s="663"/>
      <c r="CI33" s="663"/>
      <c r="CJ33" s="663"/>
      <c r="CK33" s="663"/>
      <c r="CL33" s="663"/>
      <c r="CM33" s="663"/>
      <c r="CN33" s="663"/>
      <c r="CO33" s="663"/>
      <c r="CP33" s="663"/>
      <c r="CQ33" s="664"/>
      <c r="CR33" s="647">
        <v>10901487</v>
      </c>
      <c r="CS33" s="683"/>
      <c r="CT33" s="683"/>
      <c r="CU33" s="683"/>
      <c r="CV33" s="683"/>
      <c r="CW33" s="683"/>
      <c r="CX33" s="683"/>
      <c r="CY33" s="684"/>
      <c r="CZ33" s="652">
        <v>50.7</v>
      </c>
      <c r="DA33" s="681"/>
      <c r="DB33" s="681"/>
      <c r="DC33" s="685"/>
      <c r="DD33" s="656">
        <v>5904596</v>
      </c>
      <c r="DE33" s="683"/>
      <c r="DF33" s="683"/>
      <c r="DG33" s="683"/>
      <c r="DH33" s="683"/>
      <c r="DI33" s="683"/>
      <c r="DJ33" s="683"/>
      <c r="DK33" s="684"/>
      <c r="DL33" s="656">
        <v>4265476</v>
      </c>
      <c r="DM33" s="683"/>
      <c r="DN33" s="683"/>
      <c r="DO33" s="683"/>
      <c r="DP33" s="683"/>
      <c r="DQ33" s="683"/>
      <c r="DR33" s="683"/>
      <c r="DS33" s="683"/>
      <c r="DT33" s="683"/>
      <c r="DU33" s="683"/>
      <c r="DV33" s="684"/>
      <c r="DW33" s="652">
        <v>41.4</v>
      </c>
      <c r="DX33" s="681"/>
      <c r="DY33" s="681"/>
      <c r="DZ33" s="681"/>
      <c r="EA33" s="681"/>
      <c r="EB33" s="681"/>
      <c r="EC33" s="682"/>
    </row>
    <row r="34" spans="2:133" ht="11.25" customHeight="1" x14ac:dyDescent="0.15">
      <c r="B34" s="644" t="s">
        <v>318</v>
      </c>
      <c r="C34" s="645"/>
      <c r="D34" s="645"/>
      <c r="E34" s="645"/>
      <c r="F34" s="645"/>
      <c r="G34" s="645"/>
      <c r="H34" s="645"/>
      <c r="I34" s="645"/>
      <c r="J34" s="645"/>
      <c r="K34" s="645"/>
      <c r="L34" s="645"/>
      <c r="M34" s="645"/>
      <c r="N34" s="645"/>
      <c r="O34" s="645"/>
      <c r="P34" s="645"/>
      <c r="Q34" s="646"/>
      <c r="R34" s="647">
        <v>50750</v>
      </c>
      <c r="S34" s="648"/>
      <c r="T34" s="648"/>
      <c r="U34" s="648"/>
      <c r="V34" s="648"/>
      <c r="W34" s="648"/>
      <c r="X34" s="648"/>
      <c r="Y34" s="649"/>
      <c r="Z34" s="650">
        <v>0.2</v>
      </c>
      <c r="AA34" s="650"/>
      <c r="AB34" s="650"/>
      <c r="AC34" s="650"/>
      <c r="AD34" s="651" t="s">
        <v>128</v>
      </c>
      <c r="AE34" s="651"/>
      <c r="AF34" s="651"/>
      <c r="AG34" s="651"/>
      <c r="AH34" s="651"/>
      <c r="AI34" s="651"/>
      <c r="AJ34" s="651"/>
      <c r="AK34" s="651"/>
      <c r="AL34" s="652" t="s">
        <v>128</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319</v>
      </c>
      <c r="CE34" s="663"/>
      <c r="CF34" s="663"/>
      <c r="CG34" s="663"/>
      <c r="CH34" s="663"/>
      <c r="CI34" s="663"/>
      <c r="CJ34" s="663"/>
      <c r="CK34" s="663"/>
      <c r="CL34" s="663"/>
      <c r="CM34" s="663"/>
      <c r="CN34" s="663"/>
      <c r="CO34" s="663"/>
      <c r="CP34" s="663"/>
      <c r="CQ34" s="664"/>
      <c r="CR34" s="647">
        <v>2445709</v>
      </c>
      <c r="CS34" s="648"/>
      <c r="CT34" s="648"/>
      <c r="CU34" s="648"/>
      <c r="CV34" s="648"/>
      <c r="CW34" s="648"/>
      <c r="CX34" s="648"/>
      <c r="CY34" s="649"/>
      <c r="CZ34" s="652">
        <v>11.4</v>
      </c>
      <c r="DA34" s="681"/>
      <c r="DB34" s="681"/>
      <c r="DC34" s="685"/>
      <c r="DD34" s="656">
        <v>1693593</v>
      </c>
      <c r="DE34" s="648"/>
      <c r="DF34" s="648"/>
      <c r="DG34" s="648"/>
      <c r="DH34" s="648"/>
      <c r="DI34" s="648"/>
      <c r="DJ34" s="648"/>
      <c r="DK34" s="649"/>
      <c r="DL34" s="656">
        <v>1419386</v>
      </c>
      <c r="DM34" s="648"/>
      <c r="DN34" s="648"/>
      <c r="DO34" s="648"/>
      <c r="DP34" s="648"/>
      <c r="DQ34" s="648"/>
      <c r="DR34" s="648"/>
      <c r="DS34" s="648"/>
      <c r="DT34" s="648"/>
      <c r="DU34" s="648"/>
      <c r="DV34" s="649"/>
      <c r="DW34" s="652">
        <v>13.8</v>
      </c>
      <c r="DX34" s="681"/>
      <c r="DY34" s="681"/>
      <c r="DZ34" s="681"/>
      <c r="EA34" s="681"/>
      <c r="EB34" s="681"/>
      <c r="EC34" s="682"/>
    </row>
    <row r="35" spans="2:133" ht="11.25" customHeight="1" x14ac:dyDescent="0.15">
      <c r="B35" s="644" t="s">
        <v>320</v>
      </c>
      <c r="C35" s="645"/>
      <c r="D35" s="645"/>
      <c r="E35" s="645"/>
      <c r="F35" s="645"/>
      <c r="G35" s="645"/>
      <c r="H35" s="645"/>
      <c r="I35" s="645"/>
      <c r="J35" s="645"/>
      <c r="K35" s="645"/>
      <c r="L35" s="645"/>
      <c r="M35" s="645"/>
      <c r="N35" s="645"/>
      <c r="O35" s="645"/>
      <c r="P35" s="645"/>
      <c r="Q35" s="646"/>
      <c r="R35" s="647">
        <v>760397</v>
      </c>
      <c r="S35" s="648"/>
      <c r="T35" s="648"/>
      <c r="U35" s="648"/>
      <c r="V35" s="648"/>
      <c r="W35" s="648"/>
      <c r="X35" s="648"/>
      <c r="Y35" s="649"/>
      <c r="Z35" s="650">
        <v>3.3</v>
      </c>
      <c r="AA35" s="650"/>
      <c r="AB35" s="650"/>
      <c r="AC35" s="650"/>
      <c r="AD35" s="651" t="s">
        <v>128</v>
      </c>
      <c r="AE35" s="651"/>
      <c r="AF35" s="651"/>
      <c r="AG35" s="651"/>
      <c r="AH35" s="651"/>
      <c r="AI35" s="651"/>
      <c r="AJ35" s="651"/>
      <c r="AK35" s="651"/>
      <c r="AL35" s="652" t="s">
        <v>128</v>
      </c>
      <c r="AM35" s="653"/>
      <c r="AN35" s="653"/>
      <c r="AO35" s="654"/>
      <c r="AP35" s="235"/>
      <c r="AQ35" s="626" t="s">
        <v>321</v>
      </c>
      <c r="AR35" s="627"/>
      <c r="AS35" s="627"/>
      <c r="AT35" s="627"/>
      <c r="AU35" s="627"/>
      <c r="AV35" s="627"/>
      <c r="AW35" s="627"/>
      <c r="AX35" s="627"/>
      <c r="AY35" s="627"/>
      <c r="AZ35" s="627"/>
      <c r="BA35" s="627"/>
      <c r="BB35" s="627"/>
      <c r="BC35" s="627"/>
      <c r="BD35" s="627"/>
      <c r="BE35" s="627"/>
      <c r="BF35" s="628"/>
      <c r="BG35" s="626" t="s">
        <v>322</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323</v>
      </c>
      <c r="CE35" s="663"/>
      <c r="CF35" s="663"/>
      <c r="CG35" s="663"/>
      <c r="CH35" s="663"/>
      <c r="CI35" s="663"/>
      <c r="CJ35" s="663"/>
      <c r="CK35" s="663"/>
      <c r="CL35" s="663"/>
      <c r="CM35" s="663"/>
      <c r="CN35" s="663"/>
      <c r="CO35" s="663"/>
      <c r="CP35" s="663"/>
      <c r="CQ35" s="664"/>
      <c r="CR35" s="647">
        <v>51034</v>
      </c>
      <c r="CS35" s="683"/>
      <c r="CT35" s="683"/>
      <c r="CU35" s="683"/>
      <c r="CV35" s="683"/>
      <c r="CW35" s="683"/>
      <c r="CX35" s="683"/>
      <c r="CY35" s="684"/>
      <c r="CZ35" s="652">
        <v>0.2</v>
      </c>
      <c r="DA35" s="681"/>
      <c r="DB35" s="681"/>
      <c r="DC35" s="685"/>
      <c r="DD35" s="656">
        <v>37698</v>
      </c>
      <c r="DE35" s="683"/>
      <c r="DF35" s="683"/>
      <c r="DG35" s="683"/>
      <c r="DH35" s="683"/>
      <c r="DI35" s="683"/>
      <c r="DJ35" s="683"/>
      <c r="DK35" s="684"/>
      <c r="DL35" s="656">
        <v>21685</v>
      </c>
      <c r="DM35" s="683"/>
      <c r="DN35" s="683"/>
      <c r="DO35" s="683"/>
      <c r="DP35" s="683"/>
      <c r="DQ35" s="683"/>
      <c r="DR35" s="683"/>
      <c r="DS35" s="683"/>
      <c r="DT35" s="683"/>
      <c r="DU35" s="683"/>
      <c r="DV35" s="684"/>
      <c r="DW35" s="652">
        <v>0.2</v>
      </c>
      <c r="DX35" s="681"/>
      <c r="DY35" s="681"/>
      <c r="DZ35" s="681"/>
      <c r="EA35" s="681"/>
      <c r="EB35" s="681"/>
      <c r="EC35" s="682"/>
    </row>
    <row r="36" spans="2:133" ht="11.25" customHeight="1" x14ac:dyDescent="0.15">
      <c r="B36" s="644" t="s">
        <v>324</v>
      </c>
      <c r="C36" s="645"/>
      <c r="D36" s="645"/>
      <c r="E36" s="645"/>
      <c r="F36" s="645"/>
      <c r="G36" s="645"/>
      <c r="H36" s="645"/>
      <c r="I36" s="645"/>
      <c r="J36" s="645"/>
      <c r="K36" s="645"/>
      <c r="L36" s="645"/>
      <c r="M36" s="645"/>
      <c r="N36" s="645"/>
      <c r="O36" s="645"/>
      <c r="P36" s="645"/>
      <c r="Q36" s="646"/>
      <c r="R36" s="647">
        <v>1612181</v>
      </c>
      <c r="S36" s="648"/>
      <c r="T36" s="648"/>
      <c r="U36" s="648"/>
      <c r="V36" s="648"/>
      <c r="W36" s="648"/>
      <c r="X36" s="648"/>
      <c r="Y36" s="649"/>
      <c r="Z36" s="650">
        <v>7</v>
      </c>
      <c r="AA36" s="650"/>
      <c r="AB36" s="650"/>
      <c r="AC36" s="650"/>
      <c r="AD36" s="651" t="s">
        <v>128</v>
      </c>
      <c r="AE36" s="651"/>
      <c r="AF36" s="651"/>
      <c r="AG36" s="651"/>
      <c r="AH36" s="651"/>
      <c r="AI36" s="651"/>
      <c r="AJ36" s="651"/>
      <c r="AK36" s="651"/>
      <c r="AL36" s="652" t="s">
        <v>128</v>
      </c>
      <c r="AM36" s="653"/>
      <c r="AN36" s="653"/>
      <c r="AO36" s="654"/>
      <c r="AP36" s="235"/>
      <c r="AQ36" s="721" t="s">
        <v>325</v>
      </c>
      <c r="AR36" s="722"/>
      <c r="AS36" s="722"/>
      <c r="AT36" s="722"/>
      <c r="AU36" s="722"/>
      <c r="AV36" s="722"/>
      <c r="AW36" s="722"/>
      <c r="AX36" s="722"/>
      <c r="AY36" s="723"/>
      <c r="AZ36" s="636">
        <v>2413707</v>
      </c>
      <c r="BA36" s="637"/>
      <c r="BB36" s="637"/>
      <c r="BC36" s="637"/>
      <c r="BD36" s="637"/>
      <c r="BE36" s="637"/>
      <c r="BF36" s="724"/>
      <c r="BG36" s="658" t="s">
        <v>326</v>
      </c>
      <c r="BH36" s="659"/>
      <c r="BI36" s="659"/>
      <c r="BJ36" s="659"/>
      <c r="BK36" s="659"/>
      <c r="BL36" s="659"/>
      <c r="BM36" s="659"/>
      <c r="BN36" s="659"/>
      <c r="BO36" s="659"/>
      <c r="BP36" s="659"/>
      <c r="BQ36" s="659"/>
      <c r="BR36" s="659"/>
      <c r="BS36" s="659"/>
      <c r="BT36" s="659"/>
      <c r="BU36" s="660"/>
      <c r="BV36" s="636">
        <v>645830</v>
      </c>
      <c r="BW36" s="637"/>
      <c r="BX36" s="637"/>
      <c r="BY36" s="637"/>
      <c r="BZ36" s="637"/>
      <c r="CA36" s="637"/>
      <c r="CB36" s="724"/>
      <c r="CD36" s="662" t="s">
        <v>327</v>
      </c>
      <c r="CE36" s="663"/>
      <c r="CF36" s="663"/>
      <c r="CG36" s="663"/>
      <c r="CH36" s="663"/>
      <c r="CI36" s="663"/>
      <c r="CJ36" s="663"/>
      <c r="CK36" s="663"/>
      <c r="CL36" s="663"/>
      <c r="CM36" s="663"/>
      <c r="CN36" s="663"/>
      <c r="CO36" s="663"/>
      <c r="CP36" s="663"/>
      <c r="CQ36" s="664"/>
      <c r="CR36" s="647">
        <v>5486047</v>
      </c>
      <c r="CS36" s="648"/>
      <c r="CT36" s="648"/>
      <c r="CU36" s="648"/>
      <c r="CV36" s="648"/>
      <c r="CW36" s="648"/>
      <c r="CX36" s="648"/>
      <c r="CY36" s="649"/>
      <c r="CZ36" s="652">
        <v>25.5</v>
      </c>
      <c r="DA36" s="681"/>
      <c r="DB36" s="681"/>
      <c r="DC36" s="685"/>
      <c r="DD36" s="656">
        <v>2391526</v>
      </c>
      <c r="DE36" s="648"/>
      <c r="DF36" s="648"/>
      <c r="DG36" s="648"/>
      <c r="DH36" s="648"/>
      <c r="DI36" s="648"/>
      <c r="DJ36" s="648"/>
      <c r="DK36" s="649"/>
      <c r="DL36" s="656">
        <v>1497343</v>
      </c>
      <c r="DM36" s="648"/>
      <c r="DN36" s="648"/>
      <c r="DO36" s="648"/>
      <c r="DP36" s="648"/>
      <c r="DQ36" s="648"/>
      <c r="DR36" s="648"/>
      <c r="DS36" s="648"/>
      <c r="DT36" s="648"/>
      <c r="DU36" s="648"/>
      <c r="DV36" s="649"/>
      <c r="DW36" s="652">
        <v>14.5</v>
      </c>
      <c r="DX36" s="681"/>
      <c r="DY36" s="681"/>
      <c r="DZ36" s="681"/>
      <c r="EA36" s="681"/>
      <c r="EB36" s="681"/>
      <c r="EC36" s="682"/>
    </row>
    <row r="37" spans="2:133" ht="11.25" customHeight="1" x14ac:dyDescent="0.15">
      <c r="B37" s="644" t="s">
        <v>328</v>
      </c>
      <c r="C37" s="645"/>
      <c r="D37" s="645"/>
      <c r="E37" s="645"/>
      <c r="F37" s="645"/>
      <c r="G37" s="645"/>
      <c r="H37" s="645"/>
      <c r="I37" s="645"/>
      <c r="J37" s="645"/>
      <c r="K37" s="645"/>
      <c r="L37" s="645"/>
      <c r="M37" s="645"/>
      <c r="N37" s="645"/>
      <c r="O37" s="645"/>
      <c r="P37" s="645"/>
      <c r="Q37" s="646"/>
      <c r="R37" s="647">
        <v>621071</v>
      </c>
      <c r="S37" s="648"/>
      <c r="T37" s="648"/>
      <c r="U37" s="648"/>
      <c r="V37" s="648"/>
      <c r="W37" s="648"/>
      <c r="X37" s="648"/>
      <c r="Y37" s="649"/>
      <c r="Z37" s="650">
        <v>2.7</v>
      </c>
      <c r="AA37" s="650"/>
      <c r="AB37" s="650"/>
      <c r="AC37" s="650"/>
      <c r="AD37" s="651" t="s">
        <v>128</v>
      </c>
      <c r="AE37" s="651"/>
      <c r="AF37" s="651"/>
      <c r="AG37" s="651"/>
      <c r="AH37" s="651"/>
      <c r="AI37" s="651"/>
      <c r="AJ37" s="651"/>
      <c r="AK37" s="651"/>
      <c r="AL37" s="652" t="s">
        <v>128</v>
      </c>
      <c r="AM37" s="653"/>
      <c r="AN37" s="653"/>
      <c r="AO37" s="654"/>
      <c r="AQ37" s="725" t="s">
        <v>329</v>
      </c>
      <c r="AR37" s="726"/>
      <c r="AS37" s="726"/>
      <c r="AT37" s="726"/>
      <c r="AU37" s="726"/>
      <c r="AV37" s="726"/>
      <c r="AW37" s="726"/>
      <c r="AX37" s="726"/>
      <c r="AY37" s="727"/>
      <c r="AZ37" s="647">
        <v>332283</v>
      </c>
      <c r="BA37" s="648"/>
      <c r="BB37" s="648"/>
      <c r="BC37" s="648"/>
      <c r="BD37" s="683"/>
      <c r="BE37" s="683"/>
      <c r="BF37" s="714"/>
      <c r="BG37" s="662" t="s">
        <v>330</v>
      </c>
      <c r="BH37" s="663"/>
      <c r="BI37" s="663"/>
      <c r="BJ37" s="663"/>
      <c r="BK37" s="663"/>
      <c r="BL37" s="663"/>
      <c r="BM37" s="663"/>
      <c r="BN37" s="663"/>
      <c r="BO37" s="663"/>
      <c r="BP37" s="663"/>
      <c r="BQ37" s="663"/>
      <c r="BR37" s="663"/>
      <c r="BS37" s="663"/>
      <c r="BT37" s="663"/>
      <c r="BU37" s="664"/>
      <c r="BV37" s="647">
        <v>587143</v>
      </c>
      <c r="BW37" s="648"/>
      <c r="BX37" s="648"/>
      <c r="BY37" s="648"/>
      <c r="BZ37" s="648"/>
      <c r="CA37" s="648"/>
      <c r="CB37" s="657"/>
      <c r="CD37" s="662" t="s">
        <v>331</v>
      </c>
      <c r="CE37" s="663"/>
      <c r="CF37" s="663"/>
      <c r="CG37" s="663"/>
      <c r="CH37" s="663"/>
      <c r="CI37" s="663"/>
      <c r="CJ37" s="663"/>
      <c r="CK37" s="663"/>
      <c r="CL37" s="663"/>
      <c r="CM37" s="663"/>
      <c r="CN37" s="663"/>
      <c r="CO37" s="663"/>
      <c r="CP37" s="663"/>
      <c r="CQ37" s="664"/>
      <c r="CR37" s="647">
        <v>953023</v>
      </c>
      <c r="CS37" s="683"/>
      <c r="CT37" s="683"/>
      <c r="CU37" s="683"/>
      <c r="CV37" s="683"/>
      <c r="CW37" s="683"/>
      <c r="CX37" s="683"/>
      <c r="CY37" s="684"/>
      <c r="CZ37" s="652">
        <v>4.4000000000000004</v>
      </c>
      <c r="DA37" s="681"/>
      <c r="DB37" s="681"/>
      <c r="DC37" s="685"/>
      <c r="DD37" s="656">
        <v>952323</v>
      </c>
      <c r="DE37" s="683"/>
      <c r="DF37" s="683"/>
      <c r="DG37" s="683"/>
      <c r="DH37" s="683"/>
      <c r="DI37" s="683"/>
      <c r="DJ37" s="683"/>
      <c r="DK37" s="684"/>
      <c r="DL37" s="656">
        <v>951278</v>
      </c>
      <c r="DM37" s="683"/>
      <c r="DN37" s="683"/>
      <c r="DO37" s="683"/>
      <c r="DP37" s="683"/>
      <c r="DQ37" s="683"/>
      <c r="DR37" s="683"/>
      <c r="DS37" s="683"/>
      <c r="DT37" s="683"/>
      <c r="DU37" s="683"/>
      <c r="DV37" s="684"/>
      <c r="DW37" s="652">
        <v>9.1999999999999993</v>
      </c>
      <c r="DX37" s="681"/>
      <c r="DY37" s="681"/>
      <c r="DZ37" s="681"/>
      <c r="EA37" s="681"/>
      <c r="EB37" s="681"/>
      <c r="EC37" s="682"/>
    </row>
    <row r="38" spans="2:133" ht="11.25" customHeight="1" x14ac:dyDescent="0.15">
      <c r="B38" s="644" t="s">
        <v>332</v>
      </c>
      <c r="C38" s="645"/>
      <c r="D38" s="645"/>
      <c r="E38" s="645"/>
      <c r="F38" s="645"/>
      <c r="G38" s="645"/>
      <c r="H38" s="645"/>
      <c r="I38" s="645"/>
      <c r="J38" s="645"/>
      <c r="K38" s="645"/>
      <c r="L38" s="645"/>
      <c r="M38" s="645"/>
      <c r="N38" s="645"/>
      <c r="O38" s="645"/>
      <c r="P38" s="645"/>
      <c r="Q38" s="646"/>
      <c r="R38" s="647">
        <v>177597</v>
      </c>
      <c r="S38" s="648"/>
      <c r="T38" s="648"/>
      <c r="U38" s="648"/>
      <c r="V38" s="648"/>
      <c r="W38" s="648"/>
      <c r="X38" s="648"/>
      <c r="Y38" s="649"/>
      <c r="Z38" s="650">
        <v>0.8</v>
      </c>
      <c r="AA38" s="650"/>
      <c r="AB38" s="650"/>
      <c r="AC38" s="650"/>
      <c r="AD38" s="651">
        <v>113</v>
      </c>
      <c r="AE38" s="651"/>
      <c r="AF38" s="651"/>
      <c r="AG38" s="651"/>
      <c r="AH38" s="651"/>
      <c r="AI38" s="651"/>
      <c r="AJ38" s="651"/>
      <c r="AK38" s="651"/>
      <c r="AL38" s="652">
        <v>0</v>
      </c>
      <c r="AM38" s="653"/>
      <c r="AN38" s="653"/>
      <c r="AO38" s="654"/>
      <c r="AQ38" s="725" t="s">
        <v>333</v>
      </c>
      <c r="AR38" s="726"/>
      <c r="AS38" s="726"/>
      <c r="AT38" s="726"/>
      <c r="AU38" s="726"/>
      <c r="AV38" s="726"/>
      <c r="AW38" s="726"/>
      <c r="AX38" s="726"/>
      <c r="AY38" s="727"/>
      <c r="AZ38" s="647">
        <v>193792</v>
      </c>
      <c r="BA38" s="648"/>
      <c r="BB38" s="648"/>
      <c r="BC38" s="648"/>
      <c r="BD38" s="683"/>
      <c r="BE38" s="683"/>
      <c r="BF38" s="714"/>
      <c r="BG38" s="662" t="s">
        <v>334</v>
      </c>
      <c r="BH38" s="663"/>
      <c r="BI38" s="663"/>
      <c r="BJ38" s="663"/>
      <c r="BK38" s="663"/>
      <c r="BL38" s="663"/>
      <c r="BM38" s="663"/>
      <c r="BN38" s="663"/>
      <c r="BO38" s="663"/>
      <c r="BP38" s="663"/>
      <c r="BQ38" s="663"/>
      <c r="BR38" s="663"/>
      <c r="BS38" s="663"/>
      <c r="BT38" s="663"/>
      <c r="BU38" s="664"/>
      <c r="BV38" s="647">
        <v>4383</v>
      </c>
      <c r="BW38" s="648"/>
      <c r="BX38" s="648"/>
      <c r="BY38" s="648"/>
      <c r="BZ38" s="648"/>
      <c r="CA38" s="648"/>
      <c r="CB38" s="657"/>
      <c r="CD38" s="662" t="s">
        <v>335</v>
      </c>
      <c r="CE38" s="663"/>
      <c r="CF38" s="663"/>
      <c r="CG38" s="663"/>
      <c r="CH38" s="663"/>
      <c r="CI38" s="663"/>
      <c r="CJ38" s="663"/>
      <c r="CK38" s="663"/>
      <c r="CL38" s="663"/>
      <c r="CM38" s="663"/>
      <c r="CN38" s="663"/>
      <c r="CO38" s="663"/>
      <c r="CP38" s="663"/>
      <c r="CQ38" s="664"/>
      <c r="CR38" s="647">
        <v>1742841</v>
      </c>
      <c r="CS38" s="648"/>
      <c r="CT38" s="648"/>
      <c r="CU38" s="648"/>
      <c r="CV38" s="648"/>
      <c r="CW38" s="648"/>
      <c r="CX38" s="648"/>
      <c r="CY38" s="649"/>
      <c r="CZ38" s="652">
        <v>8.1</v>
      </c>
      <c r="DA38" s="681"/>
      <c r="DB38" s="681"/>
      <c r="DC38" s="685"/>
      <c r="DD38" s="656">
        <v>1397799</v>
      </c>
      <c r="DE38" s="648"/>
      <c r="DF38" s="648"/>
      <c r="DG38" s="648"/>
      <c r="DH38" s="648"/>
      <c r="DI38" s="648"/>
      <c r="DJ38" s="648"/>
      <c r="DK38" s="649"/>
      <c r="DL38" s="656">
        <v>1327062</v>
      </c>
      <c r="DM38" s="648"/>
      <c r="DN38" s="648"/>
      <c r="DO38" s="648"/>
      <c r="DP38" s="648"/>
      <c r="DQ38" s="648"/>
      <c r="DR38" s="648"/>
      <c r="DS38" s="648"/>
      <c r="DT38" s="648"/>
      <c r="DU38" s="648"/>
      <c r="DV38" s="649"/>
      <c r="DW38" s="652">
        <v>12.9</v>
      </c>
      <c r="DX38" s="681"/>
      <c r="DY38" s="681"/>
      <c r="DZ38" s="681"/>
      <c r="EA38" s="681"/>
      <c r="EB38" s="681"/>
      <c r="EC38" s="682"/>
    </row>
    <row r="39" spans="2:133" ht="11.25" customHeight="1" x14ac:dyDescent="0.15">
      <c r="B39" s="644" t="s">
        <v>336</v>
      </c>
      <c r="C39" s="645"/>
      <c r="D39" s="645"/>
      <c r="E39" s="645"/>
      <c r="F39" s="645"/>
      <c r="G39" s="645"/>
      <c r="H39" s="645"/>
      <c r="I39" s="645"/>
      <c r="J39" s="645"/>
      <c r="K39" s="645"/>
      <c r="L39" s="645"/>
      <c r="M39" s="645"/>
      <c r="N39" s="645"/>
      <c r="O39" s="645"/>
      <c r="P39" s="645"/>
      <c r="Q39" s="646"/>
      <c r="R39" s="647">
        <v>2136754</v>
      </c>
      <c r="S39" s="648"/>
      <c r="T39" s="648"/>
      <c r="U39" s="648"/>
      <c r="V39" s="648"/>
      <c r="W39" s="648"/>
      <c r="X39" s="648"/>
      <c r="Y39" s="649"/>
      <c r="Z39" s="650">
        <v>9.3000000000000007</v>
      </c>
      <c r="AA39" s="650"/>
      <c r="AB39" s="650"/>
      <c r="AC39" s="650"/>
      <c r="AD39" s="651" t="s">
        <v>128</v>
      </c>
      <c r="AE39" s="651"/>
      <c r="AF39" s="651"/>
      <c r="AG39" s="651"/>
      <c r="AH39" s="651"/>
      <c r="AI39" s="651"/>
      <c r="AJ39" s="651"/>
      <c r="AK39" s="651"/>
      <c r="AL39" s="652" t="s">
        <v>128</v>
      </c>
      <c r="AM39" s="653"/>
      <c r="AN39" s="653"/>
      <c r="AO39" s="654"/>
      <c r="AQ39" s="725" t="s">
        <v>337</v>
      </c>
      <c r="AR39" s="726"/>
      <c r="AS39" s="726"/>
      <c r="AT39" s="726"/>
      <c r="AU39" s="726"/>
      <c r="AV39" s="726"/>
      <c r="AW39" s="726"/>
      <c r="AX39" s="726"/>
      <c r="AY39" s="727"/>
      <c r="AZ39" s="647">
        <v>144791</v>
      </c>
      <c r="BA39" s="648"/>
      <c r="BB39" s="648"/>
      <c r="BC39" s="648"/>
      <c r="BD39" s="683"/>
      <c r="BE39" s="683"/>
      <c r="BF39" s="714"/>
      <c r="BG39" s="662" t="s">
        <v>338</v>
      </c>
      <c r="BH39" s="663"/>
      <c r="BI39" s="663"/>
      <c r="BJ39" s="663"/>
      <c r="BK39" s="663"/>
      <c r="BL39" s="663"/>
      <c r="BM39" s="663"/>
      <c r="BN39" s="663"/>
      <c r="BO39" s="663"/>
      <c r="BP39" s="663"/>
      <c r="BQ39" s="663"/>
      <c r="BR39" s="663"/>
      <c r="BS39" s="663"/>
      <c r="BT39" s="663"/>
      <c r="BU39" s="664"/>
      <c r="BV39" s="647">
        <v>7115</v>
      </c>
      <c r="BW39" s="648"/>
      <c r="BX39" s="648"/>
      <c r="BY39" s="648"/>
      <c r="BZ39" s="648"/>
      <c r="CA39" s="648"/>
      <c r="CB39" s="657"/>
      <c r="CD39" s="662" t="s">
        <v>339</v>
      </c>
      <c r="CE39" s="663"/>
      <c r="CF39" s="663"/>
      <c r="CG39" s="663"/>
      <c r="CH39" s="663"/>
      <c r="CI39" s="663"/>
      <c r="CJ39" s="663"/>
      <c r="CK39" s="663"/>
      <c r="CL39" s="663"/>
      <c r="CM39" s="663"/>
      <c r="CN39" s="663"/>
      <c r="CO39" s="663"/>
      <c r="CP39" s="663"/>
      <c r="CQ39" s="664"/>
      <c r="CR39" s="647">
        <v>1011569</v>
      </c>
      <c r="CS39" s="683"/>
      <c r="CT39" s="683"/>
      <c r="CU39" s="683"/>
      <c r="CV39" s="683"/>
      <c r="CW39" s="683"/>
      <c r="CX39" s="683"/>
      <c r="CY39" s="684"/>
      <c r="CZ39" s="652">
        <v>4.7</v>
      </c>
      <c r="DA39" s="681"/>
      <c r="DB39" s="681"/>
      <c r="DC39" s="685"/>
      <c r="DD39" s="656">
        <v>230373</v>
      </c>
      <c r="DE39" s="683"/>
      <c r="DF39" s="683"/>
      <c r="DG39" s="683"/>
      <c r="DH39" s="683"/>
      <c r="DI39" s="683"/>
      <c r="DJ39" s="683"/>
      <c r="DK39" s="684"/>
      <c r="DL39" s="656" t="s">
        <v>128</v>
      </c>
      <c r="DM39" s="683"/>
      <c r="DN39" s="683"/>
      <c r="DO39" s="683"/>
      <c r="DP39" s="683"/>
      <c r="DQ39" s="683"/>
      <c r="DR39" s="683"/>
      <c r="DS39" s="683"/>
      <c r="DT39" s="683"/>
      <c r="DU39" s="683"/>
      <c r="DV39" s="684"/>
      <c r="DW39" s="652" t="s">
        <v>128</v>
      </c>
      <c r="DX39" s="681"/>
      <c r="DY39" s="681"/>
      <c r="DZ39" s="681"/>
      <c r="EA39" s="681"/>
      <c r="EB39" s="681"/>
      <c r="EC39" s="682"/>
    </row>
    <row r="40" spans="2:133" ht="11.25" customHeight="1" x14ac:dyDescent="0.15">
      <c r="B40" s="644" t="s">
        <v>340</v>
      </c>
      <c r="C40" s="645"/>
      <c r="D40" s="645"/>
      <c r="E40" s="645"/>
      <c r="F40" s="645"/>
      <c r="G40" s="645"/>
      <c r="H40" s="645"/>
      <c r="I40" s="645"/>
      <c r="J40" s="645"/>
      <c r="K40" s="645"/>
      <c r="L40" s="645"/>
      <c r="M40" s="645"/>
      <c r="N40" s="645"/>
      <c r="O40" s="645"/>
      <c r="P40" s="645"/>
      <c r="Q40" s="646"/>
      <c r="R40" s="647" t="s">
        <v>128</v>
      </c>
      <c r="S40" s="648"/>
      <c r="T40" s="648"/>
      <c r="U40" s="648"/>
      <c r="V40" s="648"/>
      <c r="W40" s="648"/>
      <c r="X40" s="648"/>
      <c r="Y40" s="649"/>
      <c r="Z40" s="650" t="s">
        <v>128</v>
      </c>
      <c r="AA40" s="650"/>
      <c r="AB40" s="650"/>
      <c r="AC40" s="650"/>
      <c r="AD40" s="651" t="s">
        <v>128</v>
      </c>
      <c r="AE40" s="651"/>
      <c r="AF40" s="651"/>
      <c r="AG40" s="651"/>
      <c r="AH40" s="651"/>
      <c r="AI40" s="651"/>
      <c r="AJ40" s="651"/>
      <c r="AK40" s="651"/>
      <c r="AL40" s="652" t="s">
        <v>128</v>
      </c>
      <c r="AM40" s="653"/>
      <c r="AN40" s="653"/>
      <c r="AO40" s="654"/>
      <c r="AQ40" s="725" t="s">
        <v>341</v>
      </c>
      <c r="AR40" s="726"/>
      <c r="AS40" s="726"/>
      <c r="AT40" s="726"/>
      <c r="AU40" s="726"/>
      <c r="AV40" s="726"/>
      <c r="AW40" s="726"/>
      <c r="AX40" s="726"/>
      <c r="AY40" s="727"/>
      <c r="AZ40" s="647" t="s">
        <v>128</v>
      </c>
      <c r="BA40" s="648"/>
      <c r="BB40" s="648"/>
      <c r="BC40" s="648"/>
      <c r="BD40" s="683"/>
      <c r="BE40" s="683"/>
      <c r="BF40" s="714"/>
      <c r="BG40" s="734" t="s">
        <v>342</v>
      </c>
      <c r="BH40" s="735"/>
      <c r="BI40" s="735"/>
      <c r="BJ40" s="735"/>
      <c r="BK40" s="735"/>
      <c r="BL40" s="236"/>
      <c r="BM40" s="663" t="s">
        <v>343</v>
      </c>
      <c r="BN40" s="663"/>
      <c r="BO40" s="663"/>
      <c r="BP40" s="663"/>
      <c r="BQ40" s="663"/>
      <c r="BR40" s="663"/>
      <c r="BS40" s="663"/>
      <c r="BT40" s="663"/>
      <c r="BU40" s="664"/>
      <c r="BV40" s="647">
        <v>89</v>
      </c>
      <c r="BW40" s="648"/>
      <c r="BX40" s="648"/>
      <c r="BY40" s="648"/>
      <c r="BZ40" s="648"/>
      <c r="CA40" s="648"/>
      <c r="CB40" s="657"/>
      <c r="CD40" s="662" t="s">
        <v>344</v>
      </c>
      <c r="CE40" s="663"/>
      <c r="CF40" s="663"/>
      <c r="CG40" s="663"/>
      <c r="CH40" s="663"/>
      <c r="CI40" s="663"/>
      <c r="CJ40" s="663"/>
      <c r="CK40" s="663"/>
      <c r="CL40" s="663"/>
      <c r="CM40" s="663"/>
      <c r="CN40" s="663"/>
      <c r="CO40" s="663"/>
      <c r="CP40" s="663"/>
      <c r="CQ40" s="664"/>
      <c r="CR40" s="647">
        <v>164287</v>
      </c>
      <c r="CS40" s="648"/>
      <c r="CT40" s="648"/>
      <c r="CU40" s="648"/>
      <c r="CV40" s="648"/>
      <c r="CW40" s="648"/>
      <c r="CX40" s="648"/>
      <c r="CY40" s="649"/>
      <c r="CZ40" s="652">
        <v>0.8</v>
      </c>
      <c r="DA40" s="681"/>
      <c r="DB40" s="681"/>
      <c r="DC40" s="685"/>
      <c r="DD40" s="656">
        <v>153607</v>
      </c>
      <c r="DE40" s="648"/>
      <c r="DF40" s="648"/>
      <c r="DG40" s="648"/>
      <c r="DH40" s="648"/>
      <c r="DI40" s="648"/>
      <c r="DJ40" s="648"/>
      <c r="DK40" s="649"/>
      <c r="DL40" s="656" t="s">
        <v>128</v>
      </c>
      <c r="DM40" s="648"/>
      <c r="DN40" s="648"/>
      <c r="DO40" s="648"/>
      <c r="DP40" s="648"/>
      <c r="DQ40" s="648"/>
      <c r="DR40" s="648"/>
      <c r="DS40" s="648"/>
      <c r="DT40" s="648"/>
      <c r="DU40" s="648"/>
      <c r="DV40" s="649"/>
      <c r="DW40" s="652" t="s">
        <v>128</v>
      </c>
      <c r="DX40" s="681"/>
      <c r="DY40" s="681"/>
      <c r="DZ40" s="681"/>
      <c r="EA40" s="681"/>
      <c r="EB40" s="681"/>
      <c r="EC40" s="682"/>
    </row>
    <row r="41" spans="2:133" ht="11.25" customHeight="1" x14ac:dyDescent="0.15">
      <c r="B41" s="644" t="s">
        <v>345</v>
      </c>
      <c r="C41" s="645"/>
      <c r="D41" s="645"/>
      <c r="E41" s="645"/>
      <c r="F41" s="645"/>
      <c r="G41" s="645"/>
      <c r="H41" s="645"/>
      <c r="I41" s="645"/>
      <c r="J41" s="645"/>
      <c r="K41" s="645"/>
      <c r="L41" s="645"/>
      <c r="M41" s="645"/>
      <c r="N41" s="645"/>
      <c r="O41" s="645"/>
      <c r="P41" s="645"/>
      <c r="Q41" s="646"/>
      <c r="R41" s="647" t="s">
        <v>128</v>
      </c>
      <c r="S41" s="648"/>
      <c r="T41" s="648"/>
      <c r="U41" s="648"/>
      <c r="V41" s="648"/>
      <c r="W41" s="648"/>
      <c r="X41" s="648"/>
      <c r="Y41" s="649"/>
      <c r="Z41" s="650" t="s">
        <v>128</v>
      </c>
      <c r="AA41" s="650"/>
      <c r="AB41" s="650"/>
      <c r="AC41" s="650"/>
      <c r="AD41" s="651" t="s">
        <v>128</v>
      </c>
      <c r="AE41" s="651"/>
      <c r="AF41" s="651"/>
      <c r="AG41" s="651"/>
      <c r="AH41" s="651"/>
      <c r="AI41" s="651"/>
      <c r="AJ41" s="651"/>
      <c r="AK41" s="651"/>
      <c r="AL41" s="652" t="s">
        <v>128</v>
      </c>
      <c r="AM41" s="653"/>
      <c r="AN41" s="653"/>
      <c r="AO41" s="654"/>
      <c r="AQ41" s="725" t="s">
        <v>346</v>
      </c>
      <c r="AR41" s="726"/>
      <c r="AS41" s="726"/>
      <c r="AT41" s="726"/>
      <c r="AU41" s="726"/>
      <c r="AV41" s="726"/>
      <c r="AW41" s="726"/>
      <c r="AX41" s="726"/>
      <c r="AY41" s="727"/>
      <c r="AZ41" s="647">
        <v>313839</v>
      </c>
      <c r="BA41" s="648"/>
      <c r="BB41" s="648"/>
      <c r="BC41" s="648"/>
      <c r="BD41" s="683"/>
      <c r="BE41" s="683"/>
      <c r="BF41" s="714"/>
      <c r="BG41" s="734"/>
      <c r="BH41" s="735"/>
      <c r="BI41" s="735"/>
      <c r="BJ41" s="735"/>
      <c r="BK41" s="735"/>
      <c r="BL41" s="236"/>
      <c r="BM41" s="663" t="s">
        <v>347</v>
      </c>
      <c r="BN41" s="663"/>
      <c r="BO41" s="663"/>
      <c r="BP41" s="663"/>
      <c r="BQ41" s="663"/>
      <c r="BR41" s="663"/>
      <c r="BS41" s="663"/>
      <c r="BT41" s="663"/>
      <c r="BU41" s="664"/>
      <c r="BV41" s="647" t="s">
        <v>128</v>
      </c>
      <c r="BW41" s="648"/>
      <c r="BX41" s="648"/>
      <c r="BY41" s="648"/>
      <c r="BZ41" s="648"/>
      <c r="CA41" s="648"/>
      <c r="CB41" s="657"/>
      <c r="CD41" s="662" t="s">
        <v>348</v>
      </c>
      <c r="CE41" s="663"/>
      <c r="CF41" s="663"/>
      <c r="CG41" s="663"/>
      <c r="CH41" s="663"/>
      <c r="CI41" s="663"/>
      <c r="CJ41" s="663"/>
      <c r="CK41" s="663"/>
      <c r="CL41" s="663"/>
      <c r="CM41" s="663"/>
      <c r="CN41" s="663"/>
      <c r="CO41" s="663"/>
      <c r="CP41" s="663"/>
      <c r="CQ41" s="664"/>
      <c r="CR41" s="647" t="s">
        <v>128</v>
      </c>
      <c r="CS41" s="683"/>
      <c r="CT41" s="683"/>
      <c r="CU41" s="683"/>
      <c r="CV41" s="683"/>
      <c r="CW41" s="683"/>
      <c r="CX41" s="683"/>
      <c r="CY41" s="684"/>
      <c r="CZ41" s="652" t="s">
        <v>128</v>
      </c>
      <c r="DA41" s="681"/>
      <c r="DB41" s="681"/>
      <c r="DC41" s="685"/>
      <c r="DD41" s="656" t="s">
        <v>128</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349</v>
      </c>
      <c r="C42" s="645"/>
      <c r="D42" s="645"/>
      <c r="E42" s="645"/>
      <c r="F42" s="645"/>
      <c r="G42" s="645"/>
      <c r="H42" s="645"/>
      <c r="I42" s="645"/>
      <c r="J42" s="645"/>
      <c r="K42" s="645"/>
      <c r="L42" s="645"/>
      <c r="M42" s="645"/>
      <c r="N42" s="645"/>
      <c r="O42" s="645"/>
      <c r="P42" s="645"/>
      <c r="Q42" s="646"/>
      <c r="R42" s="647">
        <v>304988</v>
      </c>
      <c r="S42" s="648"/>
      <c r="T42" s="648"/>
      <c r="U42" s="648"/>
      <c r="V42" s="648"/>
      <c r="W42" s="648"/>
      <c r="X42" s="648"/>
      <c r="Y42" s="649"/>
      <c r="Z42" s="650">
        <v>1.3</v>
      </c>
      <c r="AA42" s="650"/>
      <c r="AB42" s="650"/>
      <c r="AC42" s="650"/>
      <c r="AD42" s="651" t="s">
        <v>128</v>
      </c>
      <c r="AE42" s="651"/>
      <c r="AF42" s="651"/>
      <c r="AG42" s="651"/>
      <c r="AH42" s="651"/>
      <c r="AI42" s="651"/>
      <c r="AJ42" s="651"/>
      <c r="AK42" s="651"/>
      <c r="AL42" s="652" t="s">
        <v>128</v>
      </c>
      <c r="AM42" s="653"/>
      <c r="AN42" s="653"/>
      <c r="AO42" s="654"/>
      <c r="AQ42" s="746" t="s">
        <v>350</v>
      </c>
      <c r="AR42" s="747"/>
      <c r="AS42" s="747"/>
      <c r="AT42" s="747"/>
      <c r="AU42" s="747"/>
      <c r="AV42" s="747"/>
      <c r="AW42" s="747"/>
      <c r="AX42" s="747"/>
      <c r="AY42" s="748"/>
      <c r="AZ42" s="738">
        <v>1429002</v>
      </c>
      <c r="BA42" s="739"/>
      <c r="BB42" s="739"/>
      <c r="BC42" s="739"/>
      <c r="BD42" s="718"/>
      <c r="BE42" s="718"/>
      <c r="BF42" s="720"/>
      <c r="BG42" s="736"/>
      <c r="BH42" s="737"/>
      <c r="BI42" s="737"/>
      <c r="BJ42" s="737"/>
      <c r="BK42" s="737"/>
      <c r="BL42" s="237"/>
      <c r="BM42" s="673" t="s">
        <v>351</v>
      </c>
      <c r="BN42" s="673"/>
      <c r="BO42" s="673"/>
      <c r="BP42" s="673"/>
      <c r="BQ42" s="673"/>
      <c r="BR42" s="673"/>
      <c r="BS42" s="673"/>
      <c r="BT42" s="673"/>
      <c r="BU42" s="674"/>
      <c r="BV42" s="738">
        <v>429</v>
      </c>
      <c r="BW42" s="739"/>
      <c r="BX42" s="739"/>
      <c r="BY42" s="739"/>
      <c r="BZ42" s="739"/>
      <c r="CA42" s="739"/>
      <c r="CB42" s="745"/>
      <c r="CD42" s="644" t="s">
        <v>352</v>
      </c>
      <c r="CE42" s="645"/>
      <c r="CF42" s="645"/>
      <c r="CG42" s="645"/>
      <c r="CH42" s="645"/>
      <c r="CI42" s="645"/>
      <c r="CJ42" s="645"/>
      <c r="CK42" s="645"/>
      <c r="CL42" s="645"/>
      <c r="CM42" s="645"/>
      <c r="CN42" s="645"/>
      <c r="CO42" s="645"/>
      <c r="CP42" s="645"/>
      <c r="CQ42" s="646"/>
      <c r="CR42" s="647">
        <v>2694873</v>
      </c>
      <c r="CS42" s="648"/>
      <c r="CT42" s="648"/>
      <c r="CU42" s="648"/>
      <c r="CV42" s="648"/>
      <c r="CW42" s="648"/>
      <c r="CX42" s="648"/>
      <c r="CY42" s="649"/>
      <c r="CZ42" s="652">
        <v>12.5</v>
      </c>
      <c r="DA42" s="653"/>
      <c r="DB42" s="653"/>
      <c r="DC42" s="665"/>
      <c r="DD42" s="656">
        <v>608290</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7" t="s">
        <v>353</v>
      </c>
      <c r="C43" s="698"/>
      <c r="D43" s="698"/>
      <c r="E43" s="698"/>
      <c r="F43" s="698"/>
      <c r="G43" s="698"/>
      <c r="H43" s="698"/>
      <c r="I43" s="698"/>
      <c r="J43" s="698"/>
      <c r="K43" s="698"/>
      <c r="L43" s="698"/>
      <c r="M43" s="698"/>
      <c r="N43" s="698"/>
      <c r="O43" s="698"/>
      <c r="P43" s="698"/>
      <c r="Q43" s="699"/>
      <c r="R43" s="738">
        <v>22945236</v>
      </c>
      <c r="S43" s="739"/>
      <c r="T43" s="739"/>
      <c r="U43" s="739"/>
      <c r="V43" s="739"/>
      <c r="W43" s="739"/>
      <c r="X43" s="739"/>
      <c r="Y43" s="740"/>
      <c r="Z43" s="741">
        <v>100</v>
      </c>
      <c r="AA43" s="741"/>
      <c r="AB43" s="741"/>
      <c r="AC43" s="741"/>
      <c r="AD43" s="742">
        <v>9998651</v>
      </c>
      <c r="AE43" s="742"/>
      <c r="AF43" s="742"/>
      <c r="AG43" s="742"/>
      <c r="AH43" s="742"/>
      <c r="AI43" s="742"/>
      <c r="AJ43" s="742"/>
      <c r="AK43" s="742"/>
      <c r="AL43" s="743">
        <v>100</v>
      </c>
      <c r="AM43" s="719"/>
      <c r="AN43" s="719"/>
      <c r="AO43" s="744"/>
      <c r="BV43" s="238"/>
      <c r="BW43" s="238"/>
      <c r="BX43" s="238"/>
      <c r="BY43" s="238"/>
      <c r="BZ43" s="238"/>
      <c r="CA43" s="238"/>
      <c r="CB43" s="238"/>
      <c r="CD43" s="644" t="s">
        <v>354</v>
      </c>
      <c r="CE43" s="645"/>
      <c r="CF43" s="645"/>
      <c r="CG43" s="645"/>
      <c r="CH43" s="645"/>
      <c r="CI43" s="645"/>
      <c r="CJ43" s="645"/>
      <c r="CK43" s="645"/>
      <c r="CL43" s="645"/>
      <c r="CM43" s="645"/>
      <c r="CN43" s="645"/>
      <c r="CO43" s="645"/>
      <c r="CP43" s="645"/>
      <c r="CQ43" s="646"/>
      <c r="CR43" s="647">
        <v>80702</v>
      </c>
      <c r="CS43" s="683"/>
      <c r="CT43" s="683"/>
      <c r="CU43" s="683"/>
      <c r="CV43" s="683"/>
      <c r="CW43" s="683"/>
      <c r="CX43" s="683"/>
      <c r="CY43" s="684"/>
      <c r="CZ43" s="652">
        <v>0.4</v>
      </c>
      <c r="DA43" s="681"/>
      <c r="DB43" s="681"/>
      <c r="DC43" s="685"/>
      <c r="DD43" s="656">
        <v>80702</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302</v>
      </c>
      <c r="CE44" s="760"/>
      <c r="CF44" s="644" t="s">
        <v>355</v>
      </c>
      <c r="CG44" s="645"/>
      <c r="CH44" s="645"/>
      <c r="CI44" s="645"/>
      <c r="CJ44" s="645"/>
      <c r="CK44" s="645"/>
      <c r="CL44" s="645"/>
      <c r="CM44" s="645"/>
      <c r="CN44" s="645"/>
      <c r="CO44" s="645"/>
      <c r="CP44" s="645"/>
      <c r="CQ44" s="646"/>
      <c r="CR44" s="647">
        <v>2375560</v>
      </c>
      <c r="CS44" s="648"/>
      <c r="CT44" s="648"/>
      <c r="CU44" s="648"/>
      <c r="CV44" s="648"/>
      <c r="CW44" s="648"/>
      <c r="CX44" s="648"/>
      <c r="CY44" s="649"/>
      <c r="CZ44" s="652">
        <v>11</v>
      </c>
      <c r="DA44" s="653"/>
      <c r="DB44" s="653"/>
      <c r="DC44" s="665"/>
      <c r="DD44" s="656">
        <v>418760</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357</v>
      </c>
      <c r="CG45" s="645"/>
      <c r="CH45" s="645"/>
      <c r="CI45" s="645"/>
      <c r="CJ45" s="645"/>
      <c r="CK45" s="645"/>
      <c r="CL45" s="645"/>
      <c r="CM45" s="645"/>
      <c r="CN45" s="645"/>
      <c r="CO45" s="645"/>
      <c r="CP45" s="645"/>
      <c r="CQ45" s="646"/>
      <c r="CR45" s="647">
        <v>1155348</v>
      </c>
      <c r="CS45" s="683"/>
      <c r="CT45" s="683"/>
      <c r="CU45" s="683"/>
      <c r="CV45" s="683"/>
      <c r="CW45" s="683"/>
      <c r="CX45" s="683"/>
      <c r="CY45" s="684"/>
      <c r="CZ45" s="652">
        <v>5.4</v>
      </c>
      <c r="DA45" s="681"/>
      <c r="DB45" s="681"/>
      <c r="DC45" s="685"/>
      <c r="DD45" s="656">
        <v>112981</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359</v>
      </c>
      <c r="CG46" s="645"/>
      <c r="CH46" s="645"/>
      <c r="CI46" s="645"/>
      <c r="CJ46" s="645"/>
      <c r="CK46" s="645"/>
      <c r="CL46" s="645"/>
      <c r="CM46" s="645"/>
      <c r="CN46" s="645"/>
      <c r="CO46" s="645"/>
      <c r="CP46" s="645"/>
      <c r="CQ46" s="646"/>
      <c r="CR46" s="647">
        <v>1084613</v>
      </c>
      <c r="CS46" s="648"/>
      <c r="CT46" s="648"/>
      <c r="CU46" s="648"/>
      <c r="CV46" s="648"/>
      <c r="CW46" s="648"/>
      <c r="CX46" s="648"/>
      <c r="CY46" s="649"/>
      <c r="CZ46" s="652">
        <v>5</v>
      </c>
      <c r="DA46" s="653"/>
      <c r="DB46" s="653"/>
      <c r="DC46" s="665"/>
      <c r="DD46" s="656">
        <v>285357</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361</v>
      </c>
      <c r="CG47" s="645"/>
      <c r="CH47" s="645"/>
      <c r="CI47" s="645"/>
      <c r="CJ47" s="645"/>
      <c r="CK47" s="645"/>
      <c r="CL47" s="645"/>
      <c r="CM47" s="645"/>
      <c r="CN47" s="645"/>
      <c r="CO47" s="645"/>
      <c r="CP47" s="645"/>
      <c r="CQ47" s="646"/>
      <c r="CR47" s="647">
        <v>319313</v>
      </c>
      <c r="CS47" s="683"/>
      <c r="CT47" s="683"/>
      <c r="CU47" s="683"/>
      <c r="CV47" s="683"/>
      <c r="CW47" s="683"/>
      <c r="CX47" s="683"/>
      <c r="CY47" s="684"/>
      <c r="CZ47" s="652">
        <v>1.5</v>
      </c>
      <c r="DA47" s="681"/>
      <c r="DB47" s="681"/>
      <c r="DC47" s="685"/>
      <c r="DD47" s="656">
        <v>189530</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362</v>
      </c>
      <c r="CG48" s="645"/>
      <c r="CH48" s="645"/>
      <c r="CI48" s="645"/>
      <c r="CJ48" s="645"/>
      <c r="CK48" s="645"/>
      <c r="CL48" s="645"/>
      <c r="CM48" s="645"/>
      <c r="CN48" s="645"/>
      <c r="CO48" s="645"/>
      <c r="CP48" s="645"/>
      <c r="CQ48" s="646"/>
      <c r="CR48" s="647" t="s">
        <v>128</v>
      </c>
      <c r="CS48" s="648"/>
      <c r="CT48" s="648"/>
      <c r="CU48" s="648"/>
      <c r="CV48" s="648"/>
      <c r="CW48" s="648"/>
      <c r="CX48" s="648"/>
      <c r="CY48" s="649"/>
      <c r="CZ48" s="652" t="s">
        <v>363</v>
      </c>
      <c r="DA48" s="653"/>
      <c r="DB48" s="653"/>
      <c r="DC48" s="665"/>
      <c r="DD48" s="656" t="s">
        <v>128</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7" t="s">
        <v>364</v>
      </c>
      <c r="CE49" s="698"/>
      <c r="CF49" s="698"/>
      <c r="CG49" s="698"/>
      <c r="CH49" s="698"/>
      <c r="CI49" s="698"/>
      <c r="CJ49" s="698"/>
      <c r="CK49" s="698"/>
      <c r="CL49" s="698"/>
      <c r="CM49" s="698"/>
      <c r="CN49" s="698"/>
      <c r="CO49" s="698"/>
      <c r="CP49" s="698"/>
      <c r="CQ49" s="699"/>
      <c r="CR49" s="738">
        <v>21501990</v>
      </c>
      <c r="CS49" s="718"/>
      <c r="CT49" s="718"/>
      <c r="CU49" s="718"/>
      <c r="CV49" s="718"/>
      <c r="CW49" s="718"/>
      <c r="CX49" s="718"/>
      <c r="CY49" s="749"/>
      <c r="CZ49" s="743">
        <v>100</v>
      </c>
      <c r="DA49" s="750"/>
      <c r="DB49" s="750"/>
      <c r="DC49" s="751"/>
      <c r="DD49" s="752">
        <v>11884128</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TS2xsF3Enzk4+uZ1sHB3H42y0DAosaNjkhIk9RH0I4V9CIaj+oUYwDBZhzQtloQRyaN4layKxQ+IflNWNzb1oA==" saltValue="T2AN9xogNyZZsqx8MFz/I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366</v>
      </c>
      <c r="DK2" s="795"/>
      <c r="DL2" s="795"/>
      <c r="DM2" s="795"/>
      <c r="DN2" s="795"/>
      <c r="DO2" s="796"/>
      <c r="DP2" s="251"/>
      <c r="DQ2" s="794" t="s">
        <v>367</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368</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370</v>
      </c>
      <c r="B5" s="789"/>
      <c r="C5" s="789"/>
      <c r="D5" s="789"/>
      <c r="E5" s="789"/>
      <c r="F5" s="789"/>
      <c r="G5" s="789"/>
      <c r="H5" s="789"/>
      <c r="I5" s="789"/>
      <c r="J5" s="789"/>
      <c r="K5" s="789"/>
      <c r="L5" s="789"/>
      <c r="M5" s="789"/>
      <c r="N5" s="789"/>
      <c r="O5" s="789"/>
      <c r="P5" s="790"/>
      <c r="Q5" s="765" t="s">
        <v>371</v>
      </c>
      <c r="R5" s="766"/>
      <c r="S5" s="766"/>
      <c r="T5" s="766"/>
      <c r="U5" s="767"/>
      <c r="V5" s="765" t="s">
        <v>372</v>
      </c>
      <c r="W5" s="766"/>
      <c r="X5" s="766"/>
      <c r="Y5" s="766"/>
      <c r="Z5" s="767"/>
      <c r="AA5" s="765" t="s">
        <v>373</v>
      </c>
      <c r="AB5" s="766"/>
      <c r="AC5" s="766"/>
      <c r="AD5" s="766"/>
      <c r="AE5" s="766"/>
      <c r="AF5" s="798" t="s">
        <v>374</v>
      </c>
      <c r="AG5" s="766"/>
      <c r="AH5" s="766"/>
      <c r="AI5" s="766"/>
      <c r="AJ5" s="777"/>
      <c r="AK5" s="766" t="s">
        <v>375</v>
      </c>
      <c r="AL5" s="766"/>
      <c r="AM5" s="766"/>
      <c r="AN5" s="766"/>
      <c r="AO5" s="767"/>
      <c r="AP5" s="765" t="s">
        <v>376</v>
      </c>
      <c r="AQ5" s="766"/>
      <c r="AR5" s="766"/>
      <c r="AS5" s="766"/>
      <c r="AT5" s="767"/>
      <c r="AU5" s="765" t="s">
        <v>377</v>
      </c>
      <c r="AV5" s="766"/>
      <c r="AW5" s="766"/>
      <c r="AX5" s="766"/>
      <c r="AY5" s="777"/>
      <c r="AZ5" s="258"/>
      <c r="BA5" s="258"/>
      <c r="BB5" s="258"/>
      <c r="BC5" s="258"/>
      <c r="BD5" s="258"/>
      <c r="BE5" s="259"/>
      <c r="BF5" s="259"/>
      <c r="BG5" s="259"/>
      <c r="BH5" s="259"/>
      <c r="BI5" s="259"/>
      <c r="BJ5" s="259"/>
      <c r="BK5" s="259"/>
      <c r="BL5" s="259"/>
      <c r="BM5" s="259"/>
      <c r="BN5" s="259"/>
      <c r="BO5" s="259"/>
      <c r="BP5" s="259"/>
      <c r="BQ5" s="788" t="s">
        <v>378</v>
      </c>
      <c r="BR5" s="789"/>
      <c r="BS5" s="789"/>
      <c r="BT5" s="789"/>
      <c r="BU5" s="789"/>
      <c r="BV5" s="789"/>
      <c r="BW5" s="789"/>
      <c r="BX5" s="789"/>
      <c r="BY5" s="789"/>
      <c r="BZ5" s="789"/>
      <c r="CA5" s="789"/>
      <c r="CB5" s="789"/>
      <c r="CC5" s="789"/>
      <c r="CD5" s="789"/>
      <c r="CE5" s="789"/>
      <c r="CF5" s="789"/>
      <c r="CG5" s="790"/>
      <c r="CH5" s="765" t="s">
        <v>379</v>
      </c>
      <c r="CI5" s="766"/>
      <c r="CJ5" s="766"/>
      <c r="CK5" s="766"/>
      <c r="CL5" s="767"/>
      <c r="CM5" s="765" t="s">
        <v>380</v>
      </c>
      <c r="CN5" s="766"/>
      <c r="CO5" s="766"/>
      <c r="CP5" s="766"/>
      <c r="CQ5" s="767"/>
      <c r="CR5" s="765" t="s">
        <v>381</v>
      </c>
      <c r="CS5" s="766"/>
      <c r="CT5" s="766"/>
      <c r="CU5" s="766"/>
      <c r="CV5" s="767"/>
      <c r="CW5" s="765" t="s">
        <v>382</v>
      </c>
      <c r="CX5" s="766"/>
      <c r="CY5" s="766"/>
      <c r="CZ5" s="766"/>
      <c r="DA5" s="767"/>
      <c r="DB5" s="765" t="s">
        <v>383</v>
      </c>
      <c r="DC5" s="766"/>
      <c r="DD5" s="766"/>
      <c r="DE5" s="766"/>
      <c r="DF5" s="767"/>
      <c r="DG5" s="771" t="s">
        <v>384</v>
      </c>
      <c r="DH5" s="772"/>
      <c r="DI5" s="772"/>
      <c r="DJ5" s="772"/>
      <c r="DK5" s="773"/>
      <c r="DL5" s="771" t="s">
        <v>385</v>
      </c>
      <c r="DM5" s="772"/>
      <c r="DN5" s="772"/>
      <c r="DO5" s="772"/>
      <c r="DP5" s="773"/>
      <c r="DQ5" s="765" t="s">
        <v>386</v>
      </c>
      <c r="DR5" s="766"/>
      <c r="DS5" s="766"/>
      <c r="DT5" s="766"/>
      <c r="DU5" s="767"/>
      <c r="DV5" s="765" t="s">
        <v>377</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387</v>
      </c>
      <c r="C7" s="780"/>
      <c r="D7" s="780"/>
      <c r="E7" s="780"/>
      <c r="F7" s="780"/>
      <c r="G7" s="780"/>
      <c r="H7" s="780"/>
      <c r="I7" s="780"/>
      <c r="J7" s="780"/>
      <c r="K7" s="780"/>
      <c r="L7" s="780"/>
      <c r="M7" s="780"/>
      <c r="N7" s="780"/>
      <c r="O7" s="780"/>
      <c r="P7" s="781"/>
      <c r="Q7" s="782">
        <v>22891</v>
      </c>
      <c r="R7" s="783"/>
      <c r="S7" s="783"/>
      <c r="T7" s="783"/>
      <c r="U7" s="783"/>
      <c r="V7" s="783">
        <v>21458</v>
      </c>
      <c r="W7" s="783"/>
      <c r="X7" s="783"/>
      <c r="Y7" s="783"/>
      <c r="Z7" s="783"/>
      <c r="AA7" s="783">
        <v>1433</v>
      </c>
      <c r="AB7" s="783"/>
      <c r="AC7" s="783"/>
      <c r="AD7" s="783"/>
      <c r="AE7" s="784"/>
      <c r="AF7" s="785">
        <v>794</v>
      </c>
      <c r="AG7" s="786"/>
      <c r="AH7" s="786"/>
      <c r="AI7" s="786"/>
      <c r="AJ7" s="787"/>
      <c r="AK7" s="822">
        <v>1612</v>
      </c>
      <c r="AL7" s="823"/>
      <c r="AM7" s="823"/>
      <c r="AN7" s="823"/>
      <c r="AO7" s="823"/>
      <c r="AP7" s="823">
        <v>17511</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597</v>
      </c>
      <c r="BT7" s="827"/>
      <c r="BU7" s="827"/>
      <c r="BV7" s="827"/>
      <c r="BW7" s="827"/>
      <c r="BX7" s="827"/>
      <c r="BY7" s="827"/>
      <c r="BZ7" s="827"/>
      <c r="CA7" s="827"/>
      <c r="CB7" s="827"/>
      <c r="CC7" s="827"/>
      <c r="CD7" s="827"/>
      <c r="CE7" s="827"/>
      <c r="CF7" s="827"/>
      <c r="CG7" s="828"/>
      <c r="CH7" s="819">
        <v>8</v>
      </c>
      <c r="CI7" s="820"/>
      <c r="CJ7" s="820"/>
      <c r="CK7" s="820"/>
      <c r="CL7" s="821"/>
      <c r="CM7" s="819">
        <v>113</v>
      </c>
      <c r="CN7" s="820"/>
      <c r="CO7" s="820"/>
      <c r="CP7" s="820"/>
      <c r="CQ7" s="821"/>
      <c r="CR7" s="819">
        <v>36</v>
      </c>
      <c r="CS7" s="820"/>
      <c r="CT7" s="820"/>
      <c r="CU7" s="820"/>
      <c r="CV7" s="821"/>
      <c r="CW7" s="819" t="s">
        <v>598</v>
      </c>
      <c r="CX7" s="820"/>
      <c r="CY7" s="820"/>
      <c r="CZ7" s="820"/>
      <c r="DA7" s="821"/>
      <c r="DB7" s="819" t="s">
        <v>598</v>
      </c>
      <c r="DC7" s="820"/>
      <c r="DD7" s="820"/>
      <c r="DE7" s="820"/>
      <c r="DF7" s="821"/>
      <c r="DG7" s="819" t="s">
        <v>598</v>
      </c>
      <c r="DH7" s="820"/>
      <c r="DI7" s="820"/>
      <c r="DJ7" s="820"/>
      <c r="DK7" s="821"/>
      <c r="DL7" s="819" t="s">
        <v>598</v>
      </c>
      <c r="DM7" s="820"/>
      <c r="DN7" s="820"/>
      <c r="DO7" s="820"/>
      <c r="DP7" s="821"/>
      <c r="DQ7" s="819" t="s">
        <v>598</v>
      </c>
      <c r="DR7" s="820"/>
      <c r="DS7" s="820"/>
      <c r="DT7" s="820"/>
      <c r="DU7" s="821"/>
      <c r="DV7" s="800"/>
      <c r="DW7" s="801"/>
      <c r="DX7" s="801"/>
      <c r="DY7" s="801"/>
      <c r="DZ7" s="802"/>
      <c r="EA7" s="256"/>
    </row>
    <row r="8" spans="1:131" s="257" customFormat="1" ht="26.25" customHeight="1" x14ac:dyDescent="0.15">
      <c r="A8" s="263">
        <v>2</v>
      </c>
      <c r="B8" s="803" t="s">
        <v>388</v>
      </c>
      <c r="C8" s="804"/>
      <c r="D8" s="804"/>
      <c r="E8" s="804"/>
      <c r="F8" s="804"/>
      <c r="G8" s="804"/>
      <c r="H8" s="804"/>
      <c r="I8" s="804"/>
      <c r="J8" s="804"/>
      <c r="K8" s="804"/>
      <c r="L8" s="804"/>
      <c r="M8" s="804"/>
      <c r="N8" s="804"/>
      <c r="O8" s="804"/>
      <c r="P8" s="805"/>
      <c r="Q8" s="806">
        <v>66</v>
      </c>
      <c r="R8" s="807"/>
      <c r="S8" s="807"/>
      <c r="T8" s="807"/>
      <c r="U8" s="807"/>
      <c r="V8" s="807">
        <v>58</v>
      </c>
      <c r="W8" s="807"/>
      <c r="X8" s="807"/>
      <c r="Y8" s="807"/>
      <c r="Z8" s="807"/>
      <c r="AA8" s="807">
        <v>8</v>
      </c>
      <c r="AB8" s="807"/>
      <c r="AC8" s="807"/>
      <c r="AD8" s="807"/>
      <c r="AE8" s="808"/>
      <c r="AF8" s="809">
        <v>8</v>
      </c>
      <c r="AG8" s="810"/>
      <c r="AH8" s="810"/>
      <c r="AI8" s="810"/>
      <c r="AJ8" s="811"/>
      <c r="AK8" s="812">
        <v>26</v>
      </c>
      <c r="AL8" s="813"/>
      <c r="AM8" s="813"/>
      <c r="AN8" s="813"/>
      <c r="AO8" s="813"/>
      <c r="AP8" s="813">
        <v>8</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15">
      <c r="A9" s="263">
        <v>3</v>
      </c>
      <c r="B9" s="803" t="s">
        <v>389</v>
      </c>
      <c r="C9" s="804"/>
      <c r="D9" s="804"/>
      <c r="E9" s="804"/>
      <c r="F9" s="804"/>
      <c r="G9" s="804"/>
      <c r="H9" s="804"/>
      <c r="I9" s="804"/>
      <c r="J9" s="804"/>
      <c r="K9" s="804"/>
      <c r="L9" s="804"/>
      <c r="M9" s="804"/>
      <c r="N9" s="804"/>
      <c r="O9" s="804"/>
      <c r="P9" s="805"/>
      <c r="Q9" s="806">
        <v>20</v>
      </c>
      <c r="R9" s="807"/>
      <c r="S9" s="807"/>
      <c r="T9" s="807"/>
      <c r="U9" s="807"/>
      <c r="V9" s="807">
        <v>18</v>
      </c>
      <c r="W9" s="807"/>
      <c r="X9" s="807"/>
      <c r="Y9" s="807"/>
      <c r="Z9" s="807"/>
      <c r="AA9" s="807">
        <v>2</v>
      </c>
      <c r="AB9" s="807"/>
      <c r="AC9" s="807"/>
      <c r="AD9" s="807"/>
      <c r="AE9" s="808"/>
      <c r="AF9" s="809">
        <v>2</v>
      </c>
      <c r="AG9" s="810"/>
      <c r="AH9" s="810"/>
      <c r="AI9" s="810"/>
      <c r="AJ9" s="811"/>
      <c r="AK9" s="812">
        <v>11</v>
      </c>
      <c r="AL9" s="813"/>
      <c r="AM9" s="813"/>
      <c r="AN9" s="813"/>
      <c r="AO9" s="813"/>
      <c r="AP9" s="813">
        <v>237</v>
      </c>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t="s">
        <v>390</v>
      </c>
      <c r="C10" s="804"/>
      <c r="D10" s="804"/>
      <c r="E10" s="804"/>
      <c r="F10" s="804"/>
      <c r="G10" s="804"/>
      <c r="H10" s="804"/>
      <c r="I10" s="804"/>
      <c r="J10" s="804"/>
      <c r="K10" s="804"/>
      <c r="L10" s="804"/>
      <c r="M10" s="804"/>
      <c r="N10" s="804"/>
      <c r="O10" s="804"/>
      <c r="P10" s="805"/>
      <c r="Q10" s="806">
        <v>70</v>
      </c>
      <c r="R10" s="807"/>
      <c r="S10" s="807"/>
      <c r="T10" s="807"/>
      <c r="U10" s="807"/>
      <c r="V10" s="807">
        <v>69</v>
      </c>
      <c r="W10" s="807"/>
      <c r="X10" s="807"/>
      <c r="Y10" s="807"/>
      <c r="Z10" s="807"/>
      <c r="AA10" s="807">
        <v>1</v>
      </c>
      <c r="AB10" s="807"/>
      <c r="AC10" s="807"/>
      <c r="AD10" s="807"/>
      <c r="AE10" s="808"/>
      <c r="AF10" s="809">
        <v>1</v>
      </c>
      <c r="AG10" s="810"/>
      <c r="AH10" s="810"/>
      <c r="AI10" s="810"/>
      <c r="AJ10" s="811"/>
      <c r="AK10" s="812">
        <v>60</v>
      </c>
      <c r="AL10" s="813"/>
      <c r="AM10" s="813"/>
      <c r="AN10" s="813"/>
      <c r="AO10" s="813"/>
      <c r="AP10" s="813" t="s">
        <v>590</v>
      </c>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391</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392</v>
      </c>
      <c r="B23" s="838" t="s">
        <v>393</v>
      </c>
      <c r="C23" s="839"/>
      <c r="D23" s="839"/>
      <c r="E23" s="839"/>
      <c r="F23" s="839"/>
      <c r="G23" s="839"/>
      <c r="H23" s="839"/>
      <c r="I23" s="839"/>
      <c r="J23" s="839"/>
      <c r="K23" s="839"/>
      <c r="L23" s="839"/>
      <c r="M23" s="839"/>
      <c r="N23" s="839"/>
      <c r="O23" s="839"/>
      <c r="P23" s="840"/>
      <c r="Q23" s="841">
        <v>22945</v>
      </c>
      <c r="R23" s="842"/>
      <c r="S23" s="842"/>
      <c r="T23" s="842"/>
      <c r="U23" s="842"/>
      <c r="V23" s="842">
        <v>21502</v>
      </c>
      <c r="W23" s="842"/>
      <c r="X23" s="842"/>
      <c r="Y23" s="842"/>
      <c r="Z23" s="842"/>
      <c r="AA23" s="842">
        <v>1443</v>
      </c>
      <c r="AB23" s="842"/>
      <c r="AC23" s="842"/>
      <c r="AD23" s="842"/>
      <c r="AE23" s="843"/>
      <c r="AF23" s="844">
        <v>804</v>
      </c>
      <c r="AG23" s="842"/>
      <c r="AH23" s="842"/>
      <c r="AI23" s="842"/>
      <c r="AJ23" s="845"/>
      <c r="AK23" s="846"/>
      <c r="AL23" s="847"/>
      <c r="AM23" s="847"/>
      <c r="AN23" s="847"/>
      <c r="AO23" s="847"/>
      <c r="AP23" s="842">
        <v>17757</v>
      </c>
      <c r="AQ23" s="842"/>
      <c r="AR23" s="842"/>
      <c r="AS23" s="842"/>
      <c r="AT23" s="842"/>
      <c r="AU23" s="848"/>
      <c r="AV23" s="848"/>
      <c r="AW23" s="848"/>
      <c r="AX23" s="848"/>
      <c r="AY23" s="849"/>
      <c r="AZ23" s="857" t="s">
        <v>394</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395</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396</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370</v>
      </c>
      <c r="B26" s="789"/>
      <c r="C26" s="789"/>
      <c r="D26" s="789"/>
      <c r="E26" s="789"/>
      <c r="F26" s="789"/>
      <c r="G26" s="789"/>
      <c r="H26" s="789"/>
      <c r="I26" s="789"/>
      <c r="J26" s="789"/>
      <c r="K26" s="789"/>
      <c r="L26" s="789"/>
      <c r="M26" s="789"/>
      <c r="N26" s="789"/>
      <c r="O26" s="789"/>
      <c r="P26" s="790"/>
      <c r="Q26" s="765" t="s">
        <v>397</v>
      </c>
      <c r="R26" s="766"/>
      <c r="S26" s="766"/>
      <c r="T26" s="766"/>
      <c r="U26" s="767"/>
      <c r="V26" s="765" t="s">
        <v>398</v>
      </c>
      <c r="W26" s="766"/>
      <c r="X26" s="766"/>
      <c r="Y26" s="766"/>
      <c r="Z26" s="767"/>
      <c r="AA26" s="765" t="s">
        <v>399</v>
      </c>
      <c r="AB26" s="766"/>
      <c r="AC26" s="766"/>
      <c r="AD26" s="766"/>
      <c r="AE26" s="766"/>
      <c r="AF26" s="860" t="s">
        <v>400</v>
      </c>
      <c r="AG26" s="861"/>
      <c r="AH26" s="861"/>
      <c r="AI26" s="861"/>
      <c r="AJ26" s="862"/>
      <c r="AK26" s="766" t="s">
        <v>401</v>
      </c>
      <c r="AL26" s="766"/>
      <c r="AM26" s="766"/>
      <c r="AN26" s="766"/>
      <c r="AO26" s="767"/>
      <c r="AP26" s="765" t="s">
        <v>402</v>
      </c>
      <c r="AQ26" s="766"/>
      <c r="AR26" s="766"/>
      <c r="AS26" s="766"/>
      <c r="AT26" s="767"/>
      <c r="AU26" s="765" t="s">
        <v>403</v>
      </c>
      <c r="AV26" s="766"/>
      <c r="AW26" s="766"/>
      <c r="AX26" s="766"/>
      <c r="AY26" s="767"/>
      <c r="AZ26" s="765" t="s">
        <v>404</v>
      </c>
      <c r="BA26" s="766"/>
      <c r="BB26" s="766"/>
      <c r="BC26" s="766"/>
      <c r="BD26" s="767"/>
      <c r="BE26" s="765" t="s">
        <v>377</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405</v>
      </c>
      <c r="C28" s="780"/>
      <c r="D28" s="780"/>
      <c r="E28" s="780"/>
      <c r="F28" s="780"/>
      <c r="G28" s="780"/>
      <c r="H28" s="780"/>
      <c r="I28" s="780"/>
      <c r="J28" s="780"/>
      <c r="K28" s="780"/>
      <c r="L28" s="780"/>
      <c r="M28" s="780"/>
      <c r="N28" s="780"/>
      <c r="O28" s="780"/>
      <c r="P28" s="781"/>
      <c r="Q28" s="870">
        <v>4756</v>
      </c>
      <c r="R28" s="871"/>
      <c r="S28" s="871"/>
      <c r="T28" s="871"/>
      <c r="U28" s="871"/>
      <c r="V28" s="871">
        <v>4110</v>
      </c>
      <c r="W28" s="871"/>
      <c r="X28" s="871"/>
      <c r="Y28" s="871"/>
      <c r="Z28" s="871"/>
      <c r="AA28" s="871">
        <v>646</v>
      </c>
      <c r="AB28" s="871"/>
      <c r="AC28" s="871"/>
      <c r="AD28" s="871"/>
      <c r="AE28" s="872"/>
      <c r="AF28" s="873">
        <v>646</v>
      </c>
      <c r="AG28" s="871"/>
      <c r="AH28" s="871"/>
      <c r="AI28" s="871"/>
      <c r="AJ28" s="874"/>
      <c r="AK28" s="875">
        <v>281</v>
      </c>
      <c r="AL28" s="866"/>
      <c r="AM28" s="866"/>
      <c r="AN28" s="866"/>
      <c r="AO28" s="866"/>
      <c r="AP28" s="866" t="s">
        <v>590</v>
      </c>
      <c r="AQ28" s="866"/>
      <c r="AR28" s="866"/>
      <c r="AS28" s="866"/>
      <c r="AT28" s="866"/>
      <c r="AU28" s="866" t="s">
        <v>590</v>
      </c>
      <c r="AV28" s="866"/>
      <c r="AW28" s="866"/>
      <c r="AX28" s="866"/>
      <c r="AY28" s="866"/>
      <c r="AZ28" s="867" t="s">
        <v>590</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406</v>
      </c>
      <c r="C29" s="804"/>
      <c r="D29" s="804"/>
      <c r="E29" s="804"/>
      <c r="F29" s="804"/>
      <c r="G29" s="804"/>
      <c r="H29" s="804"/>
      <c r="I29" s="804"/>
      <c r="J29" s="804"/>
      <c r="K29" s="804"/>
      <c r="L29" s="804"/>
      <c r="M29" s="804"/>
      <c r="N29" s="804"/>
      <c r="O29" s="804"/>
      <c r="P29" s="805"/>
      <c r="Q29" s="806">
        <v>4053</v>
      </c>
      <c r="R29" s="807"/>
      <c r="S29" s="807"/>
      <c r="T29" s="807"/>
      <c r="U29" s="807"/>
      <c r="V29" s="807">
        <v>3971</v>
      </c>
      <c r="W29" s="807"/>
      <c r="X29" s="807"/>
      <c r="Y29" s="807"/>
      <c r="Z29" s="807"/>
      <c r="AA29" s="807">
        <v>82</v>
      </c>
      <c r="AB29" s="807"/>
      <c r="AC29" s="807"/>
      <c r="AD29" s="807"/>
      <c r="AE29" s="808"/>
      <c r="AF29" s="809">
        <v>82</v>
      </c>
      <c r="AG29" s="810"/>
      <c r="AH29" s="810"/>
      <c r="AI29" s="810"/>
      <c r="AJ29" s="811"/>
      <c r="AK29" s="878">
        <v>659</v>
      </c>
      <c r="AL29" s="879"/>
      <c r="AM29" s="879"/>
      <c r="AN29" s="879"/>
      <c r="AO29" s="879"/>
      <c r="AP29" s="879">
        <v>3</v>
      </c>
      <c r="AQ29" s="879"/>
      <c r="AR29" s="879"/>
      <c r="AS29" s="879"/>
      <c r="AT29" s="879"/>
      <c r="AU29" s="879">
        <v>0</v>
      </c>
      <c r="AV29" s="879"/>
      <c r="AW29" s="879"/>
      <c r="AX29" s="879"/>
      <c r="AY29" s="879"/>
      <c r="AZ29" s="880" t="s">
        <v>590</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407</v>
      </c>
      <c r="C30" s="804"/>
      <c r="D30" s="804"/>
      <c r="E30" s="804"/>
      <c r="F30" s="804"/>
      <c r="G30" s="804"/>
      <c r="H30" s="804"/>
      <c r="I30" s="804"/>
      <c r="J30" s="804"/>
      <c r="K30" s="804"/>
      <c r="L30" s="804"/>
      <c r="M30" s="804"/>
      <c r="N30" s="804"/>
      <c r="O30" s="804"/>
      <c r="P30" s="805"/>
      <c r="Q30" s="806">
        <v>430</v>
      </c>
      <c r="R30" s="807"/>
      <c r="S30" s="807"/>
      <c r="T30" s="807"/>
      <c r="U30" s="807"/>
      <c r="V30" s="807">
        <v>418</v>
      </c>
      <c r="W30" s="807"/>
      <c r="X30" s="807"/>
      <c r="Y30" s="807"/>
      <c r="Z30" s="807"/>
      <c r="AA30" s="807">
        <v>12</v>
      </c>
      <c r="AB30" s="807"/>
      <c r="AC30" s="807"/>
      <c r="AD30" s="807"/>
      <c r="AE30" s="808"/>
      <c r="AF30" s="809">
        <v>12</v>
      </c>
      <c r="AG30" s="810"/>
      <c r="AH30" s="810"/>
      <c r="AI30" s="810"/>
      <c r="AJ30" s="811"/>
      <c r="AK30" s="878">
        <v>155</v>
      </c>
      <c r="AL30" s="879"/>
      <c r="AM30" s="879"/>
      <c r="AN30" s="879"/>
      <c r="AO30" s="879"/>
      <c r="AP30" s="879" t="s">
        <v>590</v>
      </c>
      <c r="AQ30" s="879"/>
      <c r="AR30" s="879"/>
      <c r="AS30" s="879"/>
      <c r="AT30" s="879"/>
      <c r="AU30" s="879" t="s">
        <v>590</v>
      </c>
      <c r="AV30" s="879"/>
      <c r="AW30" s="879"/>
      <c r="AX30" s="879"/>
      <c r="AY30" s="879"/>
      <c r="AZ30" s="880" t="s">
        <v>590</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408</v>
      </c>
      <c r="C31" s="804"/>
      <c r="D31" s="804"/>
      <c r="E31" s="804"/>
      <c r="F31" s="804"/>
      <c r="G31" s="804"/>
      <c r="H31" s="804"/>
      <c r="I31" s="804"/>
      <c r="J31" s="804"/>
      <c r="K31" s="804"/>
      <c r="L31" s="804"/>
      <c r="M31" s="804"/>
      <c r="N31" s="804"/>
      <c r="O31" s="804"/>
      <c r="P31" s="805"/>
      <c r="Q31" s="806">
        <v>940</v>
      </c>
      <c r="R31" s="807"/>
      <c r="S31" s="807"/>
      <c r="T31" s="807"/>
      <c r="U31" s="807"/>
      <c r="V31" s="807">
        <v>885</v>
      </c>
      <c r="W31" s="807"/>
      <c r="X31" s="807"/>
      <c r="Y31" s="807"/>
      <c r="Z31" s="807"/>
      <c r="AA31" s="807">
        <v>55</v>
      </c>
      <c r="AB31" s="807"/>
      <c r="AC31" s="807"/>
      <c r="AD31" s="807"/>
      <c r="AE31" s="808"/>
      <c r="AF31" s="809">
        <v>1432</v>
      </c>
      <c r="AG31" s="810"/>
      <c r="AH31" s="810"/>
      <c r="AI31" s="810"/>
      <c r="AJ31" s="811"/>
      <c r="AK31" s="878">
        <v>145</v>
      </c>
      <c r="AL31" s="879"/>
      <c r="AM31" s="879"/>
      <c r="AN31" s="879"/>
      <c r="AO31" s="879"/>
      <c r="AP31" s="879">
        <v>2577</v>
      </c>
      <c r="AQ31" s="879"/>
      <c r="AR31" s="879"/>
      <c r="AS31" s="879"/>
      <c r="AT31" s="879"/>
      <c r="AU31" s="879">
        <v>1283</v>
      </c>
      <c r="AV31" s="879"/>
      <c r="AW31" s="879"/>
      <c r="AX31" s="879"/>
      <c r="AY31" s="879"/>
      <c r="AZ31" s="880" t="s">
        <v>590</v>
      </c>
      <c r="BA31" s="880"/>
      <c r="BB31" s="880"/>
      <c r="BC31" s="880"/>
      <c r="BD31" s="880"/>
      <c r="BE31" s="876" t="s">
        <v>409</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410</v>
      </c>
      <c r="C32" s="804"/>
      <c r="D32" s="804"/>
      <c r="E32" s="804"/>
      <c r="F32" s="804"/>
      <c r="G32" s="804"/>
      <c r="H32" s="804"/>
      <c r="I32" s="804"/>
      <c r="J32" s="804"/>
      <c r="K32" s="804"/>
      <c r="L32" s="804"/>
      <c r="M32" s="804"/>
      <c r="N32" s="804"/>
      <c r="O32" s="804"/>
      <c r="P32" s="805"/>
      <c r="Q32" s="806">
        <v>3897</v>
      </c>
      <c r="R32" s="807"/>
      <c r="S32" s="807"/>
      <c r="T32" s="807"/>
      <c r="U32" s="807"/>
      <c r="V32" s="807">
        <v>3523</v>
      </c>
      <c r="W32" s="807"/>
      <c r="X32" s="807"/>
      <c r="Y32" s="807"/>
      <c r="Z32" s="807"/>
      <c r="AA32" s="807">
        <v>374</v>
      </c>
      <c r="AB32" s="807"/>
      <c r="AC32" s="807"/>
      <c r="AD32" s="807"/>
      <c r="AE32" s="808"/>
      <c r="AF32" s="809">
        <v>678</v>
      </c>
      <c r="AG32" s="810"/>
      <c r="AH32" s="810"/>
      <c r="AI32" s="810"/>
      <c r="AJ32" s="811"/>
      <c r="AK32" s="878">
        <v>179</v>
      </c>
      <c r="AL32" s="879"/>
      <c r="AM32" s="879"/>
      <c r="AN32" s="879"/>
      <c r="AO32" s="879"/>
      <c r="AP32" s="879">
        <v>1637</v>
      </c>
      <c r="AQ32" s="879"/>
      <c r="AR32" s="879"/>
      <c r="AS32" s="879"/>
      <c r="AT32" s="879"/>
      <c r="AU32" s="879">
        <v>761</v>
      </c>
      <c r="AV32" s="879"/>
      <c r="AW32" s="879"/>
      <c r="AX32" s="879"/>
      <c r="AY32" s="879"/>
      <c r="AZ32" s="880" t="s">
        <v>590</v>
      </c>
      <c r="BA32" s="880"/>
      <c r="BB32" s="880"/>
      <c r="BC32" s="880"/>
      <c r="BD32" s="880"/>
      <c r="BE32" s="876" t="s">
        <v>411</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412</v>
      </c>
      <c r="C33" s="804"/>
      <c r="D33" s="804"/>
      <c r="E33" s="804"/>
      <c r="F33" s="804"/>
      <c r="G33" s="804"/>
      <c r="H33" s="804"/>
      <c r="I33" s="804"/>
      <c r="J33" s="804"/>
      <c r="K33" s="804"/>
      <c r="L33" s="804"/>
      <c r="M33" s="804"/>
      <c r="N33" s="804"/>
      <c r="O33" s="804"/>
      <c r="P33" s="805"/>
      <c r="Q33" s="806">
        <v>301</v>
      </c>
      <c r="R33" s="807"/>
      <c r="S33" s="807"/>
      <c r="T33" s="807"/>
      <c r="U33" s="807"/>
      <c r="V33" s="807">
        <v>250</v>
      </c>
      <c r="W33" s="807"/>
      <c r="X33" s="807"/>
      <c r="Y33" s="807"/>
      <c r="Z33" s="807"/>
      <c r="AA33" s="807">
        <v>51</v>
      </c>
      <c r="AB33" s="807"/>
      <c r="AC33" s="807"/>
      <c r="AD33" s="807"/>
      <c r="AE33" s="808"/>
      <c r="AF33" s="809">
        <v>49</v>
      </c>
      <c r="AG33" s="810"/>
      <c r="AH33" s="810"/>
      <c r="AI33" s="810"/>
      <c r="AJ33" s="811"/>
      <c r="AK33" s="878">
        <v>176</v>
      </c>
      <c r="AL33" s="879"/>
      <c r="AM33" s="879"/>
      <c r="AN33" s="879"/>
      <c r="AO33" s="879"/>
      <c r="AP33" s="879">
        <v>1433</v>
      </c>
      <c r="AQ33" s="879"/>
      <c r="AR33" s="879"/>
      <c r="AS33" s="879"/>
      <c r="AT33" s="879"/>
      <c r="AU33" s="879">
        <v>1433</v>
      </c>
      <c r="AV33" s="879"/>
      <c r="AW33" s="879"/>
      <c r="AX33" s="879"/>
      <c r="AY33" s="879"/>
      <c r="AZ33" s="880" t="s">
        <v>590</v>
      </c>
      <c r="BA33" s="880"/>
      <c r="BB33" s="880"/>
      <c r="BC33" s="880"/>
      <c r="BD33" s="880"/>
      <c r="BE33" s="876" t="s">
        <v>409</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t="s">
        <v>413</v>
      </c>
      <c r="C34" s="804"/>
      <c r="D34" s="804"/>
      <c r="E34" s="804"/>
      <c r="F34" s="804"/>
      <c r="G34" s="804"/>
      <c r="H34" s="804"/>
      <c r="I34" s="804"/>
      <c r="J34" s="804"/>
      <c r="K34" s="804"/>
      <c r="L34" s="804"/>
      <c r="M34" s="804"/>
      <c r="N34" s="804"/>
      <c r="O34" s="804"/>
      <c r="P34" s="805"/>
      <c r="Q34" s="806">
        <v>97</v>
      </c>
      <c r="R34" s="807"/>
      <c r="S34" s="807"/>
      <c r="T34" s="807"/>
      <c r="U34" s="807"/>
      <c r="V34" s="807">
        <v>43</v>
      </c>
      <c r="W34" s="807"/>
      <c r="X34" s="807"/>
      <c r="Y34" s="807"/>
      <c r="Z34" s="807"/>
      <c r="AA34" s="807">
        <v>54</v>
      </c>
      <c r="AB34" s="807"/>
      <c r="AC34" s="807"/>
      <c r="AD34" s="807"/>
      <c r="AE34" s="808"/>
      <c r="AF34" s="809">
        <v>54</v>
      </c>
      <c r="AG34" s="810"/>
      <c r="AH34" s="810"/>
      <c r="AI34" s="810"/>
      <c r="AJ34" s="811"/>
      <c r="AK34" s="878" t="s">
        <v>590</v>
      </c>
      <c r="AL34" s="879"/>
      <c r="AM34" s="879"/>
      <c r="AN34" s="879"/>
      <c r="AO34" s="879"/>
      <c r="AP34" s="879" t="s">
        <v>590</v>
      </c>
      <c r="AQ34" s="879"/>
      <c r="AR34" s="879"/>
      <c r="AS34" s="879"/>
      <c r="AT34" s="879"/>
      <c r="AU34" s="879" t="s">
        <v>590</v>
      </c>
      <c r="AV34" s="879"/>
      <c r="AW34" s="879"/>
      <c r="AX34" s="879"/>
      <c r="AY34" s="879"/>
      <c r="AZ34" s="880" t="s">
        <v>590</v>
      </c>
      <c r="BA34" s="880"/>
      <c r="BB34" s="880"/>
      <c r="BC34" s="880"/>
      <c r="BD34" s="880"/>
      <c r="BE34" s="876" t="s">
        <v>414</v>
      </c>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415</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392</v>
      </c>
      <c r="B63" s="838" t="s">
        <v>416</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2953</v>
      </c>
      <c r="AG63" s="890"/>
      <c r="AH63" s="890"/>
      <c r="AI63" s="890"/>
      <c r="AJ63" s="891"/>
      <c r="AK63" s="892"/>
      <c r="AL63" s="887"/>
      <c r="AM63" s="887"/>
      <c r="AN63" s="887"/>
      <c r="AO63" s="887"/>
      <c r="AP63" s="890">
        <v>5650</v>
      </c>
      <c r="AQ63" s="890"/>
      <c r="AR63" s="890"/>
      <c r="AS63" s="890"/>
      <c r="AT63" s="890"/>
      <c r="AU63" s="890">
        <v>3477</v>
      </c>
      <c r="AV63" s="890"/>
      <c r="AW63" s="890"/>
      <c r="AX63" s="890"/>
      <c r="AY63" s="890"/>
      <c r="AZ63" s="894"/>
      <c r="BA63" s="894"/>
      <c r="BB63" s="894"/>
      <c r="BC63" s="894"/>
      <c r="BD63" s="894"/>
      <c r="BE63" s="895"/>
      <c r="BF63" s="895"/>
      <c r="BG63" s="895"/>
      <c r="BH63" s="895"/>
      <c r="BI63" s="896"/>
      <c r="BJ63" s="897" t="s">
        <v>417</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419</v>
      </c>
      <c r="B66" s="789"/>
      <c r="C66" s="789"/>
      <c r="D66" s="789"/>
      <c r="E66" s="789"/>
      <c r="F66" s="789"/>
      <c r="G66" s="789"/>
      <c r="H66" s="789"/>
      <c r="I66" s="789"/>
      <c r="J66" s="789"/>
      <c r="K66" s="789"/>
      <c r="L66" s="789"/>
      <c r="M66" s="789"/>
      <c r="N66" s="789"/>
      <c r="O66" s="789"/>
      <c r="P66" s="790"/>
      <c r="Q66" s="765" t="s">
        <v>420</v>
      </c>
      <c r="R66" s="766"/>
      <c r="S66" s="766"/>
      <c r="T66" s="766"/>
      <c r="U66" s="767"/>
      <c r="V66" s="765" t="s">
        <v>421</v>
      </c>
      <c r="W66" s="766"/>
      <c r="X66" s="766"/>
      <c r="Y66" s="766"/>
      <c r="Z66" s="767"/>
      <c r="AA66" s="765" t="s">
        <v>422</v>
      </c>
      <c r="AB66" s="766"/>
      <c r="AC66" s="766"/>
      <c r="AD66" s="766"/>
      <c r="AE66" s="767"/>
      <c r="AF66" s="900" t="s">
        <v>423</v>
      </c>
      <c r="AG66" s="861"/>
      <c r="AH66" s="861"/>
      <c r="AI66" s="861"/>
      <c r="AJ66" s="901"/>
      <c r="AK66" s="765" t="s">
        <v>424</v>
      </c>
      <c r="AL66" s="789"/>
      <c r="AM66" s="789"/>
      <c r="AN66" s="789"/>
      <c r="AO66" s="790"/>
      <c r="AP66" s="765" t="s">
        <v>425</v>
      </c>
      <c r="AQ66" s="766"/>
      <c r="AR66" s="766"/>
      <c r="AS66" s="766"/>
      <c r="AT66" s="767"/>
      <c r="AU66" s="765" t="s">
        <v>426</v>
      </c>
      <c r="AV66" s="766"/>
      <c r="AW66" s="766"/>
      <c r="AX66" s="766"/>
      <c r="AY66" s="767"/>
      <c r="AZ66" s="765" t="s">
        <v>377</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591</v>
      </c>
      <c r="C68" s="918"/>
      <c r="D68" s="918"/>
      <c r="E68" s="918"/>
      <c r="F68" s="918"/>
      <c r="G68" s="918"/>
      <c r="H68" s="918"/>
      <c r="I68" s="918"/>
      <c r="J68" s="918"/>
      <c r="K68" s="918"/>
      <c r="L68" s="918"/>
      <c r="M68" s="918"/>
      <c r="N68" s="918"/>
      <c r="O68" s="918"/>
      <c r="P68" s="919"/>
      <c r="Q68" s="920">
        <v>8319</v>
      </c>
      <c r="R68" s="914"/>
      <c r="S68" s="914"/>
      <c r="T68" s="914"/>
      <c r="U68" s="914"/>
      <c r="V68" s="914">
        <v>6892</v>
      </c>
      <c r="W68" s="914"/>
      <c r="X68" s="914"/>
      <c r="Y68" s="914"/>
      <c r="Z68" s="914"/>
      <c r="AA68" s="914">
        <v>1427</v>
      </c>
      <c r="AB68" s="914"/>
      <c r="AC68" s="914"/>
      <c r="AD68" s="914"/>
      <c r="AE68" s="914"/>
      <c r="AF68" s="914">
        <v>1427</v>
      </c>
      <c r="AG68" s="914"/>
      <c r="AH68" s="914"/>
      <c r="AI68" s="914"/>
      <c r="AJ68" s="914"/>
      <c r="AK68" s="914">
        <v>26</v>
      </c>
      <c r="AL68" s="914"/>
      <c r="AM68" s="914"/>
      <c r="AN68" s="914"/>
      <c r="AO68" s="914"/>
      <c r="AP68" s="914" t="s">
        <v>598</v>
      </c>
      <c r="AQ68" s="914"/>
      <c r="AR68" s="914"/>
      <c r="AS68" s="914"/>
      <c r="AT68" s="914"/>
      <c r="AU68" s="914" t="s">
        <v>598</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592</v>
      </c>
      <c r="C69" s="922"/>
      <c r="D69" s="922"/>
      <c r="E69" s="922"/>
      <c r="F69" s="922"/>
      <c r="G69" s="922"/>
      <c r="H69" s="922"/>
      <c r="I69" s="922"/>
      <c r="J69" s="922"/>
      <c r="K69" s="922"/>
      <c r="L69" s="922"/>
      <c r="M69" s="922"/>
      <c r="N69" s="922"/>
      <c r="O69" s="922"/>
      <c r="P69" s="923"/>
      <c r="Q69" s="924">
        <v>202</v>
      </c>
      <c r="R69" s="879"/>
      <c r="S69" s="879"/>
      <c r="T69" s="879"/>
      <c r="U69" s="879"/>
      <c r="V69" s="879">
        <v>188</v>
      </c>
      <c r="W69" s="879"/>
      <c r="X69" s="879"/>
      <c r="Y69" s="879"/>
      <c r="Z69" s="879"/>
      <c r="AA69" s="879">
        <v>14</v>
      </c>
      <c r="AB69" s="879"/>
      <c r="AC69" s="879"/>
      <c r="AD69" s="879"/>
      <c r="AE69" s="879"/>
      <c r="AF69" s="879">
        <v>14</v>
      </c>
      <c r="AG69" s="879"/>
      <c r="AH69" s="879"/>
      <c r="AI69" s="879"/>
      <c r="AJ69" s="879"/>
      <c r="AK69" s="879">
        <v>0</v>
      </c>
      <c r="AL69" s="879"/>
      <c r="AM69" s="879"/>
      <c r="AN69" s="879"/>
      <c r="AO69" s="879"/>
      <c r="AP69" s="879" t="s">
        <v>598</v>
      </c>
      <c r="AQ69" s="879"/>
      <c r="AR69" s="879"/>
      <c r="AS69" s="879"/>
      <c r="AT69" s="879"/>
      <c r="AU69" s="879" t="s">
        <v>598</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593</v>
      </c>
      <c r="C70" s="922"/>
      <c r="D70" s="922"/>
      <c r="E70" s="922"/>
      <c r="F70" s="922"/>
      <c r="G70" s="922"/>
      <c r="H70" s="922"/>
      <c r="I70" s="922"/>
      <c r="J70" s="922"/>
      <c r="K70" s="922"/>
      <c r="L70" s="922"/>
      <c r="M70" s="922"/>
      <c r="N70" s="922"/>
      <c r="O70" s="922"/>
      <c r="P70" s="923"/>
      <c r="Q70" s="924">
        <v>1325</v>
      </c>
      <c r="R70" s="879"/>
      <c r="S70" s="879"/>
      <c r="T70" s="879"/>
      <c r="U70" s="879"/>
      <c r="V70" s="879">
        <v>1064</v>
      </c>
      <c r="W70" s="879"/>
      <c r="X70" s="879"/>
      <c r="Y70" s="879"/>
      <c r="Z70" s="879"/>
      <c r="AA70" s="879">
        <v>261</v>
      </c>
      <c r="AB70" s="879"/>
      <c r="AC70" s="879"/>
      <c r="AD70" s="879"/>
      <c r="AE70" s="879"/>
      <c r="AF70" s="879">
        <v>261</v>
      </c>
      <c r="AG70" s="879"/>
      <c r="AH70" s="879"/>
      <c r="AI70" s="879"/>
      <c r="AJ70" s="879"/>
      <c r="AK70" s="879" t="s">
        <v>604</v>
      </c>
      <c r="AL70" s="879"/>
      <c r="AM70" s="879"/>
      <c r="AN70" s="879"/>
      <c r="AO70" s="879"/>
      <c r="AP70" s="879">
        <v>2393</v>
      </c>
      <c r="AQ70" s="879"/>
      <c r="AR70" s="879"/>
      <c r="AS70" s="879"/>
      <c r="AT70" s="879"/>
      <c r="AU70" s="879" t="s">
        <v>598</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594</v>
      </c>
      <c r="C71" s="922"/>
      <c r="D71" s="922"/>
      <c r="E71" s="922"/>
      <c r="F71" s="922"/>
      <c r="G71" s="922"/>
      <c r="H71" s="922"/>
      <c r="I71" s="922"/>
      <c r="J71" s="922"/>
      <c r="K71" s="922"/>
      <c r="L71" s="922"/>
      <c r="M71" s="922"/>
      <c r="N71" s="922"/>
      <c r="O71" s="922"/>
      <c r="P71" s="923"/>
      <c r="Q71" s="924">
        <v>3658</v>
      </c>
      <c r="R71" s="879"/>
      <c r="S71" s="879"/>
      <c r="T71" s="879"/>
      <c r="U71" s="879"/>
      <c r="V71" s="879">
        <v>3489</v>
      </c>
      <c r="W71" s="879"/>
      <c r="X71" s="879"/>
      <c r="Y71" s="879"/>
      <c r="Z71" s="879"/>
      <c r="AA71" s="879">
        <v>169</v>
      </c>
      <c r="AB71" s="879"/>
      <c r="AC71" s="879"/>
      <c r="AD71" s="879"/>
      <c r="AE71" s="879"/>
      <c r="AF71" s="879">
        <v>147</v>
      </c>
      <c r="AG71" s="879"/>
      <c r="AH71" s="879"/>
      <c r="AI71" s="879"/>
      <c r="AJ71" s="879"/>
      <c r="AK71" s="879" t="s">
        <v>604</v>
      </c>
      <c r="AL71" s="879"/>
      <c r="AM71" s="879"/>
      <c r="AN71" s="879"/>
      <c r="AO71" s="879"/>
      <c r="AP71" s="879" t="s">
        <v>598</v>
      </c>
      <c r="AQ71" s="879"/>
      <c r="AR71" s="879"/>
      <c r="AS71" s="879"/>
      <c r="AT71" s="879"/>
      <c r="AU71" s="879" t="s">
        <v>598</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595</v>
      </c>
      <c r="C72" s="922"/>
      <c r="D72" s="922"/>
      <c r="E72" s="922"/>
      <c r="F72" s="922"/>
      <c r="G72" s="922"/>
      <c r="H72" s="922"/>
      <c r="I72" s="922"/>
      <c r="J72" s="922"/>
      <c r="K72" s="922"/>
      <c r="L72" s="922"/>
      <c r="M72" s="922"/>
      <c r="N72" s="922"/>
      <c r="O72" s="922"/>
      <c r="P72" s="923"/>
      <c r="Q72" s="924">
        <v>280</v>
      </c>
      <c r="R72" s="879"/>
      <c r="S72" s="879"/>
      <c r="T72" s="879"/>
      <c r="U72" s="879"/>
      <c r="V72" s="879">
        <v>244</v>
      </c>
      <c r="W72" s="879"/>
      <c r="X72" s="879"/>
      <c r="Y72" s="879"/>
      <c r="Z72" s="879"/>
      <c r="AA72" s="879">
        <v>36</v>
      </c>
      <c r="AB72" s="879"/>
      <c r="AC72" s="879"/>
      <c r="AD72" s="879"/>
      <c r="AE72" s="879"/>
      <c r="AF72" s="879">
        <v>36</v>
      </c>
      <c r="AG72" s="879"/>
      <c r="AH72" s="879"/>
      <c r="AI72" s="879"/>
      <c r="AJ72" s="879"/>
      <c r="AK72" s="879" t="s">
        <v>604</v>
      </c>
      <c r="AL72" s="879"/>
      <c r="AM72" s="879"/>
      <c r="AN72" s="879"/>
      <c r="AO72" s="879"/>
      <c r="AP72" s="879" t="s">
        <v>598</v>
      </c>
      <c r="AQ72" s="879"/>
      <c r="AR72" s="879"/>
      <c r="AS72" s="879"/>
      <c r="AT72" s="879"/>
      <c r="AU72" s="879" t="s">
        <v>598</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596</v>
      </c>
      <c r="C73" s="922"/>
      <c r="D73" s="922"/>
      <c r="E73" s="922"/>
      <c r="F73" s="922"/>
      <c r="G73" s="922"/>
      <c r="H73" s="922"/>
      <c r="I73" s="922"/>
      <c r="J73" s="922"/>
      <c r="K73" s="922"/>
      <c r="L73" s="922"/>
      <c r="M73" s="922"/>
      <c r="N73" s="922"/>
      <c r="O73" s="922"/>
      <c r="P73" s="923"/>
      <c r="Q73" s="924">
        <v>292778</v>
      </c>
      <c r="R73" s="879"/>
      <c r="S73" s="879"/>
      <c r="T73" s="879"/>
      <c r="U73" s="879"/>
      <c r="V73" s="879">
        <v>279366</v>
      </c>
      <c r="W73" s="879"/>
      <c r="X73" s="879"/>
      <c r="Y73" s="879"/>
      <c r="Z73" s="879"/>
      <c r="AA73" s="879">
        <v>13412</v>
      </c>
      <c r="AB73" s="879"/>
      <c r="AC73" s="879"/>
      <c r="AD73" s="879"/>
      <c r="AE73" s="879"/>
      <c r="AF73" s="879">
        <v>13412</v>
      </c>
      <c r="AG73" s="879"/>
      <c r="AH73" s="879"/>
      <c r="AI73" s="879"/>
      <c r="AJ73" s="879"/>
      <c r="AK73" s="879" t="s">
        <v>604</v>
      </c>
      <c r="AL73" s="879"/>
      <c r="AM73" s="879"/>
      <c r="AN73" s="879"/>
      <c r="AO73" s="879"/>
      <c r="AP73" s="879" t="s">
        <v>598</v>
      </c>
      <c r="AQ73" s="879"/>
      <c r="AR73" s="879"/>
      <c r="AS73" s="879"/>
      <c r="AT73" s="879"/>
      <c r="AU73" s="879" t="s">
        <v>598</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c r="C74" s="922"/>
      <c r="D74" s="922"/>
      <c r="E74" s="922"/>
      <c r="F74" s="922"/>
      <c r="G74" s="922"/>
      <c r="H74" s="922"/>
      <c r="I74" s="922"/>
      <c r="J74" s="922"/>
      <c r="K74" s="922"/>
      <c r="L74" s="922"/>
      <c r="M74" s="922"/>
      <c r="N74" s="922"/>
      <c r="O74" s="922"/>
      <c r="P74" s="923"/>
      <c r="Q74" s="924"/>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392</v>
      </c>
      <c r="B88" s="838" t="s">
        <v>427</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15297</v>
      </c>
      <c r="AG88" s="890"/>
      <c r="AH88" s="890"/>
      <c r="AI88" s="890"/>
      <c r="AJ88" s="890"/>
      <c r="AK88" s="887"/>
      <c r="AL88" s="887"/>
      <c r="AM88" s="887"/>
      <c r="AN88" s="887"/>
      <c r="AO88" s="887"/>
      <c r="AP88" s="890">
        <v>2393</v>
      </c>
      <c r="AQ88" s="890"/>
      <c r="AR88" s="890"/>
      <c r="AS88" s="890"/>
      <c r="AT88" s="890"/>
      <c r="AU88" s="890" t="s">
        <v>598</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838" t="s">
        <v>428</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36</v>
      </c>
      <c r="CS102" s="898"/>
      <c r="CT102" s="898"/>
      <c r="CU102" s="898"/>
      <c r="CV102" s="941"/>
      <c r="CW102" s="940" t="s">
        <v>598</v>
      </c>
      <c r="CX102" s="898"/>
      <c r="CY102" s="898"/>
      <c r="CZ102" s="898"/>
      <c r="DA102" s="941"/>
      <c r="DB102" s="940" t="s">
        <v>598</v>
      </c>
      <c r="DC102" s="898"/>
      <c r="DD102" s="898"/>
      <c r="DE102" s="898"/>
      <c r="DF102" s="941"/>
      <c r="DG102" s="940" t="s">
        <v>598</v>
      </c>
      <c r="DH102" s="898"/>
      <c r="DI102" s="898"/>
      <c r="DJ102" s="898"/>
      <c r="DK102" s="941"/>
      <c r="DL102" s="940" t="s">
        <v>598</v>
      </c>
      <c r="DM102" s="898"/>
      <c r="DN102" s="898"/>
      <c r="DO102" s="898"/>
      <c r="DP102" s="941"/>
      <c r="DQ102" s="940" t="s">
        <v>598</v>
      </c>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429</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430</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433</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434</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435</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436</v>
      </c>
      <c r="AB109" s="943"/>
      <c r="AC109" s="943"/>
      <c r="AD109" s="943"/>
      <c r="AE109" s="944"/>
      <c r="AF109" s="942" t="s">
        <v>437</v>
      </c>
      <c r="AG109" s="943"/>
      <c r="AH109" s="943"/>
      <c r="AI109" s="943"/>
      <c r="AJ109" s="944"/>
      <c r="AK109" s="942" t="s">
        <v>304</v>
      </c>
      <c r="AL109" s="943"/>
      <c r="AM109" s="943"/>
      <c r="AN109" s="943"/>
      <c r="AO109" s="944"/>
      <c r="AP109" s="942" t="s">
        <v>438</v>
      </c>
      <c r="AQ109" s="943"/>
      <c r="AR109" s="943"/>
      <c r="AS109" s="943"/>
      <c r="AT109" s="945"/>
      <c r="AU109" s="962" t="s">
        <v>435</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436</v>
      </c>
      <c r="BR109" s="943"/>
      <c r="BS109" s="943"/>
      <c r="BT109" s="943"/>
      <c r="BU109" s="944"/>
      <c r="BV109" s="942" t="s">
        <v>437</v>
      </c>
      <c r="BW109" s="943"/>
      <c r="BX109" s="943"/>
      <c r="BY109" s="943"/>
      <c r="BZ109" s="944"/>
      <c r="CA109" s="942" t="s">
        <v>304</v>
      </c>
      <c r="CB109" s="943"/>
      <c r="CC109" s="943"/>
      <c r="CD109" s="943"/>
      <c r="CE109" s="944"/>
      <c r="CF109" s="963" t="s">
        <v>438</v>
      </c>
      <c r="CG109" s="963"/>
      <c r="CH109" s="963"/>
      <c r="CI109" s="963"/>
      <c r="CJ109" s="963"/>
      <c r="CK109" s="942" t="s">
        <v>439</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436</v>
      </c>
      <c r="DH109" s="943"/>
      <c r="DI109" s="943"/>
      <c r="DJ109" s="943"/>
      <c r="DK109" s="944"/>
      <c r="DL109" s="942" t="s">
        <v>437</v>
      </c>
      <c r="DM109" s="943"/>
      <c r="DN109" s="943"/>
      <c r="DO109" s="943"/>
      <c r="DP109" s="944"/>
      <c r="DQ109" s="942" t="s">
        <v>304</v>
      </c>
      <c r="DR109" s="943"/>
      <c r="DS109" s="943"/>
      <c r="DT109" s="943"/>
      <c r="DU109" s="944"/>
      <c r="DV109" s="942" t="s">
        <v>438</v>
      </c>
      <c r="DW109" s="943"/>
      <c r="DX109" s="943"/>
      <c r="DY109" s="943"/>
      <c r="DZ109" s="945"/>
    </row>
    <row r="110" spans="1:131" s="248" customFormat="1" ht="26.25" customHeight="1" x14ac:dyDescent="0.15">
      <c r="A110" s="946" t="s">
        <v>440</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2521270</v>
      </c>
      <c r="AB110" s="950"/>
      <c r="AC110" s="950"/>
      <c r="AD110" s="950"/>
      <c r="AE110" s="951"/>
      <c r="AF110" s="952">
        <v>2288456</v>
      </c>
      <c r="AG110" s="950"/>
      <c r="AH110" s="950"/>
      <c r="AI110" s="950"/>
      <c r="AJ110" s="951"/>
      <c r="AK110" s="952">
        <v>2268612</v>
      </c>
      <c r="AL110" s="950"/>
      <c r="AM110" s="950"/>
      <c r="AN110" s="950"/>
      <c r="AO110" s="951"/>
      <c r="AP110" s="953">
        <v>26.3</v>
      </c>
      <c r="AQ110" s="954"/>
      <c r="AR110" s="954"/>
      <c r="AS110" s="954"/>
      <c r="AT110" s="955"/>
      <c r="AU110" s="956" t="s">
        <v>73</v>
      </c>
      <c r="AV110" s="957"/>
      <c r="AW110" s="957"/>
      <c r="AX110" s="957"/>
      <c r="AY110" s="957"/>
      <c r="AZ110" s="998" t="s">
        <v>441</v>
      </c>
      <c r="BA110" s="947"/>
      <c r="BB110" s="947"/>
      <c r="BC110" s="947"/>
      <c r="BD110" s="947"/>
      <c r="BE110" s="947"/>
      <c r="BF110" s="947"/>
      <c r="BG110" s="947"/>
      <c r="BH110" s="947"/>
      <c r="BI110" s="947"/>
      <c r="BJ110" s="947"/>
      <c r="BK110" s="947"/>
      <c r="BL110" s="947"/>
      <c r="BM110" s="947"/>
      <c r="BN110" s="947"/>
      <c r="BO110" s="947"/>
      <c r="BP110" s="948"/>
      <c r="BQ110" s="984">
        <v>16794657</v>
      </c>
      <c r="BR110" s="985"/>
      <c r="BS110" s="985"/>
      <c r="BT110" s="985"/>
      <c r="BU110" s="985"/>
      <c r="BV110" s="985">
        <v>17809673</v>
      </c>
      <c r="BW110" s="985"/>
      <c r="BX110" s="985"/>
      <c r="BY110" s="985"/>
      <c r="BZ110" s="985"/>
      <c r="CA110" s="985">
        <v>17756685</v>
      </c>
      <c r="CB110" s="985"/>
      <c r="CC110" s="985"/>
      <c r="CD110" s="985"/>
      <c r="CE110" s="985"/>
      <c r="CF110" s="999">
        <v>205.8</v>
      </c>
      <c r="CG110" s="1000"/>
      <c r="CH110" s="1000"/>
      <c r="CI110" s="1000"/>
      <c r="CJ110" s="1000"/>
      <c r="CK110" s="1001" t="s">
        <v>442</v>
      </c>
      <c r="CL110" s="1002"/>
      <c r="CM110" s="981" t="s">
        <v>443</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394</v>
      </c>
      <c r="DH110" s="985"/>
      <c r="DI110" s="985"/>
      <c r="DJ110" s="985"/>
      <c r="DK110" s="985"/>
      <c r="DL110" s="985" t="s">
        <v>183</v>
      </c>
      <c r="DM110" s="985"/>
      <c r="DN110" s="985"/>
      <c r="DO110" s="985"/>
      <c r="DP110" s="985"/>
      <c r="DQ110" s="985" t="s">
        <v>183</v>
      </c>
      <c r="DR110" s="985"/>
      <c r="DS110" s="985"/>
      <c r="DT110" s="985"/>
      <c r="DU110" s="985"/>
      <c r="DV110" s="986" t="s">
        <v>183</v>
      </c>
      <c r="DW110" s="986"/>
      <c r="DX110" s="986"/>
      <c r="DY110" s="986"/>
      <c r="DZ110" s="987"/>
    </row>
    <row r="111" spans="1:131" s="248" customFormat="1" ht="26.25" customHeight="1" x14ac:dyDescent="0.15">
      <c r="A111" s="988" t="s">
        <v>444</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394</v>
      </c>
      <c r="AB111" s="992"/>
      <c r="AC111" s="992"/>
      <c r="AD111" s="992"/>
      <c r="AE111" s="993"/>
      <c r="AF111" s="994" t="s">
        <v>394</v>
      </c>
      <c r="AG111" s="992"/>
      <c r="AH111" s="992"/>
      <c r="AI111" s="992"/>
      <c r="AJ111" s="993"/>
      <c r="AK111" s="994" t="s">
        <v>394</v>
      </c>
      <c r="AL111" s="992"/>
      <c r="AM111" s="992"/>
      <c r="AN111" s="992"/>
      <c r="AO111" s="993"/>
      <c r="AP111" s="995" t="s">
        <v>394</v>
      </c>
      <c r="AQ111" s="996"/>
      <c r="AR111" s="996"/>
      <c r="AS111" s="996"/>
      <c r="AT111" s="997"/>
      <c r="AU111" s="958"/>
      <c r="AV111" s="959"/>
      <c r="AW111" s="959"/>
      <c r="AX111" s="959"/>
      <c r="AY111" s="959"/>
      <c r="AZ111" s="1007" t="s">
        <v>445</v>
      </c>
      <c r="BA111" s="1008"/>
      <c r="BB111" s="1008"/>
      <c r="BC111" s="1008"/>
      <c r="BD111" s="1008"/>
      <c r="BE111" s="1008"/>
      <c r="BF111" s="1008"/>
      <c r="BG111" s="1008"/>
      <c r="BH111" s="1008"/>
      <c r="BI111" s="1008"/>
      <c r="BJ111" s="1008"/>
      <c r="BK111" s="1008"/>
      <c r="BL111" s="1008"/>
      <c r="BM111" s="1008"/>
      <c r="BN111" s="1008"/>
      <c r="BO111" s="1008"/>
      <c r="BP111" s="1009"/>
      <c r="BQ111" s="977" t="s">
        <v>446</v>
      </c>
      <c r="BR111" s="978"/>
      <c r="BS111" s="978"/>
      <c r="BT111" s="978"/>
      <c r="BU111" s="978"/>
      <c r="BV111" s="978" t="s">
        <v>446</v>
      </c>
      <c r="BW111" s="978"/>
      <c r="BX111" s="978"/>
      <c r="BY111" s="978"/>
      <c r="BZ111" s="978"/>
      <c r="CA111" s="978" t="s">
        <v>446</v>
      </c>
      <c r="CB111" s="978"/>
      <c r="CC111" s="978"/>
      <c r="CD111" s="978"/>
      <c r="CE111" s="978"/>
      <c r="CF111" s="972" t="s">
        <v>446</v>
      </c>
      <c r="CG111" s="973"/>
      <c r="CH111" s="973"/>
      <c r="CI111" s="973"/>
      <c r="CJ111" s="973"/>
      <c r="CK111" s="1003"/>
      <c r="CL111" s="1004"/>
      <c r="CM111" s="974" t="s">
        <v>447</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446</v>
      </c>
      <c r="DH111" s="978"/>
      <c r="DI111" s="978"/>
      <c r="DJ111" s="978"/>
      <c r="DK111" s="978"/>
      <c r="DL111" s="978" t="s">
        <v>446</v>
      </c>
      <c r="DM111" s="978"/>
      <c r="DN111" s="978"/>
      <c r="DO111" s="978"/>
      <c r="DP111" s="978"/>
      <c r="DQ111" s="978" t="s">
        <v>446</v>
      </c>
      <c r="DR111" s="978"/>
      <c r="DS111" s="978"/>
      <c r="DT111" s="978"/>
      <c r="DU111" s="978"/>
      <c r="DV111" s="979" t="s">
        <v>446</v>
      </c>
      <c r="DW111" s="979"/>
      <c r="DX111" s="979"/>
      <c r="DY111" s="979"/>
      <c r="DZ111" s="980"/>
    </row>
    <row r="112" spans="1:131" s="248" customFormat="1" ht="26.25" customHeight="1" x14ac:dyDescent="0.15">
      <c r="A112" s="1010" t="s">
        <v>448</v>
      </c>
      <c r="B112" s="1011"/>
      <c r="C112" s="1008" t="s">
        <v>449</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450</v>
      </c>
      <c r="AB112" s="1017"/>
      <c r="AC112" s="1017"/>
      <c r="AD112" s="1017"/>
      <c r="AE112" s="1018"/>
      <c r="AF112" s="1019" t="s">
        <v>128</v>
      </c>
      <c r="AG112" s="1017"/>
      <c r="AH112" s="1017"/>
      <c r="AI112" s="1017"/>
      <c r="AJ112" s="1018"/>
      <c r="AK112" s="1019" t="s">
        <v>128</v>
      </c>
      <c r="AL112" s="1017"/>
      <c r="AM112" s="1017"/>
      <c r="AN112" s="1017"/>
      <c r="AO112" s="1018"/>
      <c r="AP112" s="1020" t="s">
        <v>451</v>
      </c>
      <c r="AQ112" s="1021"/>
      <c r="AR112" s="1021"/>
      <c r="AS112" s="1021"/>
      <c r="AT112" s="1022"/>
      <c r="AU112" s="958"/>
      <c r="AV112" s="959"/>
      <c r="AW112" s="959"/>
      <c r="AX112" s="959"/>
      <c r="AY112" s="959"/>
      <c r="AZ112" s="1007" t="s">
        <v>452</v>
      </c>
      <c r="BA112" s="1008"/>
      <c r="BB112" s="1008"/>
      <c r="BC112" s="1008"/>
      <c r="BD112" s="1008"/>
      <c r="BE112" s="1008"/>
      <c r="BF112" s="1008"/>
      <c r="BG112" s="1008"/>
      <c r="BH112" s="1008"/>
      <c r="BI112" s="1008"/>
      <c r="BJ112" s="1008"/>
      <c r="BK112" s="1008"/>
      <c r="BL112" s="1008"/>
      <c r="BM112" s="1008"/>
      <c r="BN112" s="1008"/>
      <c r="BO112" s="1008"/>
      <c r="BP112" s="1009"/>
      <c r="BQ112" s="977">
        <v>3996420</v>
      </c>
      <c r="BR112" s="978"/>
      <c r="BS112" s="978"/>
      <c r="BT112" s="978"/>
      <c r="BU112" s="978"/>
      <c r="BV112" s="978">
        <v>3721293</v>
      </c>
      <c r="BW112" s="978"/>
      <c r="BX112" s="978"/>
      <c r="BY112" s="978"/>
      <c r="BZ112" s="978"/>
      <c r="CA112" s="978">
        <v>4010119</v>
      </c>
      <c r="CB112" s="978"/>
      <c r="CC112" s="978"/>
      <c r="CD112" s="978"/>
      <c r="CE112" s="978"/>
      <c r="CF112" s="972">
        <v>46.5</v>
      </c>
      <c r="CG112" s="973"/>
      <c r="CH112" s="973"/>
      <c r="CI112" s="973"/>
      <c r="CJ112" s="973"/>
      <c r="CK112" s="1003"/>
      <c r="CL112" s="1004"/>
      <c r="CM112" s="974" t="s">
        <v>453</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128</v>
      </c>
      <c r="DH112" s="978"/>
      <c r="DI112" s="978"/>
      <c r="DJ112" s="978"/>
      <c r="DK112" s="978"/>
      <c r="DL112" s="978" t="s">
        <v>451</v>
      </c>
      <c r="DM112" s="978"/>
      <c r="DN112" s="978"/>
      <c r="DO112" s="978"/>
      <c r="DP112" s="978"/>
      <c r="DQ112" s="978" t="s">
        <v>454</v>
      </c>
      <c r="DR112" s="978"/>
      <c r="DS112" s="978"/>
      <c r="DT112" s="978"/>
      <c r="DU112" s="978"/>
      <c r="DV112" s="979" t="s">
        <v>451</v>
      </c>
      <c r="DW112" s="979"/>
      <c r="DX112" s="979"/>
      <c r="DY112" s="979"/>
      <c r="DZ112" s="980"/>
    </row>
    <row r="113" spans="1:130" s="248" customFormat="1" ht="26.25" customHeight="1" x14ac:dyDescent="0.15">
      <c r="A113" s="1012"/>
      <c r="B113" s="1013"/>
      <c r="C113" s="1008" t="s">
        <v>455</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457724</v>
      </c>
      <c r="AB113" s="992"/>
      <c r="AC113" s="992"/>
      <c r="AD113" s="992"/>
      <c r="AE113" s="993"/>
      <c r="AF113" s="994">
        <v>447412</v>
      </c>
      <c r="AG113" s="992"/>
      <c r="AH113" s="992"/>
      <c r="AI113" s="992"/>
      <c r="AJ113" s="993"/>
      <c r="AK113" s="994">
        <v>459493</v>
      </c>
      <c r="AL113" s="992"/>
      <c r="AM113" s="992"/>
      <c r="AN113" s="992"/>
      <c r="AO113" s="993"/>
      <c r="AP113" s="995">
        <v>5.3</v>
      </c>
      <c r="AQ113" s="996"/>
      <c r="AR113" s="996"/>
      <c r="AS113" s="996"/>
      <c r="AT113" s="997"/>
      <c r="AU113" s="958"/>
      <c r="AV113" s="959"/>
      <c r="AW113" s="959"/>
      <c r="AX113" s="959"/>
      <c r="AY113" s="959"/>
      <c r="AZ113" s="1007" t="s">
        <v>456</v>
      </c>
      <c r="BA113" s="1008"/>
      <c r="BB113" s="1008"/>
      <c r="BC113" s="1008"/>
      <c r="BD113" s="1008"/>
      <c r="BE113" s="1008"/>
      <c r="BF113" s="1008"/>
      <c r="BG113" s="1008"/>
      <c r="BH113" s="1008"/>
      <c r="BI113" s="1008"/>
      <c r="BJ113" s="1008"/>
      <c r="BK113" s="1008"/>
      <c r="BL113" s="1008"/>
      <c r="BM113" s="1008"/>
      <c r="BN113" s="1008"/>
      <c r="BO113" s="1008"/>
      <c r="BP113" s="1009"/>
      <c r="BQ113" s="977">
        <v>14771</v>
      </c>
      <c r="BR113" s="978"/>
      <c r="BS113" s="978"/>
      <c r="BT113" s="978"/>
      <c r="BU113" s="978"/>
      <c r="BV113" s="978" t="s">
        <v>451</v>
      </c>
      <c r="BW113" s="978"/>
      <c r="BX113" s="978"/>
      <c r="BY113" s="978"/>
      <c r="BZ113" s="978"/>
      <c r="CA113" s="978" t="s">
        <v>128</v>
      </c>
      <c r="CB113" s="978"/>
      <c r="CC113" s="978"/>
      <c r="CD113" s="978"/>
      <c r="CE113" s="978"/>
      <c r="CF113" s="972" t="s">
        <v>128</v>
      </c>
      <c r="CG113" s="973"/>
      <c r="CH113" s="973"/>
      <c r="CI113" s="973"/>
      <c r="CJ113" s="973"/>
      <c r="CK113" s="1003"/>
      <c r="CL113" s="1004"/>
      <c r="CM113" s="974" t="s">
        <v>457</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451</v>
      </c>
      <c r="DH113" s="1017"/>
      <c r="DI113" s="1017"/>
      <c r="DJ113" s="1017"/>
      <c r="DK113" s="1018"/>
      <c r="DL113" s="1019" t="s">
        <v>451</v>
      </c>
      <c r="DM113" s="1017"/>
      <c r="DN113" s="1017"/>
      <c r="DO113" s="1017"/>
      <c r="DP113" s="1018"/>
      <c r="DQ113" s="1019" t="s">
        <v>458</v>
      </c>
      <c r="DR113" s="1017"/>
      <c r="DS113" s="1017"/>
      <c r="DT113" s="1017"/>
      <c r="DU113" s="1018"/>
      <c r="DV113" s="1020" t="s">
        <v>451</v>
      </c>
      <c r="DW113" s="1021"/>
      <c r="DX113" s="1021"/>
      <c r="DY113" s="1021"/>
      <c r="DZ113" s="1022"/>
    </row>
    <row r="114" spans="1:130" s="248" customFormat="1" ht="26.25" customHeight="1" x14ac:dyDescent="0.15">
      <c r="A114" s="1012"/>
      <c r="B114" s="1013"/>
      <c r="C114" s="1008" t="s">
        <v>459</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59249</v>
      </c>
      <c r="AB114" s="1017"/>
      <c r="AC114" s="1017"/>
      <c r="AD114" s="1017"/>
      <c r="AE114" s="1018"/>
      <c r="AF114" s="1019">
        <v>34647</v>
      </c>
      <c r="AG114" s="1017"/>
      <c r="AH114" s="1017"/>
      <c r="AI114" s="1017"/>
      <c r="AJ114" s="1018"/>
      <c r="AK114" s="1019" t="s">
        <v>451</v>
      </c>
      <c r="AL114" s="1017"/>
      <c r="AM114" s="1017"/>
      <c r="AN114" s="1017"/>
      <c r="AO114" s="1018"/>
      <c r="AP114" s="1020" t="s">
        <v>128</v>
      </c>
      <c r="AQ114" s="1021"/>
      <c r="AR114" s="1021"/>
      <c r="AS114" s="1021"/>
      <c r="AT114" s="1022"/>
      <c r="AU114" s="958"/>
      <c r="AV114" s="959"/>
      <c r="AW114" s="959"/>
      <c r="AX114" s="959"/>
      <c r="AY114" s="959"/>
      <c r="AZ114" s="1007" t="s">
        <v>460</v>
      </c>
      <c r="BA114" s="1008"/>
      <c r="BB114" s="1008"/>
      <c r="BC114" s="1008"/>
      <c r="BD114" s="1008"/>
      <c r="BE114" s="1008"/>
      <c r="BF114" s="1008"/>
      <c r="BG114" s="1008"/>
      <c r="BH114" s="1008"/>
      <c r="BI114" s="1008"/>
      <c r="BJ114" s="1008"/>
      <c r="BK114" s="1008"/>
      <c r="BL114" s="1008"/>
      <c r="BM114" s="1008"/>
      <c r="BN114" s="1008"/>
      <c r="BO114" s="1008"/>
      <c r="BP114" s="1009"/>
      <c r="BQ114" s="977">
        <v>761766</v>
      </c>
      <c r="BR114" s="978"/>
      <c r="BS114" s="978"/>
      <c r="BT114" s="978"/>
      <c r="BU114" s="978"/>
      <c r="BV114" s="978">
        <v>831462</v>
      </c>
      <c r="BW114" s="978"/>
      <c r="BX114" s="978"/>
      <c r="BY114" s="978"/>
      <c r="BZ114" s="978"/>
      <c r="CA114" s="978">
        <v>458116</v>
      </c>
      <c r="CB114" s="978"/>
      <c r="CC114" s="978"/>
      <c r="CD114" s="978"/>
      <c r="CE114" s="978"/>
      <c r="CF114" s="972">
        <v>5.3</v>
      </c>
      <c r="CG114" s="973"/>
      <c r="CH114" s="973"/>
      <c r="CI114" s="973"/>
      <c r="CJ114" s="973"/>
      <c r="CK114" s="1003"/>
      <c r="CL114" s="1004"/>
      <c r="CM114" s="974" t="s">
        <v>461</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128</v>
      </c>
      <c r="DH114" s="1017"/>
      <c r="DI114" s="1017"/>
      <c r="DJ114" s="1017"/>
      <c r="DK114" s="1018"/>
      <c r="DL114" s="1019" t="s">
        <v>454</v>
      </c>
      <c r="DM114" s="1017"/>
      <c r="DN114" s="1017"/>
      <c r="DO114" s="1017"/>
      <c r="DP114" s="1018"/>
      <c r="DQ114" s="1019" t="s">
        <v>128</v>
      </c>
      <c r="DR114" s="1017"/>
      <c r="DS114" s="1017"/>
      <c r="DT114" s="1017"/>
      <c r="DU114" s="1018"/>
      <c r="DV114" s="1020" t="s">
        <v>451</v>
      </c>
      <c r="DW114" s="1021"/>
      <c r="DX114" s="1021"/>
      <c r="DY114" s="1021"/>
      <c r="DZ114" s="1022"/>
    </row>
    <row r="115" spans="1:130" s="248" customFormat="1" ht="26.25" customHeight="1" x14ac:dyDescent="0.15">
      <c r="A115" s="1012"/>
      <c r="B115" s="1013"/>
      <c r="C115" s="1008" t="s">
        <v>462</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t="s">
        <v>128</v>
      </c>
      <c r="AB115" s="992"/>
      <c r="AC115" s="992"/>
      <c r="AD115" s="992"/>
      <c r="AE115" s="993"/>
      <c r="AF115" s="994" t="s">
        <v>128</v>
      </c>
      <c r="AG115" s="992"/>
      <c r="AH115" s="992"/>
      <c r="AI115" s="992"/>
      <c r="AJ115" s="993"/>
      <c r="AK115" s="994" t="s">
        <v>451</v>
      </c>
      <c r="AL115" s="992"/>
      <c r="AM115" s="992"/>
      <c r="AN115" s="992"/>
      <c r="AO115" s="993"/>
      <c r="AP115" s="995" t="s">
        <v>454</v>
      </c>
      <c r="AQ115" s="996"/>
      <c r="AR115" s="996"/>
      <c r="AS115" s="996"/>
      <c r="AT115" s="997"/>
      <c r="AU115" s="958"/>
      <c r="AV115" s="959"/>
      <c r="AW115" s="959"/>
      <c r="AX115" s="959"/>
      <c r="AY115" s="959"/>
      <c r="AZ115" s="1007" t="s">
        <v>463</v>
      </c>
      <c r="BA115" s="1008"/>
      <c r="BB115" s="1008"/>
      <c r="BC115" s="1008"/>
      <c r="BD115" s="1008"/>
      <c r="BE115" s="1008"/>
      <c r="BF115" s="1008"/>
      <c r="BG115" s="1008"/>
      <c r="BH115" s="1008"/>
      <c r="BI115" s="1008"/>
      <c r="BJ115" s="1008"/>
      <c r="BK115" s="1008"/>
      <c r="BL115" s="1008"/>
      <c r="BM115" s="1008"/>
      <c r="BN115" s="1008"/>
      <c r="BO115" s="1008"/>
      <c r="BP115" s="1009"/>
      <c r="BQ115" s="977" t="s">
        <v>454</v>
      </c>
      <c r="BR115" s="978"/>
      <c r="BS115" s="978"/>
      <c r="BT115" s="978"/>
      <c r="BU115" s="978"/>
      <c r="BV115" s="978" t="s">
        <v>451</v>
      </c>
      <c r="BW115" s="978"/>
      <c r="BX115" s="978"/>
      <c r="BY115" s="978"/>
      <c r="BZ115" s="978"/>
      <c r="CA115" s="978" t="s">
        <v>454</v>
      </c>
      <c r="CB115" s="978"/>
      <c r="CC115" s="978"/>
      <c r="CD115" s="978"/>
      <c r="CE115" s="978"/>
      <c r="CF115" s="972" t="s">
        <v>454</v>
      </c>
      <c r="CG115" s="973"/>
      <c r="CH115" s="973"/>
      <c r="CI115" s="973"/>
      <c r="CJ115" s="973"/>
      <c r="CK115" s="1003"/>
      <c r="CL115" s="1004"/>
      <c r="CM115" s="1007" t="s">
        <v>464</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451</v>
      </c>
      <c r="DH115" s="1017"/>
      <c r="DI115" s="1017"/>
      <c r="DJ115" s="1017"/>
      <c r="DK115" s="1018"/>
      <c r="DL115" s="1019" t="s">
        <v>451</v>
      </c>
      <c r="DM115" s="1017"/>
      <c r="DN115" s="1017"/>
      <c r="DO115" s="1017"/>
      <c r="DP115" s="1018"/>
      <c r="DQ115" s="1019" t="s">
        <v>451</v>
      </c>
      <c r="DR115" s="1017"/>
      <c r="DS115" s="1017"/>
      <c r="DT115" s="1017"/>
      <c r="DU115" s="1018"/>
      <c r="DV115" s="1020" t="s">
        <v>128</v>
      </c>
      <c r="DW115" s="1021"/>
      <c r="DX115" s="1021"/>
      <c r="DY115" s="1021"/>
      <c r="DZ115" s="1022"/>
    </row>
    <row r="116" spans="1:130" s="248" customFormat="1" ht="26.25" customHeight="1" x14ac:dyDescent="0.15">
      <c r="A116" s="1014"/>
      <c r="B116" s="1015"/>
      <c r="C116" s="1023" t="s">
        <v>465</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v>92</v>
      </c>
      <c r="AB116" s="1017"/>
      <c r="AC116" s="1017"/>
      <c r="AD116" s="1017"/>
      <c r="AE116" s="1018"/>
      <c r="AF116" s="1019" t="s">
        <v>128</v>
      </c>
      <c r="AG116" s="1017"/>
      <c r="AH116" s="1017"/>
      <c r="AI116" s="1017"/>
      <c r="AJ116" s="1018"/>
      <c r="AK116" s="1019" t="s">
        <v>454</v>
      </c>
      <c r="AL116" s="1017"/>
      <c r="AM116" s="1017"/>
      <c r="AN116" s="1017"/>
      <c r="AO116" s="1018"/>
      <c r="AP116" s="1020" t="s">
        <v>454</v>
      </c>
      <c r="AQ116" s="1021"/>
      <c r="AR116" s="1021"/>
      <c r="AS116" s="1021"/>
      <c r="AT116" s="1022"/>
      <c r="AU116" s="958"/>
      <c r="AV116" s="959"/>
      <c r="AW116" s="959"/>
      <c r="AX116" s="959"/>
      <c r="AY116" s="959"/>
      <c r="AZ116" s="1025" t="s">
        <v>466</v>
      </c>
      <c r="BA116" s="1026"/>
      <c r="BB116" s="1026"/>
      <c r="BC116" s="1026"/>
      <c r="BD116" s="1026"/>
      <c r="BE116" s="1026"/>
      <c r="BF116" s="1026"/>
      <c r="BG116" s="1026"/>
      <c r="BH116" s="1026"/>
      <c r="BI116" s="1026"/>
      <c r="BJ116" s="1026"/>
      <c r="BK116" s="1026"/>
      <c r="BL116" s="1026"/>
      <c r="BM116" s="1026"/>
      <c r="BN116" s="1026"/>
      <c r="BO116" s="1026"/>
      <c r="BP116" s="1027"/>
      <c r="BQ116" s="977" t="s">
        <v>450</v>
      </c>
      <c r="BR116" s="978"/>
      <c r="BS116" s="978"/>
      <c r="BT116" s="978"/>
      <c r="BU116" s="978"/>
      <c r="BV116" s="978" t="s">
        <v>454</v>
      </c>
      <c r="BW116" s="978"/>
      <c r="BX116" s="978"/>
      <c r="BY116" s="978"/>
      <c r="BZ116" s="978"/>
      <c r="CA116" s="978" t="s">
        <v>454</v>
      </c>
      <c r="CB116" s="978"/>
      <c r="CC116" s="978"/>
      <c r="CD116" s="978"/>
      <c r="CE116" s="978"/>
      <c r="CF116" s="972" t="s">
        <v>454</v>
      </c>
      <c r="CG116" s="973"/>
      <c r="CH116" s="973"/>
      <c r="CI116" s="973"/>
      <c r="CJ116" s="973"/>
      <c r="CK116" s="1003"/>
      <c r="CL116" s="1004"/>
      <c r="CM116" s="974" t="s">
        <v>467</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451</v>
      </c>
      <c r="DH116" s="1017"/>
      <c r="DI116" s="1017"/>
      <c r="DJ116" s="1017"/>
      <c r="DK116" s="1018"/>
      <c r="DL116" s="1019" t="s">
        <v>451</v>
      </c>
      <c r="DM116" s="1017"/>
      <c r="DN116" s="1017"/>
      <c r="DO116" s="1017"/>
      <c r="DP116" s="1018"/>
      <c r="DQ116" s="1019" t="s">
        <v>451</v>
      </c>
      <c r="DR116" s="1017"/>
      <c r="DS116" s="1017"/>
      <c r="DT116" s="1017"/>
      <c r="DU116" s="1018"/>
      <c r="DV116" s="1020" t="s">
        <v>451</v>
      </c>
      <c r="DW116" s="1021"/>
      <c r="DX116" s="1021"/>
      <c r="DY116" s="1021"/>
      <c r="DZ116" s="1022"/>
    </row>
    <row r="117" spans="1:130" s="248" customFormat="1" ht="26.25" customHeight="1" x14ac:dyDescent="0.15">
      <c r="A117" s="962" t="s">
        <v>186</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468</v>
      </c>
      <c r="Z117" s="944"/>
      <c r="AA117" s="1034">
        <v>3038335</v>
      </c>
      <c r="AB117" s="1035"/>
      <c r="AC117" s="1035"/>
      <c r="AD117" s="1035"/>
      <c r="AE117" s="1036"/>
      <c r="AF117" s="1037">
        <v>2770515</v>
      </c>
      <c r="AG117" s="1035"/>
      <c r="AH117" s="1035"/>
      <c r="AI117" s="1035"/>
      <c r="AJ117" s="1036"/>
      <c r="AK117" s="1037">
        <v>2728105</v>
      </c>
      <c r="AL117" s="1035"/>
      <c r="AM117" s="1035"/>
      <c r="AN117" s="1035"/>
      <c r="AO117" s="1036"/>
      <c r="AP117" s="1038"/>
      <c r="AQ117" s="1039"/>
      <c r="AR117" s="1039"/>
      <c r="AS117" s="1039"/>
      <c r="AT117" s="1040"/>
      <c r="AU117" s="958"/>
      <c r="AV117" s="959"/>
      <c r="AW117" s="959"/>
      <c r="AX117" s="959"/>
      <c r="AY117" s="959"/>
      <c r="AZ117" s="1025" t="s">
        <v>469</v>
      </c>
      <c r="BA117" s="1026"/>
      <c r="BB117" s="1026"/>
      <c r="BC117" s="1026"/>
      <c r="BD117" s="1026"/>
      <c r="BE117" s="1026"/>
      <c r="BF117" s="1026"/>
      <c r="BG117" s="1026"/>
      <c r="BH117" s="1026"/>
      <c r="BI117" s="1026"/>
      <c r="BJ117" s="1026"/>
      <c r="BK117" s="1026"/>
      <c r="BL117" s="1026"/>
      <c r="BM117" s="1026"/>
      <c r="BN117" s="1026"/>
      <c r="BO117" s="1026"/>
      <c r="BP117" s="1027"/>
      <c r="BQ117" s="977" t="s">
        <v>128</v>
      </c>
      <c r="BR117" s="978"/>
      <c r="BS117" s="978"/>
      <c r="BT117" s="978"/>
      <c r="BU117" s="978"/>
      <c r="BV117" s="978" t="s">
        <v>128</v>
      </c>
      <c r="BW117" s="978"/>
      <c r="BX117" s="978"/>
      <c r="BY117" s="978"/>
      <c r="BZ117" s="978"/>
      <c r="CA117" s="978" t="s">
        <v>128</v>
      </c>
      <c r="CB117" s="978"/>
      <c r="CC117" s="978"/>
      <c r="CD117" s="978"/>
      <c r="CE117" s="978"/>
      <c r="CF117" s="972" t="s">
        <v>128</v>
      </c>
      <c r="CG117" s="973"/>
      <c r="CH117" s="973"/>
      <c r="CI117" s="973"/>
      <c r="CJ117" s="973"/>
      <c r="CK117" s="1003"/>
      <c r="CL117" s="1004"/>
      <c r="CM117" s="974" t="s">
        <v>470</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128</v>
      </c>
      <c r="DH117" s="1017"/>
      <c r="DI117" s="1017"/>
      <c r="DJ117" s="1017"/>
      <c r="DK117" s="1018"/>
      <c r="DL117" s="1019" t="s">
        <v>128</v>
      </c>
      <c r="DM117" s="1017"/>
      <c r="DN117" s="1017"/>
      <c r="DO117" s="1017"/>
      <c r="DP117" s="1018"/>
      <c r="DQ117" s="1019" t="s">
        <v>128</v>
      </c>
      <c r="DR117" s="1017"/>
      <c r="DS117" s="1017"/>
      <c r="DT117" s="1017"/>
      <c r="DU117" s="1018"/>
      <c r="DV117" s="1020" t="s">
        <v>128</v>
      </c>
      <c r="DW117" s="1021"/>
      <c r="DX117" s="1021"/>
      <c r="DY117" s="1021"/>
      <c r="DZ117" s="1022"/>
    </row>
    <row r="118" spans="1:130" s="248" customFormat="1" ht="26.25" customHeight="1" x14ac:dyDescent="0.15">
      <c r="A118" s="962" t="s">
        <v>439</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436</v>
      </c>
      <c r="AB118" s="943"/>
      <c r="AC118" s="943"/>
      <c r="AD118" s="943"/>
      <c r="AE118" s="944"/>
      <c r="AF118" s="942" t="s">
        <v>437</v>
      </c>
      <c r="AG118" s="943"/>
      <c r="AH118" s="943"/>
      <c r="AI118" s="943"/>
      <c r="AJ118" s="944"/>
      <c r="AK118" s="942" t="s">
        <v>304</v>
      </c>
      <c r="AL118" s="943"/>
      <c r="AM118" s="943"/>
      <c r="AN118" s="943"/>
      <c r="AO118" s="944"/>
      <c r="AP118" s="1029" t="s">
        <v>438</v>
      </c>
      <c r="AQ118" s="1030"/>
      <c r="AR118" s="1030"/>
      <c r="AS118" s="1030"/>
      <c r="AT118" s="1031"/>
      <c r="AU118" s="958"/>
      <c r="AV118" s="959"/>
      <c r="AW118" s="959"/>
      <c r="AX118" s="959"/>
      <c r="AY118" s="959"/>
      <c r="AZ118" s="1032" t="s">
        <v>471</v>
      </c>
      <c r="BA118" s="1023"/>
      <c r="BB118" s="1023"/>
      <c r="BC118" s="1023"/>
      <c r="BD118" s="1023"/>
      <c r="BE118" s="1023"/>
      <c r="BF118" s="1023"/>
      <c r="BG118" s="1023"/>
      <c r="BH118" s="1023"/>
      <c r="BI118" s="1023"/>
      <c r="BJ118" s="1023"/>
      <c r="BK118" s="1023"/>
      <c r="BL118" s="1023"/>
      <c r="BM118" s="1023"/>
      <c r="BN118" s="1023"/>
      <c r="BO118" s="1023"/>
      <c r="BP118" s="1024"/>
      <c r="BQ118" s="1055" t="s">
        <v>446</v>
      </c>
      <c r="BR118" s="1056"/>
      <c r="BS118" s="1056"/>
      <c r="BT118" s="1056"/>
      <c r="BU118" s="1056"/>
      <c r="BV118" s="1056" t="s">
        <v>417</v>
      </c>
      <c r="BW118" s="1056"/>
      <c r="BX118" s="1056"/>
      <c r="BY118" s="1056"/>
      <c r="BZ118" s="1056"/>
      <c r="CA118" s="1056" t="s">
        <v>446</v>
      </c>
      <c r="CB118" s="1056"/>
      <c r="CC118" s="1056"/>
      <c r="CD118" s="1056"/>
      <c r="CE118" s="1056"/>
      <c r="CF118" s="972" t="s">
        <v>446</v>
      </c>
      <c r="CG118" s="973"/>
      <c r="CH118" s="973"/>
      <c r="CI118" s="973"/>
      <c r="CJ118" s="973"/>
      <c r="CK118" s="1003"/>
      <c r="CL118" s="1004"/>
      <c r="CM118" s="974" t="s">
        <v>472</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446</v>
      </c>
      <c r="DH118" s="1017"/>
      <c r="DI118" s="1017"/>
      <c r="DJ118" s="1017"/>
      <c r="DK118" s="1018"/>
      <c r="DL118" s="1019" t="s">
        <v>417</v>
      </c>
      <c r="DM118" s="1017"/>
      <c r="DN118" s="1017"/>
      <c r="DO118" s="1017"/>
      <c r="DP118" s="1018"/>
      <c r="DQ118" s="1019" t="s">
        <v>446</v>
      </c>
      <c r="DR118" s="1017"/>
      <c r="DS118" s="1017"/>
      <c r="DT118" s="1017"/>
      <c r="DU118" s="1018"/>
      <c r="DV118" s="1020" t="s">
        <v>446</v>
      </c>
      <c r="DW118" s="1021"/>
      <c r="DX118" s="1021"/>
      <c r="DY118" s="1021"/>
      <c r="DZ118" s="1022"/>
    </row>
    <row r="119" spans="1:130" s="248" customFormat="1" ht="26.25" customHeight="1" x14ac:dyDescent="0.15">
      <c r="A119" s="1116" t="s">
        <v>442</v>
      </c>
      <c r="B119" s="1002"/>
      <c r="C119" s="981" t="s">
        <v>443</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446</v>
      </c>
      <c r="AB119" s="950"/>
      <c r="AC119" s="950"/>
      <c r="AD119" s="950"/>
      <c r="AE119" s="951"/>
      <c r="AF119" s="952" t="s">
        <v>446</v>
      </c>
      <c r="AG119" s="950"/>
      <c r="AH119" s="950"/>
      <c r="AI119" s="950"/>
      <c r="AJ119" s="951"/>
      <c r="AK119" s="952" t="s">
        <v>446</v>
      </c>
      <c r="AL119" s="950"/>
      <c r="AM119" s="950"/>
      <c r="AN119" s="950"/>
      <c r="AO119" s="951"/>
      <c r="AP119" s="953" t="s">
        <v>446</v>
      </c>
      <c r="AQ119" s="954"/>
      <c r="AR119" s="954"/>
      <c r="AS119" s="954"/>
      <c r="AT119" s="955"/>
      <c r="AU119" s="960"/>
      <c r="AV119" s="961"/>
      <c r="AW119" s="961"/>
      <c r="AX119" s="961"/>
      <c r="AY119" s="961"/>
      <c r="AZ119" s="279" t="s">
        <v>186</v>
      </c>
      <c r="BA119" s="279"/>
      <c r="BB119" s="279"/>
      <c r="BC119" s="279"/>
      <c r="BD119" s="279"/>
      <c r="BE119" s="279"/>
      <c r="BF119" s="279"/>
      <c r="BG119" s="279"/>
      <c r="BH119" s="279"/>
      <c r="BI119" s="279"/>
      <c r="BJ119" s="279"/>
      <c r="BK119" s="279"/>
      <c r="BL119" s="279"/>
      <c r="BM119" s="279"/>
      <c r="BN119" s="279"/>
      <c r="BO119" s="1033" t="s">
        <v>473</v>
      </c>
      <c r="BP119" s="1064"/>
      <c r="BQ119" s="1055">
        <v>21567614</v>
      </c>
      <c r="BR119" s="1056"/>
      <c r="BS119" s="1056"/>
      <c r="BT119" s="1056"/>
      <c r="BU119" s="1056"/>
      <c r="BV119" s="1056">
        <v>22362428</v>
      </c>
      <c r="BW119" s="1056"/>
      <c r="BX119" s="1056"/>
      <c r="BY119" s="1056"/>
      <c r="BZ119" s="1056"/>
      <c r="CA119" s="1056">
        <v>22224920</v>
      </c>
      <c r="CB119" s="1056"/>
      <c r="CC119" s="1056"/>
      <c r="CD119" s="1056"/>
      <c r="CE119" s="1056"/>
      <c r="CF119" s="1057"/>
      <c r="CG119" s="1058"/>
      <c r="CH119" s="1058"/>
      <c r="CI119" s="1058"/>
      <c r="CJ119" s="1059"/>
      <c r="CK119" s="1005"/>
      <c r="CL119" s="1006"/>
      <c r="CM119" s="1060" t="s">
        <v>474</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417</v>
      </c>
      <c r="DH119" s="1042"/>
      <c r="DI119" s="1042"/>
      <c r="DJ119" s="1042"/>
      <c r="DK119" s="1043"/>
      <c r="DL119" s="1041" t="s">
        <v>417</v>
      </c>
      <c r="DM119" s="1042"/>
      <c r="DN119" s="1042"/>
      <c r="DO119" s="1042"/>
      <c r="DP119" s="1043"/>
      <c r="DQ119" s="1041" t="s">
        <v>417</v>
      </c>
      <c r="DR119" s="1042"/>
      <c r="DS119" s="1042"/>
      <c r="DT119" s="1042"/>
      <c r="DU119" s="1043"/>
      <c r="DV119" s="1044" t="s">
        <v>446</v>
      </c>
      <c r="DW119" s="1045"/>
      <c r="DX119" s="1045"/>
      <c r="DY119" s="1045"/>
      <c r="DZ119" s="1046"/>
    </row>
    <row r="120" spans="1:130" s="248" customFormat="1" ht="26.25" customHeight="1" x14ac:dyDescent="0.15">
      <c r="A120" s="1117"/>
      <c r="B120" s="1004"/>
      <c r="C120" s="974" t="s">
        <v>447</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417</v>
      </c>
      <c r="AB120" s="1017"/>
      <c r="AC120" s="1017"/>
      <c r="AD120" s="1017"/>
      <c r="AE120" s="1018"/>
      <c r="AF120" s="1019" t="s">
        <v>417</v>
      </c>
      <c r="AG120" s="1017"/>
      <c r="AH120" s="1017"/>
      <c r="AI120" s="1017"/>
      <c r="AJ120" s="1018"/>
      <c r="AK120" s="1019" t="s">
        <v>417</v>
      </c>
      <c r="AL120" s="1017"/>
      <c r="AM120" s="1017"/>
      <c r="AN120" s="1017"/>
      <c r="AO120" s="1018"/>
      <c r="AP120" s="1020" t="s">
        <v>417</v>
      </c>
      <c r="AQ120" s="1021"/>
      <c r="AR120" s="1021"/>
      <c r="AS120" s="1021"/>
      <c r="AT120" s="1022"/>
      <c r="AU120" s="1047" t="s">
        <v>475</v>
      </c>
      <c r="AV120" s="1048"/>
      <c r="AW120" s="1048"/>
      <c r="AX120" s="1048"/>
      <c r="AY120" s="1049"/>
      <c r="AZ120" s="998" t="s">
        <v>476</v>
      </c>
      <c r="BA120" s="947"/>
      <c r="BB120" s="947"/>
      <c r="BC120" s="947"/>
      <c r="BD120" s="947"/>
      <c r="BE120" s="947"/>
      <c r="BF120" s="947"/>
      <c r="BG120" s="947"/>
      <c r="BH120" s="947"/>
      <c r="BI120" s="947"/>
      <c r="BJ120" s="947"/>
      <c r="BK120" s="947"/>
      <c r="BL120" s="947"/>
      <c r="BM120" s="947"/>
      <c r="BN120" s="947"/>
      <c r="BO120" s="947"/>
      <c r="BP120" s="948"/>
      <c r="BQ120" s="984">
        <v>8709713</v>
      </c>
      <c r="BR120" s="985"/>
      <c r="BS120" s="985"/>
      <c r="BT120" s="985"/>
      <c r="BU120" s="985"/>
      <c r="BV120" s="985">
        <v>9103555</v>
      </c>
      <c r="BW120" s="985"/>
      <c r="BX120" s="985"/>
      <c r="BY120" s="985"/>
      <c r="BZ120" s="985"/>
      <c r="CA120" s="985">
        <v>7386970</v>
      </c>
      <c r="CB120" s="985"/>
      <c r="CC120" s="985"/>
      <c r="CD120" s="985"/>
      <c r="CE120" s="985"/>
      <c r="CF120" s="999">
        <v>85.6</v>
      </c>
      <c r="CG120" s="1000"/>
      <c r="CH120" s="1000"/>
      <c r="CI120" s="1000"/>
      <c r="CJ120" s="1000"/>
      <c r="CK120" s="1065" t="s">
        <v>477</v>
      </c>
      <c r="CL120" s="1066"/>
      <c r="CM120" s="1066"/>
      <c r="CN120" s="1066"/>
      <c r="CO120" s="1067"/>
      <c r="CP120" s="1073" t="s">
        <v>478</v>
      </c>
      <c r="CQ120" s="1074"/>
      <c r="CR120" s="1074"/>
      <c r="CS120" s="1074"/>
      <c r="CT120" s="1074"/>
      <c r="CU120" s="1074"/>
      <c r="CV120" s="1074"/>
      <c r="CW120" s="1074"/>
      <c r="CX120" s="1074"/>
      <c r="CY120" s="1074"/>
      <c r="CZ120" s="1074"/>
      <c r="DA120" s="1074"/>
      <c r="DB120" s="1074"/>
      <c r="DC120" s="1074"/>
      <c r="DD120" s="1074"/>
      <c r="DE120" s="1074"/>
      <c r="DF120" s="1075"/>
      <c r="DG120" s="984">
        <v>1661955</v>
      </c>
      <c r="DH120" s="985"/>
      <c r="DI120" s="985"/>
      <c r="DJ120" s="985"/>
      <c r="DK120" s="985"/>
      <c r="DL120" s="985">
        <v>1547351</v>
      </c>
      <c r="DM120" s="985"/>
      <c r="DN120" s="985"/>
      <c r="DO120" s="985"/>
      <c r="DP120" s="985"/>
      <c r="DQ120" s="985">
        <v>1433280</v>
      </c>
      <c r="DR120" s="985"/>
      <c r="DS120" s="985"/>
      <c r="DT120" s="985"/>
      <c r="DU120" s="985"/>
      <c r="DV120" s="986">
        <v>16.600000000000001</v>
      </c>
      <c r="DW120" s="986"/>
      <c r="DX120" s="986"/>
      <c r="DY120" s="986"/>
      <c r="DZ120" s="987"/>
    </row>
    <row r="121" spans="1:130" s="248" customFormat="1" ht="26.25" customHeight="1" x14ac:dyDescent="0.15">
      <c r="A121" s="1117"/>
      <c r="B121" s="1004"/>
      <c r="C121" s="1025" t="s">
        <v>479</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417</v>
      </c>
      <c r="AB121" s="1017"/>
      <c r="AC121" s="1017"/>
      <c r="AD121" s="1017"/>
      <c r="AE121" s="1018"/>
      <c r="AF121" s="1019" t="s">
        <v>417</v>
      </c>
      <c r="AG121" s="1017"/>
      <c r="AH121" s="1017"/>
      <c r="AI121" s="1017"/>
      <c r="AJ121" s="1018"/>
      <c r="AK121" s="1019" t="s">
        <v>446</v>
      </c>
      <c r="AL121" s="1017"/>
      <c r="AM121" s="1017"/>
      <c r="AN121" s="1017"/>
      <c r="AO121" s="1018"/>
      <c r="AP121" s="1020" t="s">
        <v>417</v>
      </c>
      <c r="AQ121" s="1021"/>
      <c r="AR121" s="1021"/>
      <c r="AS121" s="1021"/>
      <c r="AT121" s="1022"/>
      <c r="AU121" s="1050"/>
      <c r="AV121" s="1051"/>
      <c r="AW121" s="1051"/>
      <c r="AX121" s="1051"/>
      <c r="AY121" s="1052"/>
      <c r="AZ121" s="1007" t="s">
        <v>480</v>
      </c>
      <c r="BA121" s="1008"/>
      <c r="BB121" s="1008"/>
      <c r="BC121" s="1008"/>
      <c r="BD121" s="1008"/>
      <c r="BE121" s="1008"/>
      <c r="BF121" s="1008"/>
      <c r="BG121" s="1008"/>
      <c r="BH121" s="1008"/>
      <c r="BI121" s="1008"/>
      <c r="BJ121" s="1008"/>
      <c r="BK121" s="1008"/>
      <c r="BL121" s="1008"/>
      <c r="BM121" s="1008"/>
      <c r="BN121" s="1008"/>
      <c r="BO121" s="1008"/>
      <c r="BP121" s="1009"/>
      <c r="BQ121" s="977">
        <v>728174</v>
      </c>
      <c r="BR121" s="978"/>
      <c r="BS121" s="978"/>
      <c r="BT121" s="978"/>
      <c r="BU121" s="978"/>
      <c r="BV121" s="978">
        <v>709842</v>
      </c>
      <c r="BW121" s="978"/>
      <c r="BX121" s="978"/>
      <c r="BY121" s="978"/>
      <c r="BZ121" s="978"/>
      <c r="CA121" s="978">
        <v>654000</v>
      </c>
      <c r="CB121" s="978"/>
      <c r="CC121" s="978"/>
      <c r="CD121" s="978"/>
      <c r="CE121" s="978"/>
      <c r="CF121" s="972">
        <v>7.6</v>
      </c>
      <c r="CG121" s="973"/>
      <c r="CH121" s="973"/>
      <c r="CI121" s="973"/>
      <c r="CJ121" s="973"/>
      <c r="CK121" s="1068"/>
      <c r="CL121" s="1069"/>
      <c r="CM121" s="1069"/>
      <c r="CN121" s="1069"/>
      <c r="CO121" s="1070"/>
      <c r="CP121" s="1078" t="s">
        <v>481</v>
      </c>
      <c r="CQ121" s="1079"/>
      <c r="CR121" s="1079"/>
      <c r="CS121" s="1079"/>
      <c r="CT121" s="1079"/>
      <c r="CU121" s="1079"/>
      <c r="CV121" s="1079"/>
      <c r="CW121" s="1079"/>
      <c r="CX121" s="1079"/>
      <c r="CY121" s="1079"/>
      <c r="CZ121" s="1079"/>
      <c r="DA121" s="1079"/>
      <c r="DB121" s="1079"/>
      <c r="DC121" s="1079"/>
      <c r="DD121" s="1079"/>
      <c r="DE121" s="1079"/>
      <c r="DF121" s="1080"/>
      <c r="DG121" s="977">
        <v>1414414</v>
      </c>
      <c r="DH121" s="978"/>
      <c r="DI121" s="978"/>
      <c r="DJ121" s="978"/>
      <c r="DK121" s="978"/>
      <c r="DL121" s="978">
        <v>1346892</v>
      </c>
      <c r="DM121" s="978"/>
      <c r="DN121" s="978"/>
      <c r="DO121" s="978"/>
      <c r="DP121" s="978"/>
      <c r="DQ121" s="978">
        <v>1283443</v>
      </c>
      <c r="DR121" s="978"/>
      <c r="DS121" s="978"/>
      <c r="DT121" s="978"/>
      <c r="DU121" s="978"/>
      <c r="DV121" s="979">
        <v>14.9</v>
      </c>
      <c r="DW121" s="979"/>
      <c r="DX121" s="979"/>
      <c r="DY121" s="979"/>
      <c r="DZ121" s="980"/>
    </row>
    <row r="122" spans="1:130" s="248" customFormat="1" ht="26.25" customHeight="1" x14ac:dyDescent="0.15">
      <c r="A122" s="1117"/>
      <c r="B122" s="1004"/>
      <c r="C122" s="974" t="s">
        <v>461</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417</v>
      </c>
      <c r="AB122" s="1017"/>
      <c r="AC122" s="1017"/>
      <c r="AD122" s="1017"/>
      <c r="AE122" s="1018"/>
      <c r="AF122" s="1019" t="s">
        <v>417</v>
      </c>
      <c r="AG122" s="1017"/>
      <c r="AH122" s="1017"/>
      <c r="AI122" s="1017"/>
      <c r="AJ122" s="1018"/>
      <c r="AK122" s="1019" t="s">
        <v>417</v>
      </c>
      <c r="AL122" s="1017"/>
      <c r="AM122" s="1017"/>
      <c r="AN122" s="1017"/>
      <c r="AO122" s="1018"/>
      <c r="AP122" s="1020" t="s">
        <v>417</v>
      </c>
      <c r="AQ122" s="1021"/>
      <c r="AR122" s="1021"/>
      <c r="AS122" s="1021"/>
      <c r="AT122" s="1022"/>
      <c r="AU122" s="1050"/>
      <c r="AV122" s="1051"/>
      <c r="AW122" s="1051"/>
      <c r="AX122" s="1051"/>
      <c r="AY122" s="1052"/>
      <c r="AZ122" s="1032" t="s">
        <v>482</v>
      </c>
      <c r="BA122" s="1023"/>
      <c r="BB122" s="1023"/>
      <c r="BC122" s="1023"/>
      <c r="BD122" s="1023"/>
      <c r="BE122" s="1023"/>
      <c r="BF122" s="1023"/>
      <c r="BG122" s="1023"/>
      <c r="BH122" s="1023"/>
      <c r="BI122" s="1023"/>
      <c r="BJ122" s="1023"/>
      <c r="BK122" s="1023"/>
      <c r="BL122" s="1023"/>
      <c r="BM122" s="1023"/>
      <c r="BN122" s="1023"/>
      <c r="BO122" s="1023"/>
      <c r="BP122" s="1024"/>
      <c r="BQ122" s="1055">
        <v>15504756</v>
      </c>
      <c r="BR122" s="1056"/>
      <c r="BS122" s="1056"/>
      <c r="BT122" s="1056"/>
      <c r="BU122" s="1056"/>
      <c r="BV122" s="1056">
        <v>16170528</v>
      </c>
      <c r="BW122" s="1056"/>
      <c r="BX122" s="1056"/>
      <c r="BY122" s="1056"/>
      <c r="BZ122" s="1056"/>
      <c r="CA122" s="1056">
        <v>16142176</v>
      </c>
      <c r="CB122" s="1056"/>
      <c r="CC122" s="1056"/>
      <c r="CD122" s="1056"/>
      <c r="CE122" s="1056"/>
      <c r="CF122" s="1076">
        <v>187.1</v>
      </c>
      <c r="CG122" s="1077"/>
      <c r="CH122" s="1077"/>
      <c r="CI122" s="1077"/>
      <c r="CJ122" s="1077"/>
      <c r="CK122" s="1068"/>
      <c r="CL122" s="1069"/>
      <c r="CM122" s="1069"/>
      <c r="CN122" s="1069"/>
      <c r="CO122" s="1070"/>
      <c r="CP122" s="1078" t="s">
        <v>410</v>
      </c>
      <c r="CQ122" s="1079"/>
      <c r="CR122" s="1079"/>
      <c r="CS122" s="1079"/>
      <c r="CT122" s="1079"/>
      <c r="CU122" s="1079"/>
      <c r="CV122" s="1079"/>
      <c r="CW122" s="1079"/>
      <c r="CX122" s="1079"/>
      <c r="CY122" s="1079"/>
      <c r="CZ122" s="1079"/>
      <c r="DA122" s="1079"/>
      <c r="DB122" s="1079"/>
      <c r="DC122" s="1079"/>
      <c r="DD122" s="1079"/>
      <c r="DE122" s="1079"/>
      <c r="DF122" s="1080"/>
      <c r="DG122" s="977">
        <v>918202</v>
      </c>
      <c r="DH122" s="978"/>
      <c r="DI122" s="978"/>
      <c r="DJ122" s="978"/>
      <c r="DK122" s="978"/>
      <c r="DL122" s="978">
        <v>826493</v>
      </c>
      <c r="DM122" s="978"/>
      <c r="DN122" s="978"/>
      <c r="DO122" s="978"/>
      <c r="DP122" s="978"/>
      <c r="DQ122" s="978">
        <v>761285</v>
      </c>
      <c r="DR122" s="978"/>
      <c r="DS122" s="978"/>
      <c r="DT122" s="978"/>
      <c r="DU122" s="978"/>
      <c r="DV122" s="979">
        <v>8.8000000000000007</v>
      </c>
      <c r="DW122" s="979"/>
      <c r="DX122" s="979"/>
      <c r="DY122" s="979"/>
      <c r="DZ122" s="980"/>
    </row>
    <row r="123" spans="1:130" s="248" customFormat="1" ht="26.25" customHeight="1" x14ac:dyDescent="0.15">
      <c r="A123" s="1117"/>
      <c r="B123" s="1004"/>
      <c r="C123" s="974" t="s">
        <v>467</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128</v>
      </c>
      <c r="AB123" s="1017"/>
      <c r="AC123" s="1017"/>
      <c r="AD123" s="1017"/>
      <c r="AE123" s="1018"/>
      <c r="AF123" s="1019" t="s">
        <v>128</v>
      </c>
      <c r="AG123" s="1017"/>
      <c r="AH123" s="1017"/>
      <c r="AI123" s="1017"/>
      <c r="AJ123" s="1018"/>
      <c r="AK123" s="1019" t="s">
        <v>128</v>
      </c>
      <c r="AL123" s="1017"/>
      <c r="AM123" s="1017"/>
      <c r="AN123" s="1017"/>
      <c r="AO123" s="1018"/>
      <c r="AP123" s="1020" t="s">
        <v>458</v>
      </c>
      <c r="AQ123" s="1021"/>
      <c r="AR123" s="1021"/>
      <c r="AS123" s="1021"/>
      <c r="AT123" s="1022"/>
      <c r="AU123" s="1053"/>
      <c r="AV123" s="1054"/>
      <c r="AW123" s="1054"/>
      <c r="AX123" s="1054"/>
      <c r="AY123" s="1054"/>
      <c r="AZ123" s="279" t="s">
        <v>186</v>
      </c>
      <c r="BA123" s="279"/>
      <c r="BB123" s="279"/>
      <c r="BC123" s="279"/>
      <c r="BD123" s="279"/>
      <c r="BE123" s="279"/>
      <c r="BF123" s="279"/>
      <c r="BG123" s="279"/>
      <c r="BH123" s="279"/>
      <c r="BI123" s="279"/>
      <c r="BJ123" s="279"/>
      <c r="BK123" s="279"/>
      <c r="BL123" s="279"/>
      <c r="BM123" s="279"/>
      <c r="BN123" s="279"/>
      <c r="BO123" s="1033" t="s">
        <v>483</v>
      </c>
      <c r="BP123" s="1064"/>
      <c r="BQ123" s="1123">
        <v>24942643</v>
      </c>
      <c r="BR123" s="1124"/>
      <c r="BS123" s="1124"/>
      <c r="BT123" s="1124"/>
      <c r="BU123" s="1124"/>
      <c r="BV123" s="1124">
        <v>25983925</v>
      </c>
      <c r="BW123" s="1124"/>
      <c r="BX123" s="1124"/>
      <c r="BY123" s="1124"/>
      <c r="BZ123" s="1124"/>
      <c r="CA123" s="1124">
        <v>24183146</v>
      </c>
      <c r="CB123" s="1124"/>
      <c r="CC123" s="1124"/>
      <c r="CD123" s="1124"/>
      <c r="CE123" s="1124"/>
      <c r="CF123" s="1057"/>
      <c r="CG123" s="1058"/>
      <c r="CH123" s="1058"/>
      <c r="CI123" s="1058"/>
      <c r="CJ123" s="1059"/>
      <c r="CK123" s="1068"/>
      <c r="CL123" s="1069"/>
      <c r="CM123" s="1069"/>
      <c r="CN123" s="1069"/>
      <c r="CO123" s="1070"/>
      <c r="CP123" s="1078" t="s">
        <v>484</v>
      </c>
      <c r="CQ123" s="1079"/>
      <c r="CR123" s="1079"/>
      <c r="CS123" s="1079"/>
      <c r="CT123" s="1079"/>
      <c r="CU123" s="1079"/>
      <c r="CV123" s="1079"/>
      <c r="CW123" s="1079"/>
      <c r="CX123" s="1079"/>
      <c r="CY123" s="1079"/>
      <c r="CZ123" s="1079"/>
      <c r="DA123" s="1079"/>
      <c r="DB123" s="1079"/>
      <c r="DC123" s="1079"/>
      <c r="DD123" s="1079"/>
      <c r="DE123" s="1079"/>
      <c r="DF123" s="1080"/>
      <c r="DG123" s="1016">
        <v>641</v>
      </c>
      <c r="DH123" s="1017"/>
      <c r="DI123" s="1017"/>
      <c r="DJ123" s="1017"/>
      <c r="DK123" s="1018"/>
      <c r="DL123" s="1019">
        <v>557</v>
      </c>
      <c r="DM123" s="1017"/>
      <c r="DN123" s="1017"/>
      <c r="DO123" s="1017"/>
      <c r="DP123" s="1018"/>
      <c r="DQ123" s="1019">
        <v>460889</v>
      </c>
      <c r="DR123" s="1017"/>
      <c r="DS123" s="1017"/>
      <c r="DT123" s="1017"/>
      <c r="DU123" s="1018"/>
      <c r="DV123" s="1020">
        <v>5.3</v>
      </c>
      <c r="DW123" s="1021"/>
      <c r="DX123" s="1021"/>
      <c r="DY123" s="1021"/>
      <c r="DZ123" s="1022"/>
    </row>
    <row r="124" spans="1:130" s="248" customFormat="1" ht="26.25" customHeight="1" thickBot="1" x14ac:dyDescent="0.2">
      <c r="A124" s="1117"/>
      <c r="B124" s="1004"/>
      <c r="C124" s="974" t="s">
        <v>470</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454</v>
      </c>
      <c r="AB124" s="1017"/>
      <c r="AC124" s="1017"/>
      <c r="AD124" s="1017"/>
      <c r="AE124" s="1018"/>
      <c r="AF124" s="1019" t="s">
        <v>183</v>
      </c>
      <c r="AG124" s="1017"/>
      <c r="AH124" s="1017"/>
      <c r="AI124" s="1017"/>
      <c r="AJ124" s="1018"/>
      <c r="AK124" s="1019" t="s">
        <v>454</v>
      </c>
      <c r="AL124" s="1017"/>
      <c r="AM124" s="1017"/>
      <c r="AN124" s="1017"/>
      <c r="AO124" s="1018"/>
      <c r="AP124" s="1020" t="s">
        <v>454</v>
      </c>
      <c r="AQ124" s="1021"/>
      <c r="AR124" s="1021"/>
      <c r="AS124" s="1021"/>
      <c r="AT124" s="1022"/>
      <c r="AU124" s="1119" t="s">
        <v>485</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t="s">
        <v>458</v>
      </c>
      <c r="BR124" s="1086"/>
      <c r="BS124" s="1086"/>
      <c r="BT124" s="1086"/>
      <c r="BU124" s="1086"/>
      <c r="BV124" s="1086" t="s">
        <v>454</v>
      </c>
      <c r="BW124" s="1086"/>
      <c r="BX124" s="1086"/>
      <c r="BY124" s="1086"/>
      <c r="BZ124" s="1086"/>
      <c r="CA124" s="1086" t="s">
        <v>454</v>
      </c>
      <c r="CB124" s="1086"/>
      <c r="CC124" s="1086"/>
      <c r="CD124" s="1086"/>
      <c r="CE124" s="1086"/>
      <c r="CF124" s="1087"/>
      <c r="CG124" s="1088"/>
      <c r="CH124" s="1088"/>
      <c r="CI124" s="1088"/>
      <c r="CJ124" s="1089"/>
      <c r="CK124" s="1071"/>
      <c r="CL124" s="1071"/>
      <c r="CM124" s="1071"/>
      <c r="CN124" s="1071"/>
      <c r="CO124" s="1072"/>
      <c r="CP124" s="1078" t="s">
        <v>486</v>
      </c>
      <c r="CQ124" s="1079"/>
      <c r="CR124" s="1079"/>
      <c r="CS124" s="1079"/>
      <c r="CT124" s="1079"/>
      <c r="CU124" s="1079"/>
      <c r="CV124" s="1079"/>
      <c r="CW124" s="1079"/>
      <c r="CX124" s="1079"/>
      <c r="CY124" s="1079"/>
      <c r="CZ124" s="1079"/>
      <c r="DA124" s="1079"/>
      <c r="DB124" s="1079"/>
      <c r="DC124" s="1079"/>
      <c r="DD124" s="1079"/>
      <c r="DE124" s="1079"/>
      <c r="DF124" s="1080"/>
      <c r="DG124" s="1063">
        <v>1208</v>
      </c>
      <c r="DH124" s="1042"/>
      <c r="DI124" s="1042"/>
      <c r="DJ124" s="1042"/>
      <c r="DK124" s="1043"/>
      <c r="DL124" s="1041" t="s">
        <v>183</v>
      </c>
      <c r="DM124" s="1042"/>
      <c r="DN124" s="1042"/>
      <c r="DO124" s="1042"/>
      <c r="DP124" s="1043"/>
      <c r="DQ124" s="1041" t="s">
        <v>183</v>
      </c>
      <c r="DR124" s="1042"/>
      <c r="DS124" s="1042"/>
      <c r="DT124" s="1042"/>
      <c r="DU124" s="1043"/>
      <c r="DV124" s="1044" t="s">
        <v>487</v>
      </c>
      <c r="DW124" s="1045"/>
      <c r="DX124" s="1045"/>
      <c r="DY124" s="1045"/>
      <c r="DZ124" s="1046"/>
    </row>
    <row r="125" spans="1:130" s="248" customFormat="1" ht="26.25" customHeight="1" x14ac:dyDescent="0.15">
      <c r="A125" s="1117"/>
      <c r="B125" s="1004"/>
      <c r="C125" s="974" t="s">
        <v>472</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183</v>
      </c>
      <c r="AB125" s="1017"/>
      <c r="AC125" s="1017"/>
      <c r="AD125" s="1017"/>
      <c r="AE125" s="1018"/>
      <c r="AF125" s="1019" t="s">
        <v>183</v>
      </c>
      <c r="AG125" s="1017"/>
      <c r="AH125" s="1017"/>
      <c r="AI125" s="1017"/>
      <c r="AJ125" s="1018"/>
      <c r="AK125" s="1019" t="s">
        <v>183</v>
      </c>
      <c r="AL125" s="1017"/>
      <c r="AM125" s="1017"/>
      <c r="AN125" s="1017"/>
      <c r="AO125" s="1018"/>
      <c r="AP125" s="1020" t="s">
        <v>183</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488</v>
      </c>
      <c r="CL125" s="1066"/>
      <c r="CM125" s="1066"/>
      <c r="CN125" s="1066"/>
      <c r="CO125" s="1067"/>
      <c r="CP125" s="998" t="s">
        <v>489</v>
      </c>
      <c r="CQ125" s="947"/>
      <c r="CR125" s="947"/>
      <c r="CS125" s="947"/>
      <c r="CT125" s="947"/>
      <c r="CU125" s="947"/>
      <c r="CV125" s="947"/>
      <c r="CW125" s="947"/>
      <c r="CX125" s="947"/>
      <c r="CY125" s="947"/>
      <c r="CZ125" s="947"/>
      <c r="DA125" s="947"/>
      <c r="DB125" s="947"/>
      <c r="DC125" s="947"/>
      <c r="DD125" s="947"/>
      <c r="DE125" s="947"/>
      <c r="DF125" s="948"/>
      <c r="DG125" s="984" t="s">
        <v>183</v>
      </c>
      <c r="DH125" s="985"/>
      <c r="DI125" s="985"/>
      <c r="DJ125" s="985"/>
      <c r="DK125" s="985"/>
      <c r="DL125" s="985" t="s">
        <v>183</v>
      </c>
      <c r="DM125" s="985"/>
      <c r="DN125" s="985"/>
      <c r="DO125" s="985"/>
      <c r="DP125" s="985"/>
      <c r="DQ125" s="985" t="s">
        <v>183</v>
      </c>
      <c r="DR125" s="985"/>
      <c r="DS125" s="985"/>
      <c r="DT125" s="985"/>
      <c r="DU125" s="985"/>
      <c r="DV125" s="986" t="s">
        <v>183</v>
      </c>
      <c r="DW125" s="986"/>
      <c r="DX125" s="986"/>
      <c r="DY125" s="986"/>
      <c r="DZ125" s="987"/>
    </row>
    <row r="126" spans="1:130" s="248" customFormat="1" ht="26.25" customHeight="1" thickBot="1" x14ac:dyDescent="0.2">
      <c r="A126" s="1117"/>
      <c r="B126" s="1004"/>
      <c r="C126" s="974" t="s">
        <v>474</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183</v>
      </c>
      <c r="AB126" s="1017"/>
      <c r="AC126" s="1017"/>
      <c r="AD126" s="1017"/>
      <c r="AE126" s="1018"/>
      <c r="AF126" s="1019" t="s">
        <v>183</v>
      </c>
      <c r="AG126" s="1017"/>
      <c r="AH126" s="1017"/>
      <c r="AI126" s="1017"/>
      <c r="AJ126" s="1018"/>
      <c r="AK126" s="1019" t="s">
        <v>183</v>
      </c>
      <c r="AL126" s="1017"/>
      <c r="AM126" s="1017"/>
      <c r="AN126" s="1017"/>
      <c r="AO126" s="1018"/>
      <c r="AP126" s="1020" t="s">
        <v>183</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490</v>
      </c>
      <c r="CQ126" s="1008"/>
      <c r="CR126" s="1008"/>
      <c r="CS126" s="1008"/>
      <c r="CT126" s="1008"/>
      <c r="CU126" s="1008"/>
      <c r="CV126" s="1008"/>
      <c r="CW126" s="1008"/>
      <c r="CX126" s="1008"/>
      <c r="CY126" s="1008"/>
      <c r="CZ126" s="1008"/>
      <c r="DA126" s="1008"/>
      <c r="DB126" s="1008"/>
      <c r="DC126" s="1008"/>
      <c r="DD126" s="1008"/>
      <c r="DE126" s="1008"/>
      <c r="DF126" s="1009"/>
      <c r="DG126" s="977" t="s">
        <v>183</v>
      </c>
      <c r="DH126" s="978"/>
      <c r="DI126" s="978"/>
      <c r="DJ126" s="978"/>
      <c r="DK126" s="978"/>
      <c r="DL126" s="978" t="s">
        <v>183</v>
      </c>
      <c r="DM126" s="978"/>
      <c r="DN126" s="978"/>
      <c r="DO126" s="978"/>
      <c r="DP126" s="978"/>
      <c r="DQ126" s="978" t="s">
        <v>183</v>
      </c>
      <c r="DR126" s="978"/>
      <c r="DS126" s="978"/>
      <c r="DT126" s="978"/>
      <c r="DU126" s="978"/>
      <c r="DV126" s="979" t="s">
        <v>183</v>
      </c>
      <c r="DW126" s="979"/>
      <c r="DX126" s="979"/>
      <c r="DY126" s="979"/>
      <c r="DZ126" s="980"/>
    </row>
    <row r="127" spans="1:130" s="248" customFormat="1" ht="26.25" customHeight="1" x14ac:dyDescent="0.15">
      <c r="A127" s="1118"/>
      <c r="B127" s="1006"/>
      <c r="C127" s="1060" t="s">
        <v>491</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183</v>
      </c>
      <c r="AB127" s="1017"/>
      <c r="AC127" s="1017"/>
      <c r="AD127" s="1017"/>
      <c r="AE127" s="1018"/>
      <c r="AF127" s="1019" t="s">
        <v>183</v>
      </c>
      <c r="AG127" s="1017"/>
      <c r="AH127" s="1017"/>
      <c r="AI127" s="1017"/>
      <c r="AJ127" s="1018"/>
      <c r="AK127" s="1019" t="s">
        <v>183</v>
      </c>
      <c r="AL127" s="1017"/>
      <c r="AM127" s="1017"/>
      <c r="AN127" s="1017"/>
      <c r="AO127" s="1018"/>
      <c r="AP127" s="1020" t="s">
        <v>183</v>
      </c>
      <c r="AQ127" s="1021"/>
      <c r="AR127" s="1021"/>
      <c r="AS127" s="1021"/>
      <c r="AT127" s="1022"/>
      <c r="AU127" s="284"/>
      <c r="AV127" s="284"/>
      <c r="AW127" s="284"/>
      <c r="AX127" s="1090" t="s">
        <v>492</v>
      </c>
      <c r="AY127" s="1091"/>
      <c r="AZ127" s="1091"/>
      <c r="BA127" s="1091"/>
      <c r="BB127" s="1091"/>
      <c r="BC127" s="1091"/>
      <c r="BD127" s="1091"/>
      <c r="BE127" s="1092"/>
      <c r="BF127" s="1093" t="s">
        <v>493</v>
      </c>
      <c r="BG127" s="1091"/>
      <c r="BH127" s="1091"/>
      <c r="BI127" s="1091"/>
      <c r="BJ127" s="1091"/>
      <c r="BK127" s="1091"/>
      <c r="BL127" s="1092"/>
      <c r="BM127" s="1093" t="s">
        <v>494</v>
      </c>
      <c r="BN127" s="1091"/>
      <c r="BO127" s="1091"/>
      <c r="BP127" s="1091"/>
      <c r="BQ127" s="1091"/>
      <c r="BR127" s="1091"/>
      <c r="BS127" s="1092"/>
      <c r="BT127" s="1093" t="s">
        <v>495</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496</v>
      </c>
      <c r="CQ127" s="1008"/>
      <c r="CR127" s="1008"/>
      <c r="CS127" s="1008"/>
      <c r="CT127" s="1008"/>
      <c r="CU127" s="1008"/>
      <c r="CV127" s="1008"/>
      <c r="CW127" s="1008"/>
      <c r="CX127" s="1008"/>
      <c r="CY127" s="1008"/>
      <c r="CZ127" s="1008"/>
      <c r="DA127" s="1008"/>
      <c r="DB127" s="1008"/>
      <c r="DC127" s="1008"/>
      <c r="DD127" s="1008"/>
      <c r="DE127" s="1008"/>
      <c r="DF127" s="1009"/>
      <c r="DG127" s="977" t="s">
        <v>183</v>
      </c>
      <c r="DH127" s="978"/>
      <c r="DI127" s="978"/>
      <c r="DJ127" s="978"/>
      <c r="DK127" s="978"/>
      <c r="DL127" s="978" t="s">
        <v>183</v>
      </c>
      <c r="DM127" s="978"/>
      <c r="DN127" s="978"/>
      <c r="DO127" s="978"/>
      <c r="DP127" s="978"/>
      <c r="DQ127" s="978" t="s">
        <v>183</v>
      </c>
      <c r="DR127" s="978"/>
      <c r="DS127" s="978"/>
      <c r="DT127" s="978"/>
      <c r="DU127" s="978"/>
      <c r="DV127" s="979" t="s">
        <v>183</v>
      </c>
      <c r="DW127" s="979"/>
      <c r="DX127" s="979"/>
      <c r="DY127" s="979"/>
      <c r="DZ127" s="980"/>
    </row>
    <row r="128" spans="1:130" s="248" customFormat="1" ht="26.25" customHeight="1" thickBot="1" x14ac:dyDescent="0.2">
      <c r="A128" s="1101" t="s">
        <v>497</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498</v>
      </c>
      <c r="X128" s="1103"/>
      <c r="Y128" s="1103"/>
      <c r="Z128" s="1104"/>
      <c r="AA128" s="1105">
        <v>18332</v>
      </c>
      <c r="AB128" s="1106"/>
      <c r="AC128" s="1106"/>
      <c r="AD128" s="1106"/>
      <c r="AE128" s="1107"/>
      <c r="AF128" s="1108">
        <v>18332</v>
      </c>
      <c r="AG128" s="1106"/>
      <c r="AH128" s="1106"/>
      <c r="AI128" s="1106"/>
      <c r="AJ128" s="1107"/>
      <c r="AK128" s="1108">
        <v>18332</v>
      </c>
      <c r="AL128" s="1106"/>
      <c r="AM128" s="1106"/>
      <c r="AN128" s="1106"/>
      <c r="AO128" s="1107"/>
      <c r="AP128" s="1109"/>
      <c r="AQ128" s="1110"/>
      <c r="AR128" s="1110"/>
      <c r="AS128" s="1110"/>
      <c r="AT128" s="1111"/>
      <c r="AU128" s="284"/>
      <c r="AV128" s="284"/>
      <c r="AW128" s="284"/>
      <c r="AX128" s="946" t="s">
        <v>499</v>
      </c>
      <c r="AY128" s="947"/>
      <c r="AZ128" s="947"/>
      <c r="BA128" s="947"/>
      <c r="BB128" s="947"/>
      <c r="BC128" s="947"/>
      <c r="BD128" s="947"/>
      <c r="BE128" s="948"/>
      <c r="BF128" s="1112" t="s">
        <v>500</v>
      </c>
      <c r="BG128" s="1113"/>
      <c r="BH128" s="1113"/>
      <c r="BI128" s="1113"/>
      <c r="BJ128" s="1113"/>
      <c r="BK128" s="1113"/>
      <c r="BL128" s="1114"/>
      <c r="BM128" s="1112">
        <v>13.28</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501</v>
      </c>
      <c r="CQ128" s="1095"/>
      <c r="CR128" s="1095"/>
      <c r="CS128" s="1095"/>
      <c r="CT128" s="1095"/>
      <c r="CU128" s="1095"/>
      <c r="CV128" s="1095"/>
      <c r="CW128" s="1095"/>
      <c r="CX128" s="1095"/>
      <c r="CY128" s="1095"/>
      <c r="CZ128" s="1095"/>
      <c r="DA128" s="1095"/>
      <c r="DB128" s="1095"/>
      <c r="DC128" s="1095"/>
      <c r="DD128" s="1095"/>
      <c r="DE128" s="1095"/>
      <c r="DF128" s="1096"/>
      <c r="DG128" s="1097" t="s">
        <v>128</v>
      </c>
      <c r="DH128" s="1098"/>
      <c r="DI128" s="1098"/>
      <c r="DJ128" s="1098"/>
      <c r="DK128" s="1098"/>
      <c r="DL128" s="1098" t="s">
        <v>500</v>
      </c>
      <c r="DM128" s="1098"/>
      <c r="DN128" s="1098"/>
      <c r="DO128" s="1098"/>
      <c r="DP128" s="1098"/>
      <c r="DQ128" s="1098" t="s">
        <v>502</v>
      </c>
      <c r="DR128" s="1098"/>
      <c r="DS128" s="1098"/>
      <c r="DT128" s="1098"/>
      <c r="DU128" s="1098"/>
      <c r="DV128" s="1099" t="s">
        <v>128</v>
      </c>
      <c r="DW128" s="1099"/>
      <c r="DX128" s="1099"/>
      <c r="DY128" s="1099"/>
      <c r="DZ128" s="1100"/>
    </row>
    <row r="129" spans="1:131" s="248" customFormat="1" ht="26.25" customHeight="1" x14ac:dyDescent="0.15">
      <c r="A129" s="988" t="s">
        <v>107</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503</v>
      </c>
      <c r="X129" s="1132"/>
      <c r="Y129" s="1132"/>
      <c r="Z129" s="1133"/>
      <c r="AA129" s="1016">
        <v>10478028</v>
      </c>
      <c r="AB129" s="1017"/>
      <c r="AC129" s="1017"/>
      <c r="AD129" s="1017"/>
      <c r="AE129" s="1018"/>
      <c r="AF129" s="1019">
        <v>10074527</v>
      </c>
      <c r="AG129" s="1017"/>
      <c r="AH129" s="1017"/>
      <c r="AI129" s="1017"/>
      <c r="AJ129" s="1018"/>
      <c r="AK129" s="1019">
        <v>10326366</v>
      </c>
      <c r="AL129" s="1017"/>
      <c r="AM129" s="1017"/>
      <c r="AN129" s="1017"/>
      <c r="AO129" s="1018"/>
      <c r="AP129" s="1134"/>
      <c r="AQ129" s="1135"/>
      <c r="AR129" s="1135"/>
      <c r="AS129" s="1135"/>
      <c r="AT129" s="1136"/>
      <c r="AU129" s="286"/>
      <c r="AV129" s="286"/>
      <c r="AW129" s="286"/>
      <c r="AX129" s="1125" t="s">
        <v>504</v>
      </c>
      <c r="AY129" s="1008"/>
      <c r="AZ129" s="1008"/>
      <c r="BA129" s="1008"/>
      <c r="BB129" s="1008"/>
      <c r="BC129" s="1008"/>
      <c r="BD129" s="1008"/>
      <c r="BE129" s="1009"/>
      <c r="BF129" s="1126" t="s">
        <v>505</v>
      </c>
      <c r="BG129" s="1127"/>
      <c r="BH129" s="1127"/>
      <c r="BI129" s="1127"/>
      <c r="BJ129" s="1127"/>
      <c r="BK129" s="1127"/>
      <c r="BL129" s="1128"/>
      <c r="BM129" s="1126">
        <v>18.28</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506</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507</v>
      </c>
      <c r="X130" s="1132"/>
      <c r="Y130" s="1132"/>
      <c r="Z130" s="1133"/>
      <c r="AA130" s="1016">
        <v>2005120</v>
      </c>
      <c r="AB130" s="1017"/>
      <c r="AC130" s="1017"/>
      <c r="AD130" s="1017"/>
      <c r="AE130" s="1018"/>
      <c r="AF130" s="1019">
        <v>1742678</v>
      </c>
      <c r="AG130" s="1017"/>
      <c r="AH130" s="1017"/>
      <c r="AI130" s="1017"/>
      <c r="AJ130" s="1018"/>
      <c r="AK130" s="1019">
        <v>1698538</v>
      </c>
      <c r="AL130" s="1017"/>
      <c r="AM130" s="1017"/>
      <c r="AN130" s="1017"/>
      <c r="AO130" s="1018"/>
      <c r="AP130" s="1134"/>
      <c r="AQ130" s="1135"/>
      <c r="AR130" s="1135"/>
      <c r="AS130" s="1135"/>
      <c r="AT130" s="1136"/>
      <c r="AU130" s="286"/>
      <c r="AV130" s="286"/>
      <c r="AW130" s="286"/>
      <c r="AX130" s="1125" t="s">
        <v>508</v>
      </c>
      <c r="AY130" s="1008"/>
      <c r="AZ130" s="1008"/>
      <c r="BA130" s="1008"/>
      <c r="BB130" s="1008"/>
      <c r="BC130" s="1008"/>
      <c r="BD130" s="1008"/>
      <c r="BE130" s="1009"/>
      <c r="BF130" s="1162">
        <v>11.9</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509</v>
      </c>
      <c r="X131" s="1170"/>
      <c r="Y131" s="1170"/>
      <c r="Z131" s="1171"/>
      <c r="AA131" s="1063">
        <v>8472908</v>
      </c>
      <c r="AB131" s="1042"/>
      <c r="AC131" s="1042"/>
      <c r="AD131" s="1042"/>
      <c r="AE131" s="1043"/>
      <c r="AF131" s="1041">
        <v>8331849</v>
      </c>
      <c r="AG131" s="1042"/>
      <c r="AH131" s="1042"/>
      <c r="AI131" s="1042"/>
      <c r="AJ131" s="1043"/>
      <c r="AK131" s="1041">
        <v>8627828</v>
      </c>
      <c r="AL131" s="1042"/>
      <c r="AM131" s="1042"/>
      <c r="AN131" s="1042"/>
      <c r="AO131" s="1043"/>
      <c r="AP131" s="1172"/>
      <c r="AQ131" s="1173"/>
      <c r="AR131" s="1173"/>
      <c r="AS131" s="1173"/>
      <c r="AT131" s="1174"/>
      <c r="AU131" s="286"/>
      <c r="AV131" s="286"/>
      <c r="AW131" s="286"/>
      <c r="AX131" s="1144" t="s">
        <v>510</v>
      </c>
      <c r="AY131" s="1095"/>
      <c r="AZ131" s="1095"/>
      <c r="BA131" s="1095"/>
      <c r="BB131" s="1095"/>
      <c r="BC131" s="1095"/>
      <c r="BD131" s="1095"/>
      <c r="BE131" s="1096"/>
      <c r="BF131" s="1145" t="s">
        <v>128</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511</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512</v>
      </c>
      <c r="W132" s="1155"/>
      <c r="X132" s="1155"/>
      <c r="Y132" s="1155"/>
      <c r="Z132" s="1156"/>
      <c r="AA132" s="1157">
        <v>11.977977340000001</v>
      </c>
      <c r="AB132" s="1158"/>
      <c r="AC132" s="1158"/>
      <c r="AD132" s="1158"/>
      <c r="AE132" s="1159"/>
      <c r="AF132" s="1160">
        <v>12.116218140000001</v>
      </c>
      <c r="AG132" s="1158"/>
      <c r="AH132" s="1158"/>
      <c r="AI132" s="1158"/>
      <c r="AJ132" s="1159"/>
      <c r="AK132" s="1160">
        <v>11.720620759999999</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513</v>
      </c>
      <c r="W133" s="1138"/>
      <c r="X133" s="1138"/>
      <c r="Y133" s="1138"/>
      <c r="Z133" s="1139"/>
      <c r="AA133" s="1140">
        <v>11.7</v>
      </c>
      <c r="AB133" s="1141"/>
      <c r="AC133" s="1141"/>
      <c r="AD133" s="1141"/>
      <c r="AE133" s="1142"/>
      <c r="AF133" s="1140">
        <v>11.9</v>
      </c>
      <c r="AG133" s="1141"/>
      <c r="AH133" s="1141"/>
      <c r="AI133" s="1141"/>
      <c r="AJ133" s="1142"/>
      <c r="AK133" s="1140">
        <v>11.9</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ibYWa3TZA3bomGtjy+UPMPIo4DAnicAZuqXgbEhXVsjcccyZtiZsHSnZ5AhliQeJw73QFNaTXWoLT9Z6nEl85g==" saltValue="JNFqpgeb3cilTKYEoXIX0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514</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CV3DjjQdnYXwkiZ600Kn5P4at819uS9yx7tEc6UfOdwxomEDQGBOA8hFKtKnVqYuOmYrjrErMCcbbclywBFMSw==" saltValue="hyoCNCz4II78i4yTczLsC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52kUwfb/TBhcUyOZGjusR4QRKegAfWhMx+nsZ9nZmKjG5+ewaq+TJZWNfRy9JguOmfqR1ulM8fKdlRjSgAkYg==" saltValue="RUVgU3ymlyaXqGoixcITi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516</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517</v>
      </c>
      <c r="AP7" s="305"/>
      <c r="AQ7" s="306" t="s">
        <v>518</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519</v>
      </c>
      <c r="AQ8" s="312" t="s">
        <v>520</v>
      </c>
      <c r="AR8" s="313" t="s">
        <v>521</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522</v>
      </c>
      <c r="AL9" s="1178"/>
      <c r="AM9" s="1178"/>
      <c r="AN9" s="1179"/>
      <c r="AO9" s="314">
        <v>2579923</v>
      </c>
      <c r="AP9" s="314">
        <v>98268</v>
      </c>
      <c r="AQ9" s="315">
        <v>100177</v>
      </c>
      <c r="AR9" s="316">
        <v>-1.9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523</v>
      </c>
      <c r="AL10" s="1178"/>
      <c r="AM10" s="1178"/>
      <c r="AN10" s="1179"/>
      <c r="AO10" s="317">
        <v>478134</v>
      </c>
      <c r="AP10" s="317">
        <v>18212</v>
      </c>
      <c r="AQ10" s="318">
        <v>9943</v>
      </c>
      <c r="AR10" s="319">
        <v>83.2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524</v>
      </c>
      <c r="AL11" s="1178"/>
      <c r="AM11" s="1178"/>
      <c r="AN11" s="1179"/>
      <c r="AO11" s="317">
        <v>23167</v>
      </c>
      <c r="AP11" s="317">
        <v>882</v>
      </c>
      <c r="AQ11" s="318">
        <v>1487</v>
      </c>
      <c r="AR11" s="319">
        <v>-40.700000000000003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525</v>
      </c>
      <c r="AL12" s="1178"/>
      <c r="AM12" s="1178"/>
      <c r="AN12" s="1179"/>
      <c r="AO12" s="317" t="s">
        <v>526</v>
      </c>
      <c r="AP12" s="317" t="s">
        <v>526</v>
      </c>
      <c r="AQ12" s="318">
        <v>23</v>
      </c>
      <c r="AR12" s="319" t="s">
        <v>526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527</v>
      </c>
      <c r="AL13" s="1178"/>
      <c r="AM13" s="1178"/>
      <c r="AN13" s="1179"/>
      <c r="AO13" s="317">
        <v>167777</v>
      </c>
      <c r="AP13" s="317">
        <v>6391</v>
      </c>
      <c r="AQ13" s="318">
        <v>4025</v>
      </c>
      <c r="AR13" s="319">
        <v>58.8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528</v>
      </c>
      <c r="AL14" s="1178"/>
      <c r="AM14" s="1178"/>
      <c r="AN14" s="1179"/>
      <c r="AO14" s="317">
        <v>80702</v>
      </c>
      <c r="AP14" s="317">
        <v>3074</v>
      </c>
      <c r="AQ14" s="318">
        <v>2366</v>
      </c>
      <c r="AR14" s="319">
        <v>29.9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529</v>
      </c>
      <c r="AL15" s="1184"/>
      <c r="AM15" s="1184"/>
      <c r="AN15" s="1185"/>
      <c r="AO15" s="317">
        <v>-172060</v>
      </c>
      <c r="AP15" s="317">
        <v>-6554</v>
      </c>
      <c r="AQ15" s="318">
        <v>-7732</v>
      </c>
      <c r="AR15" s="319">
        <v>-15.2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186</v>
      </c>
      <c r="AL16" s="1184"/>
      <c r="AM16" s="1184"/>
      <c r="AN16" s="1185"/>
      <c r="AO16" s="317">
        <v>3157643</v>
      </c>
      <c r="AP16" s="317">
        <v>120273</v>
      </c>
      <c r="AQ16" s="318">
        <v>110288</v>
      </c>
      <c r="AR16" s="319">
        <v>9.1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531</v>
      </c>
      <c r="AP20" s="326" t="s">
        <v>532</v>
      </c>
      <c r="AQ20" s="327" t="s">
        <v>533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534</v>
      </c>
      <c r="AL21" s="1187"/>
      <c r="AM21" s="1187"/>
      <c r="AN21" s="1188"/>
      <c r="AO21" s="330">
        <v>10.59</v>
      </c>
      <c r="AP21" s="331">
        <v>10.26</v>
      </c>
      <c r="AQ21" s="332">
        <v>0.33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535</v>
      </c>
      <c r="AL22" s="1187"/>
      <c r="AM22" s="1187"/>
      <c r="AN22" s="1188"/>
      <c r="AO22" s="335">
        <v>98.8</v>
      </c>
      <c r="AP22" s="336">
        <v>97.6</v>
      </c>
      <c r="AQ22" s="337">
        <v>1.2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517</v>
      </c>
      <c r="AP30" s="305"/>
      <c r="AQ30" s="306" t="s">
        <v>518</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519</v>
      </c>
      <c r="AQ31" s="312" t="s">
        <v>520</v>
      </c>
      <c r="AR31" s="313" t="s">
        <v>521</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539</v>
      </c>
      <c r="AL32" s="1181"/>
      <c r="AM32" s="1181"/>
      <c r="AN32" s="1182"/>
      <c r="AO32" s="345">
        <v>2268612</v>
      </c>
      <c r="AP32" s="345">
        <v>86410</v>
      </c>
      <c r="AQ32" s="346">
        <v>68741</v>
      </c>
      <c r="AR32" s="347">
        <v>25.7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540</v>
      </c>
      <c r="AL33" s="1181"/>
      <c r="AM33" s="1181"/>
      <c r="AN33" s="1182"/>
      <c r="AO33" s="345" t="s">
        <v>526</v>
      </c>
      <c r="AP33" s="345" t="s">
        <v>526</v>
      </c>
      <c r="AQ33" s="346" t="s">
        <v>526</v>
      </c>
      <c r="AR33" s="347" t="s">
        <v>526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541</v>
      </c>
      <c r="AL34" s="1181"/>
      <c r="AM34" s="1181"/>
      <c r="AN34" s="1182"/>
      <c r="AO34" s="345" t="s">
        <v>526</v>
      </c>
      <c r="AP34" s="345" t="s">
        <v>526</v>
      </c>
      <c r="AQ34" s="346">
        <v>1</v>
      </c>
      <c r="AR34" s="347" t="s">
        <v>526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542</v>
      </c>
      <c r="AL35" s="1181"/>
      <c r="AM35" s="1181"/>
      <c r="AN35" s="1182"/>
      <c r="AO35" s="345">
        <v>459493</v>
      </c>
      <c r="AP35" s="345">
        <v>17502</v>
      </c>
      <c r="AQ35" s="346">
        <v>17075</v>
      </c>
      <c r="AR35" s="347">
        <v>2.5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543</v>
      </c>
      <c r="AL36" s="1181"/>
      <c r="AM36" s="1181"/>
      <c r="AN36" s="1182"/>
      <c r="AO36" s="345" t="s">
        <v>526</v>
      </c>
      <c r="AP36" s="345" t="s">
        <v>526</v>
      </c>
      <c r="AQ36" s="346">
        <v>2445</v>
      </c>
      <c r="AR36" s="347" t="s">
        <v>526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544</v>
      </c>
      <c r="AL37" s="1181"/>
      <c r="AM37" s="1181"/>
      <c r="AN37" s="1182"/>
      <c r="AO37" s="345" t="s">
        <v>526</v>
      </c>
      <c r="AP37" s="345" t="s">
        <v>526</v>
      </c>
      <c r="AQ37" s="346">
        <v>621</v>
      </c>
      <c r="AR37" s="347" t="s">
        <v>526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545</v>
      </c>
      <c r="AL38" s="1190"/>
      <c r="AM38" s="1190"/>
      <c r="AN38" s="1191"/>
      <c r="AO38" s="348" t="s">
        <v>526</v>
      </c>
      <c r="AP38" s="348" t="s">
        <v>526</v>
      </c>
      <c r="AQ38" s="349">
        <v>4</v>
      </c>
      <c r="AR38" s="337" t="s">
        <v>526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546</v>
      </c>
      <c r="AL39" s="1190"/>
      <c r="AM39" s="1190"/>
      <c r="AN39" s="1191"/>
      <c r="AO39" s="345">
        <v>-18332</v>
      </c>
      <c r="AP39" s="345">
        <v>-698</v>
      </c>
      <c r="AQ39" s="346">
        <v>-4161</v>
      </c>
      <c r="AR39" s="347">
        <v>-83.2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547</v>
      </c>
      <c r="AL40" s="1181"/>
      <c r="AM40" s="1181"/>
      <c r="AN40" s="1182"/>
      <c r="AO40" s="345">
        <v>-1698538</v>
      </c>
      <c r="AP40" s="345">
        <v>-64696</v>
      </c>
      <c r="AQ40" s="346">
        <v>-59663</v>
      </c>
      <c r="AR40" s="347">
        <v>8.4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297</v>
      </c>
      <c r="AL41" s="1193"/>
      <c r="AM41" s="1193"/>
      <c r="AN41" s="1194"/>
      <c r="AO41" s="345">
        <v>1011235</v>
      </c>
      <c r="AP41" s="345">
        <v>38517</v>
      </c>
      <c r="AQ41" s="346">
        <v>25063</v>
      </c>
      <c r="AR41" s="347">
        <v>53.7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548</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550</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517</v>
      </c>
      <c r="AN49" s="1197" t="s">
        <v>551</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552</v>
      </c>
      <c r="AO50" s="362" t="s">
        <v>553</v>
      </c>
      <c r="AP50" s="363" t="s">
        <v>554</v>
      </c>
      <c r="AQ50" s="364" t="s">
        <v>555</v>
      </c>
      <c r="AR50" s="365" t="s">
        <v>556</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557</v>
      </c>
      <c r="AL51" s="358"/>
      <c r="AM51" s="366">
        <v>1321482</v>
      </c>
      <c r="AN51" s="367">
        <v>46335</v>
      </c>
      <c r="AO51" s="368">
        <v>26.4</v>
      </c>
      <c r="AP51" s="369">
        <v>83280</v>
      </c>
      <c r="AQ51" s="370">
        <v>-2.5</v>
      </c>
      <c r="AR51" s="371">
        <v>28.9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558</v>
      </c>
      <c r="AM52" s="374">
        <v>637125</v>
      </c>
      <c r="AN52" s="375">
        <v>22340</v>
      </c>
      <c r="AO52" s="376">
        <v>41.2</v>
      </c>
      <c r="AP52" s="377">
        <v>43123</v>
      </c>
      <c r="AQ52" s="378">
        <v>-2.8</v>
      </c>
      <c r="AR52" s="379">
        <v>44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559</v>
      </c>
      <c r="AL53" s="358"/>
      <c r="AM53" s="366">
        <v>1764924</v>
      </c>
      <c r="AN53" s="367">
        <v>63205</v>
      </c>
      <c r="AO53" s="368">
        <v>36.4</v>
      </c>
      <c r="AP53" s="369">
        <v>88968</v>
      </c>
      <c r="AQ53" s="370">
        <v>6.8</v>
      </c>
      <c r="AR53" s="371">
        <v>29.6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558</v>
      </c>
      <c r="AM54" s="374">
        <v>855675</v>
      </c>
      <c r="AN54" s="375">
        <v>30643</v>
      </c>
      <c r="AO54" s="376">
        <v>37.200000000000003</v>
      </c>
      <c r="AP54" s="377">
        <v>45482</v>
      </c>
      <c r="AQ54" s="378">
        <v>5.5</v>
      </c>
      <c r="AR54" s="379">
        <v>31.7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560</v>
      </c>
      <c r="AL55" s="358"/>
      <c r="AM55" s="366">
        <v>2652451</v>
      </c>
      <c r="AN55" s="367">
        <v>97120</v>
      </c>
      <c r="AO55" s="368">
        <v>53.7</v>
      </c>
      <c r="AP55" s="369">
        <v>85173</v>
      </c>
      <c r="AQ55" s="370">
        <v>-4.3</v>
      </c>
      <c r="AR55" s="371">
        <v>58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558</v>
      </c>
      <c r="AM56" s="374">
        <v>1473916</v>
      </c>
      <c r="AN56" s="375">
        <v>53968</v>
      </c>
      <c r="AO56" s="376">
        <v>76.099999999999994</v>
      </c>
      <c r="AP56" s="377">
        <v>43913</v>
      </c>
      <c r="AQ56" s="378">
        <v>-3.4</v>
      </c>
      <c r="AR56" s="379">
        <v>79.5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561</v>
      </c>
      <c r="AL57" s="358"/>
      <c r="AM57" s="366">
        <v>4016922</v>
      </c>
      <c r="AN57" s="367">
        <v>150132</v>
      </c>
      <c r="AO57" s="368">
        <v>54.6</v>
      </c>
      <c r="AP57" s="369">
        <v>94081</v>
      </c>
      <c r="AQ57" s="370">
        <v>10.5</v>
      </c>
      <c r="AR57" s="371">
        <v>44.1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558</v>
      </c>
      <c r="AM58" s="374">
        <v>1887597</v>
      </c>
      <c r="AN58" s="375">
        <v>70549</v>
      </c>
      <c r="AO58" s="376">
        <v>30.7</v>
      </c>
      <c r="AP58" s="377">
        <v>48949</v>
      </c>
      <c r="AQ58" s="378">
        <v>11.5</v>
      </c>
      <c r="AR58" s="379">
        <v>19.2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562</v>
      </c>
      <c r="AL59" s="358"/>
      <c r="AM59" s="366">
        <v>2375560</v>
      </c>
      <c r="AN59" s="367">
        <v>90484</v>
      </c>
      <c r="AO59" s="368">
        <v>-39.700000000000003</v>
      </c>
      <c r="AP59" s="369">
        <v>92632</v>
      </c>
      <c r="AQ59" s="370">
        <v>-1.5</v>
      </c>
      <c r="AR59" s="371">
        <v>-38.200000000000003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558</v>
      </c>
      <c r="AM60" s="374">
        <v>1084613</v>
      </c>
      <c r="AN60" s="375">
        <v>41312</v>
      </c>
      <c r="AO60" s="376">
        <v>-41.4</v>
      </c>
      <c r="AP60" s="377">
        <v>47978</v>
      </c>
      <c r="AQ60" s="378">
        <v>-2</v>
      </c>
      <c r="AR60" s="379">
        <v>-39.4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563</v>
      </c>
      <c r="AL61" s="380"/>
      <c r="AM61" s="381">
        <v>2426268</v>
      </c>
      <c r="AN61" s="382">
        <v>89455</v>
      </c>
      <c r="AO61" s="383">
        <v>26.3</v>
      </c>
      <c r="AP61" s="384">
        <v>88827</v>
      </c>
      <c r="AQ61" s="385">
        <v>1.8</v>
      </c>
      <c r="AR61" s="371">
        <v>24.5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558</v>
      </c>
      <c r="AM62" s="374">
        <v>1187785</v>
      </c>
      <c r="AN62" s="375">
        <v>43762</v>
      </c>
      <c r="AO62" s="376">
        <v>28.8</v>
      </c>
      <c r="AP62" s="377">
        <v>45889</v>
      </c>
      <c r="AQ62" s="378">
        <v>1.8</v>
      </c>
      <c r="AR62" s="379">
        <v>27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WGRPXZYxVw+uMfYShZOb9QMt/4i/op7dkUNZACxDEKjrHOgjdFJrrYOvjrHwp4zew3U9r3B+ytMDd0g0lCPukg==" saltValue="24ph/RuHsqPJXBY6pbjFr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9" zoomScale="85" zoomScaleNormal="8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565</v>
      </c>
    </row>
    <row r="120" spans="125:125" ht="13.5" hidden="1" customHeight="1" x14ac:dyDescent="0.15"/>
    <row r="121" spans="125:125" ht="13.5" hidden="1" customHeight="1" x14ac:dyDescent="0.15">
      <c r="DU121" s="292"/>
    </row>
  </sheetData>
  <sheetProtection algorithmName="SHA-512" hashValue="APCJ20iCcH7W7BNcLDQQCVNR9d8DNLSVnF50QFFgoqcmq+sh3CAU9MIYGcAlrB/KNZWcFhuWON3GTtLFs3tWLw==" saltValue="lWdknGbYyhtaL1ainZvkT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566</v>
      </c>
    </row>
  </sheetData>
  <sheetProtection algorithmName="SHA-512" hashValue="ogn8ACJl/mw31qUPHbkmUJBqjzOSLVY9bE51dX4zwQXgzp0V4RXb5o3UieW448GUh/OOggH4j9gRiV1mYbGBzg==" saltValue="er6FumGjTPLY0vLtjtqE5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200" t="s">
        <v>3</v>
      </c>
      <c r="D47" s="1200"/>
      <c r="E47" s="1201"/>
      <c r="F47" s="11">
        <v>31.59</v>
      </c>
      <c r="G47" s="12">
        <v>36.200000000000003</v>
      </c>
      <c r="H47" s="12">
        <v>39.99</v>
      </c>
      <c r="I47" s="12">
        <v>33.1</v>
      </c>
      <c r="J47" s="13">
        <v>26.18</v>
      </c>
    </row>
    <row r="48" spans="2:10" ht="57.75" customHeight="1" x14ac:dyDescent="0.15">
      <c r="B48" s="14"/>
      <c r="C48" s="1202" t="s">
        <v>4</v>
      </c>
      <c r="D48" s="1202"/>
      <c r="E48" s="1203"/>
      <c r="F48" s="15">
        <v>6.91</v>
      </c>
      <c r="G48" s="16">
        <v>5.88</v>
      </c>
      <c r="H48" s="16">
        <v>8.82</v>
      </c>
      <c r="I48" s="16">
        <v>4.43</v>
      </c>
      <c r="J48" s="17">
        <v>7.78</v>
      </c>
    </row>
    <row r="49" spans="2:10" ht="57.75" customHeight="1" thickBot="1" x14ac:dyDescent="0.2">
      <c r="B49" s="18"/>
      <c r="C49" s="1204" t="s">
        <v>5</v>
      </c>
      <c r="D49" s="1204"/>
      <c r="E49" s="1205"/>
      <c r="F49" s="19">
        <v>2.6</v>
      </c>
      <c r="G49" s="20">
        <v>2.87</v>
      </c>
      <c r="H49" s="20">
        <v>6.23</v>
      </c>
      <c r="I49" s="20" t="s">
        <v>572</v>
      </c>
      <c r="J49" s="21" t="s">
        <v>573</v>
      </c>
    </row>
    <row r="50" spans="2:10" ht="13.5" customHeight="1" x14ac:dyDescent="0.15"/>
  </sheetData>
  <sheetProtection algorithmName="SHA-512" hashValue="7mdaoi77XptQ/gOw8BcUFDq0nfSvLJFoANhSj9CXVyN5+fwo5/CkceWFa4GQB3wRK1WLTZJpoWDEbVAdmvBzIA==" saltValue="xrd2ZFEsb2PsC1zNSNX2o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何川　文敏</cp:lastModifiedBy>
  <cp:lastPrinted>2022-03-06T22:59:52Z</cp:lastPrinted>
  <dcterms:created xsi:type="dcterms:W3CDTF">2022-02-02T07:18:38Z</dcterms:created>
  <dcterms:modified xsi:type="dcterms:W3CDTF">2022-09-27T01:43:22Z</dcterms:modified>
  <cp:category/>
</cp:coreProperties>
</file>