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174 特環\"/>
    </mc:Choice>
  </mc:AlternateContent>
  <workbookProtection workbookAlgorithmName="SHA-512" workbookHashValue="FgIivcWPMZYgqoqMH4HxfYPHwVjUBhzHi38uHNNqLPbereRG50/d66tqnXAcfV+Qzod9TowC/oeV2YFRLtVHyw==" workbookSaltValue="H1AIYNtffaN2tatdRe4OVA==" workbookSpinCount="100000" lockStructure="1"/>
  <bookViews>
    <workbookView xWindow="0" yWindow="0" windowWidth="20490" windowHeight="705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H86" i="4"/>
  <c r="E86" i="4"/>
  <c r="BB10" i="4"/>
  <c r="AT10" i="4"/>
  <c r="AL10" i="4"/>
  <c r="I10" i="4"/>
  <c r="BB8" i="4"/>
  <c r="AT8" i="4"/>
  <c r="AL8" i="4"/>
  <c r="B6" i="4"/>
</calcChain>
</file>

<file path=xl/sharedStrings.xml><?xml version="1.0" encoding="utf-8"?>
<sst xmlns="http://schemas.openxmlformats.org/spreadsheetml/2006/main" count="241" uniqueCount="120">
  <si>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</si>
  <si>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</si>
  <si>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</si>
  <si>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</si>
  <si>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</si>
  <si>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</si>
  <si>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</si>
  <si>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</si>
  <si>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</si>
  <si>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</si>
  <si>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</si>
  <si>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</si>
  <si>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</si>
  <si>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</si>
  <si>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</si>
  <si>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</si>
  <si>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</si>
  <si>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</si>
  <si>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</si>
  <si>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</si>
  <si>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</si>
  <si>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</si>
  <si>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</si>
  <si>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</si>
  <si>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</si>
  <si>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</si>
  <si>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</si>
  <si>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</si>
  <si>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</si>
  <si>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</si>
  <si>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</si>
  <si>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</si>
  <si>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</si>
  <si>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</si>
  <si>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</si>
  <si>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</si>
  <si>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</si>
  <si>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</si>
  <si>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</si>
  <si>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</si>
  <si>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</si>
  <si>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</si>
  <si>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</si>
  <si>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</si>
  <si>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</si>
  <si>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</si>
  <si>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</si>
  <si>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</si>
  <si>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</si>
  <si>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</si>
  <si>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</si>
  <si>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</si>
  <si>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</si>
  <si>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</si>
  <si>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</si>
  <si>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</si>
  <si>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</si>
  <si>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</si>
  <si>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</si>
  <si>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</si>
  <si>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</si>
  <si>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</si>
  <si>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</si>
  <si>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</si>
  <si>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</si>
  <si>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</si>
  <si>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</si>
  <si>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</si>
  <si>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</si>
  <si>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</si>
  <si>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</si>
  <si>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</si>
  <si>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</si>
  <si>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</si>
  <si>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</si>
  <si>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</si>
  <si>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</si>
  <si>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</si>
  <si>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</si>
  <si>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</si>
  <si>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</si>
  <si>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</si>
  <si>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</si>
  <si>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</si>
  <si>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</si>
  <si>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</si>
  <si>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</si>
  <si>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</si>
  <si>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</si>
  <si>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</si>
  <si>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</si>
  <si>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</si>
  <si>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</si>
  <si>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</si>
  <si>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</si>
  <si>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</si>
  <si>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</si>
  <si>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</si>
  <si>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</si>
  <si>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多良木町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</si>
  <si>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</si>
  <si>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</si>
  <si>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</si>
  <si>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</si>
  <si>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</si>
  <si>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</si>
  <si>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</si>
  <si>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</si>
  <si>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</si>
  <si>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</si>
  <si>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</si>
  <si>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</si>
  <si>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</si>
  <si>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</si>
  <si>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</si>
  <si>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</si>
  <si>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</si>
  <si>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法定耐用年数に達するまでにはまだ期間があり、大規模な改修計画等はなく、定期点検等を実施し維持管理に努める。
　マンホールポンプにおいては、ストックマネジメント計画に基づき計画的に更新していく。</t>
    <rPh sb="30" eb="32">
      <t>ケイカク</t>
    </rPh>
    <rPh sb="32" eb="33">
      <t>トウ</t>
    </rPh>
    <phoneticPr fontId="4"/>
  </si>
  <si>
    <t xml:space="preserve">  本町においては、直近での改修・改築の計画はなく、起債残高も計画的な償還により減少傾向にあるが、一般会計繰入金への依存が続くため、下水道への接続促進を図り使用料収入の増加に努める。</t>
    <phoneticPr fontId="4"/>
  </si>
  <si>
    <t>①収益的収支比率については、分担金納付者の減少
　による減益や、今後の管路老朽化に伴う修繕等が
　増加することも推察されるため、使用料収入の確
　保、支出の抑制に努める必要がある。
④企業債残高対事業規模比率については、ほぼ全額
　公費負担しており、整備も完了していることから
　償還が進み減少していく予定である。
⑤経費回収率について、近年は使用料収入で汚水処
　理費を賄えていない状況が続いており、使用料金
　の滞納対策強化等の対策を行う必要がある。
⑥汚水処理原価について、近年は接続率の向上によ
　り有収水量が増加したことで横ばい状況であるが
　、処理区域内人口の減少により有収水量の減少が
　見込まれることから、維持管理費の削減等に努め　
　る必要がある。　　　　　　　　　　　　　　　⑧水洗化率においては、接続促進施策により増加し
　ているが、少子高齢化に伴い、高齢世帯における
　接続が進まない現状であることが課題となってい
　る。</t>
    <rPh sb="32" eb="34">
      <t>コンゴ</t>
    </rPh>
    <rPh sb="35" eb="37">
      <t>カンロ</t>
    </rPh>
    <rPh sb="37" eb="40">
      <t>ロウキュウカ</t>
    </rPh>
    <rPh sb="41" eb="42">
      <t>トモナ</t>
    </rPh>
    <rPh sb="43" eb="46">
      <t>シュウゼントウ</t>
    </rPh>
    <rPh sb="301" eb="303">
      <t>ミコ</t>
    </rPh>
    <rPh sb="311" eb="316">
      <t>イジカンリヒ</t>
    </rPh>
    <rPh sb="317" eb="319">
      <t>サクゲン</t>
    </rPh>
    <rPh sb="319" eb="320">
      <t>トウ</t>
    </rPh>
    <rPh sb="321" eb="322">
      <t>ツト</t>
    </rPh>
    <rPh sb="327" eb="329">
      <t>ヒツヨウ</t>
    </rPh>
    <rPh sb="384" eb="385">
      <t>トモナ</t>
    </rPh>
    <rPh sb="397" eb="399">
      <t>セツゾク</t>
    </rPh>
    <rPh sb="404" eb="406">
      <t>ゲンジョウ</t>
    </rPh>
    <rPh sb="412" eb="414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</si>
</sst>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B-4F87-B2EA-6B1410768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B-4F87-B2EA-6B1410768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E-4C09-8FC9-62CD75C20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E-4C09-8FC9-62CD75C20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72.599999999999994</c:v>
                </c:pt>
                <c:pt idx="1">
                  <c:v>72.72</c:v>
                </c:pt>
                <c:pt idx="2">
                  <c:v>75.09</c:v>
                </c:pt>
                <c:pt idx="3">
                  <c:v>76.48</c:v>
                </c:pt>
                <c:pt idx="4">
                  <c:v>78.97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3-4A66-8B39-3A01218C0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3-4A66-8B39-3A01218C0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74.12</c:v>
                </c:pt>
                <c:pt idx="1">
                  <c:v>73.209999999999994</c:v>
                </c:pt>
                <c:pt idx="2">
                  <c:v>77.27</c:v>
                </c:pt>
                <c:pt idx="3">
                  <c:v>70.819999999999993</c:v>
                </c:pt>
                <c:pt idx="4">
                  <c:v>70.97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E-4A7E-B113-201DCB98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E-4A7E-B113-201DCB98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1-4B70-943E-B500918FF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1-4B70-943E-B500918FF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2-4713-B97B-C29F43C9F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2-4713-B97B-C29F43C9F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4-4BEF-84F8-09890585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4-4BEF-84F8-09890585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C-4E3C-8D9A-75D07AEB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C-4E3C-8D9A-75D07AEB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1719.79</c:v>
                </c:pt>
                <c:pt idx="1">
                  <c:v>1618.63</c:v>
                </c:pt>
                <c:pt idx="2">
                  <c:v>1499.84</c:v>
                </c:pt>
                <c:pt idx="3">
                  <c:v>1369.05</c:v>
                </c:pt>
                <c:pt idx="4">
                  <c:v>1227.1199999999999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0-4997-8D1B-D575790D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0-4997-8D1B-D575790D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92.68</c:v>
                </c:pt>
                <c:pt idx="1">
                  <c:v>93.55</c:v>
                </c:pt>
                <c:pt idx="2">
                  <c:v>92.09</c:v>
                </c:pt>
                <c:pt idx="3">
                  <c:v>94.63</c:v>
                </c:pt>
                <c:pt idx="4">
                  <c:v>92.54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4FA-AEEA-1DCEF9FF8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9-44FA-AEEA-1DCEF9FF8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210.92</c:v>
                </c:pt>
                <c:pt idx="1">
                  <c:v>206.23</c:v>
                </c:pt>
                <c:pt idx="2">
                  <c:v>190.14</c:v>
                </c:pt>
                <c:pt idx="3">
                  <c:v>191.11</c:v>
                </c:pt>
                <c:pt idx="4">
                  <c:v>190.49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B-407D-B79D-574BDD72E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B-407D-B79D-574BDD72E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多良木町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9227</v>
      </c>
      <c r="AM8" s="51"/>
      <c r="AN8" s="51"/>
      <c r="AO8" s="51"/>
      <c r="AP8" s="51"/>
      <c r="AQ8" s="51"/>
      <c r="AR8" s="51"/>
      <c r="AS8" s="51"/>
      <c r="AT8" s="46">
        <f>データ!T6</f>
        <v>165.86</v>
      </c>
      <c r="AU8" s="46"/>
      <c r="AV8" s="46"/>
      <c r="AW8" s="46"/>
      <c r="AX8" s="46"/>
      <c r="AY8" s="46"/>
      <c r="AZ8" s="46"/>
      <c r="BA8" s="46"/>
      <c r="BB8" s="46">
        <f>データ!U6</f>
        <v>55.63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65.010000000000005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4290</v>
      </c>
      <c r="AE10" s="51"/>
      <c r="AF10" s="51"/>
      <c r="AG10" s="51"/>
      <c r="AH10" s="51"/>
      <c r="AI10" s="51"/>
      <c r="AJ10" s="51"/>
      <c r="AK10" s="2"/>
      <c r="AL10" s="51">
        <f>データ!V6</f>
        <v>5962</v>
      </c>
      <c r="AM10" s="51"/>
      <c r="AN10" s="51"/>
      <c r="AO10" s="51"/>
      <c r="AP10" s="51"/>
      <c r="AQ10" s="51"/>
      <c r="AR10" s="51"/>
      <c r="AS10" s="51"/>
      <c r="AT10" s="46">
        <f>データ!W6</f>
        <v>3.32</v>
      </c>
      <c r="AU10" s="46"/>
      <c r="AV10" s="46"/>
      <c r="AW10" s="46"/>
      <c r="AX10" s="46"/>
      <c r="AY10" s="46"/>
      <c r="AZ10" s="46"/>
      <c r="BA10" s="46"/>
      <c r="BB10" s="46">
        <f>データ!X6</f>
        <v>1795.78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45</v>
      </c>
      <c r="N86" s="26" t="s">
        <v>45</v>
      </c>
      <c r="O86" s="26" t="str">
        <f>データ!EO6</f>
        <v>【0.30】</v>
      </c>
    </row>
  </sheetData>
  <sheetProtection algorithmName="SHA-512" hashValue="9741Mupn4HSI+52tZoOMowd2hcZkNVgjgoAoZIkynEJhyXUXONBQYj64DX54rmOeEcK/UynRXBeXCtE1QtpqUA==" saltValue="yNYIF2x+koVbXTlZVwS3W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435058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熊本県　多良木町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65.010000000000005</v>
      </c>
      <c r="Q6" s="34">
        <f t="shared" si="3"/>
        <v>100</v>
      </c>
      <c r="R6" s="34">
        <f t="shared" si="3"/>
        <v>4290</v>
      </c>
      <c r="S6" s="34">
        <f t="shared" si="3"/>
        <v>9227</v>
      </c>
      <c r="T6" s="34">
        <f t="shared" si="3"/>
        <v>165.86</v>
      </c>
      <c r="U6" s="34">
        <f t="shared" si="3"/>
        <v>55.63</v>
      </c>
      <c r="V6" s="34">
        <f t="shared" si="3"/>
        <v>5962</v>
      </c>
      <c r="W6" s="34">
        <f t="shared" si="3"/>
        <v>3.32</v>
      </c>
      <c r="X6" s="34">
        <f t="shared" si="3"/>
        <v>1795.78</v>
      </c>
      <c r="Y6" s="35">
        <f>IF(Y7="",NA(),Y7)</f>
        <v>74.12</v>
      </c>
      <c r="Z6" s="35">
        <f t="shared" ref="Z6:AH6" si="4">IF(Z7="",NA(),Z7)</f>
        <v>73.209999999999994</v>
      </c>
      <c r="AA6" s="35">
        <f t="shared" si="4"/>
        <v>77.27</v>
      </c>
      <c r="AB6" s="35">
        <f t="shared" si="4"/>
        <v>70.819999999999993</v>
      </c>
      <c r="AC6" s="35">
        <f t="shared" si="4"/>
        <v>70.97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1719.79</v>
      </c>
      <c r="BG6" s="35">
        <f t="shared" ref="BG6:BO6" si="7">IF(BG7="",NA(),BG7)</f>
        <v>1618.63</v>
      </c>
      <c r="BH6" s="35">
        <f t="shared" si="7"/>
        <v>1499.84</v>
      </c>
      <c r="BI6" s="35">
        <f t="shared" si="7"/>
        <v>1369.05</v>
      </c>
      <c r="BJ6" s="35">
        <f t="shared" si="7"/>
        <v>1227.1199999999999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92.68</v>
      </c>
      <c r="BR6" s="35">
        <f t="shared" ref="BR6:BZ6" si="8">IF(BR7="",NA(),BR7)</f>
        <v>93.55</v>
      </c>
      <c r="BS6" s="35">
        <f t="shared" si="8"/>
        <v>92.09</v>
      </c>
      <c r="BT6" s="35">
        <f t="shared" si="8"/>
        <v>94.63</v>
      </c>
      <c r="BU6" s="35">
        <f t="shared" si="8"/>
        <v>92.54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210.92</v>
      </c>
      <c r="CC6" s="35">
        <f t="shared" ref="CC6:CK6" si="9">IF(CC7="",NA(),CC7)</f>
        <v>206.23</v>
      </c>
      <c r="CD6" s="35">
        <f t="shared" si="9"/>
        <v>190.14</v>
      </c>
      <c r="CE6" s="35">
        <f t="shared" si="9"/>
        <v>191.11</v>
      </c>
      <c r="CF6" s="35">
        <f t="shared" si="9"/>
        <v>190.49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72.599999999999994</v>
      </c>
      <c r="CY6" s="35">
        <f t="shared" ref="CY6:DG6" si="11">IF(CY7="",NA(),CY7)</f>
        <v>72.72</v>
      </c>
      <c r="CZ6" s="35">
        <f t="shared" si="11"/>
        <v>75.09</v>
      </c>
      <c r="DA6" s="35">
        <f t="shared" si="11"/>
        <v>76.48</v>
      </c>
      <c r="DB6" s="35">
        <f t="shared" si="11"/>
        <v>78.97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435058</v>
      </c>
      <c r="D7" s="37">
        <v>47</v>
      </c>
      <c r="E7" s="37">
        <v>17</v>
      </c>
      <c r="F7" s="37">
        <v>4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65.010000000000005</v>
      </c>
      <c r="Q7" s="38">
        <v>100</v>
      </c>
      <c r="R7" s="38">
        <v>4290</v>
      </c>
      <c r="S7" s="38">
        <v>9227</v>
      </c>
      <c r="T7" s="38">
        <v>165.86</v>
      </c>
      <c r="U7" s="38">
        <v>55.63</v>
      </c>
      <c r="V7" s="38">
        <v>5962</v>
      </c>
      <c r="W7" s="38">
        <v>3.32</v>
      </c>
      <c r="X7" s="38">
        <v>1795.78</v>
      </c>
      <c r="Y7" s="38">
        <v>74.12</v>
      </c>
      <c r="Z7" s="38">
        <v>73.209999999999994</v>
      </c>
      <c r="AA7" s="38">
        <v>77.27</v>
      </c>
      <c r="AB7" s="38">
        <v>70.819999999999993</v>
      </c>
      <c r="AC7" s="38">
        <v>70.97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1719.79</v>
      </c>
      <c r="BG7" s="38">
        <v>1618.63</v>
      </c>
      <c r="BH7" s="38">
        <v>1499.84</v>
      </c>
      <c r="BI7" s="38">
        <v>1369.05</v>
      </c>
      <c r="BJ7" s="38">
        <v>1227.1199999999999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92.68</v>
      </c>
      <c r="BR7" s="38">
        <v>93.55</v>
      </c>
      <c r="BS7" s="38">
        <v>92.09</v>
      </c>
      <c r="BT7" s="38">
        <v>94.63</v>
      </c>
      <c r="BU7" s="38">
        <v>92.54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210.92</v>
      </c>
      <c r="CC7" s="38">
        <v>206.23</v>
      </c>
      <c r="CD7" s="38">
        <v>190.14</v>
      </c>
      <c r="CE7" s="38">
        <v>191.11</v>
      </c>
      <c r="CF7" s="38">
        <v>190.49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72.599999999999994</v>
      </c>
      <c r="CY7" s="38">
        <v>72.72</v>
      </c>
      <c r="CZ7" s="38">
        <v>75.09</v>
      </c>
      <c r="DA7" s="38">
        <v>76.48</v>
      </c>
      <c r="DB7" s="38">
        <v>78.97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2022-01-18T02:19:44Z</cp:lastPrinted>
  <dcterms:created xsi:type="dcterms:W3CDTF">2021-12-03T07:53:07Z</dcterms:created>
  <dcterms:modified xsi:type="dcterms:W3CDTF">2022-02-16T07:34:35Z</dcterms:modified>
  <cp:category/>
</cp:coreProperties>
</file>