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26.132\_NAS_Media\令和３年度\07 公営企業総括\25 経営比較分析表（R2年度決算）★\04 県→国\公表資料\経営比較分析表\【ここへ格納】法非適用事業\010 簡水\"/>
    </mc:Choice>
  </mc:AlternateContent>
  <workbookProtection workbookAlgorithmName="SHA-512" workbookHashValue="SeyPxfDnQbbJSIlWjXT+VAJHhzKmT6ygvwBNWcDX2qCE6B6m9ehEtLiPEkmMlK8RFfACaHSSs45e/fCEbMzipA==" workbookSaltValue="HohKozuQJLO6gqPqFZ+ZRg==" workbookSpinCount="100000" lockStructure="1"/>
  <bookViews>
    <workbookView xWindow="0" yWindow="0" windowWidth="20490" windowHeight="705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AL10" i="4" s="1"/>
  <c r="T6" i="5"/>
  <c r="S6" i="5"/>
  <c r="AT8" i="4" s="1"/>
  <c r="R6" i="5"/>
  <c r="AL8" i="4" s="1"/>
  <c r="Q6" i="5"/>
  <c r="P6" i="5"/>
  <c r="P10" i="4" s="1"/>
  <c r="O6" i="5"/>
  <c r="I10" i="4" s="1"/>
  <c r="N6" i="5"/>
  <c r="M6" i="5"/>
  <c r="L6" i="5"/>
  <c r="K6" i="5"/>
  <c r="J6" i="5"/>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5" i="4"/>
  <c r="J85" i="4"/>
  <c r="E85" i="4"/>
  <c r="BB10" i="4"/>
  <c r="W10" i="4"/>
  <c r="B10" i="4"/>
  <c r="BB8" i="4"/>
  <c r="AD8" i="4"/>
  <c r="W8" i="4"/>
  <c r="P8" i="4"/>
  <c r="I8" i="4"/>
  <c r="B6" i="4"/>
</calcChain>
</file>

<file path=xl/sharedStrings.xml><?xml version="1.0" encoding="utf-8"?>
<sst xmlns="http://schemas.openxmlformats.org/spreadsheetml/2006/main" count="233" uniqueCount="118">
  <si>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</si>
  <si>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</si>
  <si>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</si>
  <si>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</si>
  <si>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</si>
  <si>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</si>
  <si>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</si>
  <si>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</si>
  <si>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</si>
  <si>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</si>
  <si>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</si>
  <si>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</si>
  <si>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</si>
  <si>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</si>
  <si>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</si>
  <si>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</si>
  <si>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</si>
  <si>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</si>
  <si>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</si>
  <si>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</si>
  <si>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</si>
  <si>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</si>
  <si>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</si>
  <si>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</si>
  <si>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</si>
  <si>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</si>
  <si>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</si>
  <si>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</si>
  <si>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</si>
  <si>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</si>
  <si>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</si>
  <si>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</si>
  <si>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</si>
  <si>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</si>
  <si>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</si>
  <si>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</si>
  <si>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</si>
  <si>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</si>
  <si>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</si>
  <si>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</si>
  <si>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</si>
  <si>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</si>
  <si>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</si>
  <si>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</si>
  <si>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</si>
  <si>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</si>
  <si>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</si>
  <si>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</si>
  <si>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</si>
  <si>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</si>
  <si>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</si>
  <si>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</si>
  <si>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</si>
  <si>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</si>
  <si>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</si>
  <si>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</si>
  <si>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</si>
  <si>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</si>
  <si>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</si>
  <si>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</si>
  <si>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</si>
  <si>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</si>
  <si>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</si>
  <si>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</si>
  <si>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</si>
  <si>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</si>
  <si>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</si>
  <si>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</si>
  <si>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</si>
  <si>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</si>
  <si>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</si>
  <si>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</si>
  <si>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</si>
  <si>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</si>
  <si>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</si>
  <si>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</si>
  <si>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</si>
  <si>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</si>
  <si>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</si>
  <si>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</si>
  <si>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</si>
  <si>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</si>
  <si>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</si>
  <si>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</si>
  <si>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</si>
  <si>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</si>
  <si>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</si>
  <si>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</si>
  <si>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</si>
  <si>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</si>
  <si>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</si>
  <si>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</si>
  <si>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</si>
  <si>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</si>
  <si>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</si>
  <si>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</si>
  <si>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小国町</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</si>
  <si>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</si>
  <si>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</si>
  <si>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</si>
  <si>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</si>
  <si>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</si>
  <si>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</si>
  <si>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</si>
  <si>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</si>
  <si>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</si>
  <si>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</si>
  <si>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</si>
  <si>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</si>
  <si>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</si>
  <si>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</si>
  <si>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</si>
  <si>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</si>
  <si>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</si>
  <si>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</si>
  <si>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①収益的収支比率は100％であり、全国及び類似団体の平均値を上回る状況である。収益的収支比率は健全な水準となっている。　　　　　　　　　　　　　　　　②累積欠損金比率は、該当数値なし。　　　　　　　　　　　　　　　　③流動比率は、該当数値なし。　　　　　　　　　　　　　　　　④企業債残高対給水収益比率は、全国及び類似団体の平均値を大きく下回っている状況である。これは起債を伴う改良工事を長年行っておらず、起債の償還も平成26年度末で終了しているためである。　　　　　　　　　　　　　⑤料金回収率は100％である。全国及び類似団体の平均値を大きく上回る状況であり、料金回収率は健全な水準となっている。（H28は熊本地震の影響によるものである）　　　　　　　　　　　　　　　　　　⑥給水原価は、全国及び類似団体の平均値を大きく下回っている状況である。これは浄水場がない等、水道施設に大きな経費がかからないことが要因である。（H28は熊本地震の影響によるものである）　　　　　　　　　　　　　　　⑦施設利用率は、全国及び類似団体の平均値を上回っている状況である。これはこの地域が旅館街であるという特性があり、住民の生活水だけではなく旅館経営にも活用しているためである。　　　　　　　　　　　　　　　　⑧有収率は、全国及び類似団体の平均値を下回っている状況である。これは設立当初よりこれまで大規模な改修工事等を行っておらず、配水管等施設の老朽化が著しいためである。</t>
    <rPh sb="1" eb="3">
      <t>シュウエキ</t>
    </rPh>
    <rPh sb="3" eb="4">
      <t>テキ</t>
    </rPh>
    <rPh sb="4" eb="6">
      <t>シュウシ</t>
    </rPh>
    <rPh sb="6" eb="8">
      <t>ヒリツ</t>
    </rPh>
    <rPh sb="17" eb="19">
      <t>ゼンコク</t>
    </rPh>
    <rPh sb="19" eb="20">
      <t>オヨ</t>
    </rPh>
    <rPh sb="21" eb="23">
      <t>ルイジ</t>
    </rPh>
    <rPh sb="23" eb="25">
      <t>ダンタイ</t>
    </rPh>
    <rPh sb="26" eb="29">
      <t>ヘイキンチ</t>
    </rPh>
    <rPh sb="30" eb="32">
      <t>ウワマワ</t>
    </rPh>
    <rPh sb="33" eb="35">
      <t>ジョウキョウ</t>
    </rPh>
    <rPh sb="39" eb="42">
      <t>シュウエキテキ</t>
    </rPh>
    <rPh sb="42" eb="44">
      <t>シュウシ</t>
    </rPh>
    <rPh sb="44" eb="46">
      <t>ヒリツ</t>
    </rPh>
    <rPh sb="47" eb="49">
      <t>ケンゼン</t>
    </rPh>
    <rPh sb="50" eb="52">
      <t>スイジュン</t>
    </rPh>
    <rPh sb="76" eb="78">
      <t>ルイセキ</t>
    </rPh>
    <rPh sb="78" eb="80">
      <t>ケッソン</t>
    </rPh>
    <rPh sb="80" eb="81">
      <t>キン</t>
    </rPh>
    <rPh sb="81" eb="83">
      <t>ヒリツ</t>
    </rPh>
    <rPh sb="85" eb="87">
      <t>ガイトウ</t>
    </rPh>
    <rPh sb="87" eb="89">
      <t>スウチ</t>
    </rPh>
    <rPh sb="109" eb="111">
      <t>リュウドウ</t>
    </rPh>
    <rPh sb="111" eb="113">
      <t>ヒリツ</t>
    </rPh>
    <rPh sb="115" eb="117">
      <t>ガイトウ</t>
    </rPh>
    <rPh sb="117" eb="119">
      <t>スウチ</t>
    </rPh>
    <rPh sb="139" eb="141">
      <t>キギョウ</t>
    </rPh>
    <rPh sb="141" eb="142">
      <t>サイ</t>
    </rPh>
    <rPh sb="142" eb="144">
      <t>ザンダカ</t>
    </rPh>
    <rPh sb="144" eb="145">
      <t>タイ</t>
    </rPh>
    <rPh sb="145" eb="147">
      <t>キュウスイ</t>
    </rPh>
    <rPh sb="147" eb="149">
      <t>シュウエキ</t>
    </rPh>
    <rPh sb="149" eb="151">
      <t>ヒリツ</t>
    </rPh>
    <rPh sb="153" eb="155">
      <t>ゼンコク</t>
    </rPh>
    <rPh sb="155" eb="156">
      <t>オヨ</t>
    </rPh>
    <rPh sb="157" eb="159">
      <t>ルイジ</t>
    </rPh>
    <rPh sb="159" eb="161">
      <t>ダンタイ</t>
    </rPh>
    <rPh sb="162" eb="165">
      <t>ヘイキンチ</t>
    </rPh>
    <rPh sb="166" eb="167">
      <t>オオ</t>
    </rPh>
    <rPh sb="169" eb="170">
      <t>シタ</t>
    </rPh>
    <rPh sb="170" eb="171">
      <t>マワ</t>
    </rPh>
    <rPh sb="175" eb="177">
      <t>ジョウキョウ</t>
    </rPh>
    <rPh sb="184" eb="186">
      <t>キサイ</t>
    </rPh>
    <rPh sb="187" eb="188">
      <t>トモナ</t>
    </rPh>
    <rPh sb="189" eb="191">
      <t>カイリョウ</t>
    </rPh>
    <rPh sb="191" eb="193">
      <t>コウジ</t>
    </rPh>
    <rPh sb="194" eb="196">
      <t>ナガネン</t>
    </rPh>
    <rPh sb="196" eb="197">
      <t>オコナ</t>
    </rPh>
    <rPh sb="203" eb="205">
      <t>キサイ</t>
    </rPh>
    <rPh sb="206" eb="208">
      <t>ショウカン</t>
    </rPh>
    <rPh sb="209" eb="211">
      <t>ヘイセイ</t>
    </rPh>
    <rPh sb="213" eb="215">
      <t>ネンド</t>
    </rPh>
    <rPh sb="215" eb="216">
      <t>マツ</t>
    </rPh>
    <rPh sb="217" eb="219">
      <t>シュウリョウ</t>
    </rPh>
    <rPh sb="243" eb="245">
      <t>リョウキン</t>
    </rPh>
    <rPh sb="245" eb="247">
      <t>カイシュウ</t>
    </rPh>
    <rPh sb="247" eb="248">
      <t>リツ</t>
    </rPh>
    <rPh sb="257" eb="259">
      <t>ゼンコク</t>
    </rPh>
    <rPh sb="259" eb="260">
      <t>オヨ</t>
    </rPh>
    <rPh sb="261" eb="263">
      <t>ルイジ</t>
    </rPh>
    <rPh sb="263" eb="265">
      <t>ダンタイ</t>
    </rPh>
    <rPh sb="266" eb="269">
      <t>ヘイキンチ</t>
    </rPh>
    <rPh sb="270" eb="271">
      <t>オオ</t>
    </rPh>
    <rPh sb="273" eb="274">
      <t>ウエ</t>
    </rPh>
    <rPh sb="274" eb="275">
      <t>マワ</t>
    </rPh>
    <rPh sb="276" eb="278">
      <t>ジョウキョウ</t>
    </rPh>
    <rPh sb="282" eb="284">
      <t>リョウキン</t>
    </rPh>
    <rPh sb="284" eb="286">
      <t>カイシュウ</t>
    </rPh>
    <rPh sb="286" eb="287">
      <t>リツ</t>
    </rPh>
    <rPh sb="288" eb="290">
      <t>ケンゼン</t>
    </rPh>
    <rPh sb="291" eb="293">
      <t>スイジュン</t>
    </rPh>
    <rPh sb="305" eb="307">
      <t>クマモト</t>
    </rPh>
    <rPh sb="307" eb="309">
      <t>ジシン</t>
    </rPh>
    <rPh sb="310" eb="312">
      <t>エイキョウ</t>
    </rPh>
    <rPh sb="340" eb="342">
      <t>キュウスイ</t>
    </rPh>
    <rPh sb="342" eb="344">
      <t>ゲンカ</t>
    </rPh>
    <rPh sb="346" eb="348">
      <t>ゼンコク</t>
    </rPh>
    <rPh sb="348" eb="349">
      <t>オヨ</t>
    </rPh>
    <rPh sb="350" eb="352">
      <t>ルイジ</t>
    </rPh>
    <rPh sb="352" eb="354">
      <t>ダンタイ</t>
    </rPh>
    <rPh sb="355" eb="358">
      <t>ヘイキンチ</t>
    </rPh>
    <rPh sb="359" eb="360">
      <t>オオ</t>
    </rPh>
    <rPh sb="362" eb="363">
      <t>シタ</t>
    </rPh>
    <rPh sb="363" eb="364">
      <t>マワ</t>
    </rPh>
    <rPh sb="368" eb="370">
      <t>ジョウキョウ</t>
    </rPh>
    <rPh sb="377" eb="380">
      <t>ジョウスイジョウ</t>
    </rPh>
    <rPh sb="383" eb="384">
      <t>ナド</t>
    </rPh>
    <rPh sb="385" eb="387">
      <t>スイドウ</t>
    </rPh>
    <rPh sb="387" eb="389">
      <t>シセツ</t>
    </rPh>
    <rPh sb="390" eb="391">
      <t>オオ</t>
    </rPh>
    <rPh sb="393" eb="395">
      <t>ケイヒ</t>
    </rPh>
    <rPh sb="404" eb="406">
      <t>ヨウイン</t>
    </rPh>
    <rPh sb="447" eb="449">
      <t>シセツ</t>
    </rPh>
    <rPh sb="449" eb="451">
      <t>リヨウ</t>
    </rPh>
    <rPh sb="451" eb="452">
      <t>リツ</t>
    </rPh>
    <rPh sb="454" eb="456">
      <t>ゼンコク</t>
    </rPh>
    <rPh sb="456" eb="457">
      <t>オヨ</t>
    </rPh>
    <rPh sb="458" eb="460">
      <t>ルイジ</t>
    </rPh>
    <rPh sb="460" eb="462">
      <t>ダンタイ</t>
    </rPh>
    <rPh sb="463" eb="466">
      <t>ヘイキンチ</t>
    </rPh>
    <rPh sb="467" eb="468">
      <t>ウエ</t>
    </rPh>
    <rPh sb="468" eb="469">
      <t>マワ</t>
    </rPh>
    <rPh sb="473" eb="475">
      <t>ジョウキョウ</t>
    </rPh>
    <rPh sb="484" eb="486">
      <t>チイキ</t>
    </rPh>
    <rPh sb="487" eb="489">
      <t>リョカン</t>
    </rPh>
    <rPh sb="489" eb="490">
      <t>ガイ</t>
    </rPh>
    <rPh sb="496" eb="498">
      <t>トクセイ</t>
    </rPh>
    <rPh sb="502" eb="504">
      <t>ジュウミン</t>
    </rPh>
    <rPh sb="505" eb="507">
      <t>セイカツ</t>
    </rPh>
    <rPh sb="507" eb="508">
      <t>スイ</t>
    </rPh>
    <rPh sb="514" eb="516">
      <t>リョカン</t>
    </rPh>
    <rPh sb="516" eb="518">
      <t>ケイエイ</t>
    </rPh>
    <rPh sb="520" eb="522">
      <t>カツヨウ</t>
    </rPh>
    <rPh sb="549" eb="550">
      <t>アリ</t>
    </rPh>
    <rPh sb="550" eb="551">
      <t>オサ</t>
    </rPh>
    <rPh sb="551" eb="552">
      <t>リツ</t>
    </rPh>
    <rPh sb="554" eb="556">
      <t>ゼンコク</t>
    </rPh>
    <rPh sb="556" eb="557">
      <t>オヨ</t>
    </rPh>
    <rPh sb="558" eb="560">
      <t>ルイジ</t>
    </rPh>
    <rPh sb="560" eb="562">
      <t>ダンタイ</t>
    </rPh>
    <rPh sb="563" eb="566">
      <t>ヘイキンチ</t>
    </rPh>
    <rPh sb="567" eb="568">
      <t>シタ</t>
    </rPh>
    <rPh sb="568" eb="569">
      <t>マワ</t>
    </rPh>
    <rPh sb="573" eb="575">
      <t>ジョウキョウ</t>
    </rPh>
    <rPh sb="582" eb="584">
      <t>セツリツ</t>
    </rPh>
    <rPh sb="584" eb="586">
      <t>トウショ</t>
    </rPh>
    <rPh sb="592" eb="595">
      <t>ダイキボ</t>
    </rPh>
    <rPh sb="596" eb="598">
      <t>カイシュウ</t>
    </rPh>
    <rPh sb="598" eb="600">
      <t>コウジ</t>
    </rPh>
    <rPh sb="600" eb="601">
      <t>トウ</t>
    </rPh>
    <rPh sb="602" eb="603">
      <t>オコナ</t>
    </rPh>
    <rPh sb="609" eb="612">
      <t>ハイスイカン</t>
    </rPh>
    <rPh sb="612" eb="613">
      <t>トウ</t>
    </rPh>
    <rPh sb="613" eb="615">
      <t>シセツ</t>
    </rPh>
    <rPh sb="616" eb="619">
      <t>ロウキュウカ</t>
    </rPh>
    <rPh sb="620" eb="621">
      <t>イチジル</t>
    </rPh>
    <phoneticPr fontId="4"/>
  </si>
  <si>
    <t>収益的収支比率や料金回収率については全国及び類似団体の平均値を上回る高い数字を示しており、収支的には良好な運営であると判断できるが、設立当初からこれまで大規模な改良工事を行っていないこともあり、配水管等施設の老朽化が著しいのが現状である。旅館施設が多い地域であり稼働率も高いことから、施設の改修並びに管路更新は避けられない課題となっており、今後も課題解消に向けた取組みについては、継続して検討していく必要があると認識している</t>
    <rPh sb="0" eb="3">
      <t>シュウエキテキ</t>
    </rPh>
    <rPh sb="3" eb="5">
      <t>シュウシ</t>
    </rPh>
    <rPh sb="5" eb="7">
      <t>ヒリツ</t>
    </rPh>
    <rPh sb="8" eb="10">
      <t>リョウキン</t>
    </rPh>
    <rPh sb="10" eb="12">
      <t>カイシュウ</t>
    </rPh>
    <rPh sb="12" eb="13">
      <t>リツ</t>
    </rPh>
    <rPh sb="18" eb="20">
      <t>ゼンコク</t>
    </rPh>
    <rPh sb="20" eb="21">
      <t>オヨ</t>
    </rPh>
    <rPh sb="22" eb="24">
      <t>ルイジ</t>
    </rPh>
    <rPh sb="24" eb="26">
      <t>ダンタイ</t>
    </rPh>
    <rPh sb="27" eb="30">
      <t>ヘイキンチ</t>
    </rPh>
    <rPh sb="31" eb="32">
      <t>ウエ</t>
    </rPh>
    <rPh sb="32" eb="33">
      <t>マワ</t>
    </rPh>
    <rPh sb="34" eb="35">
      <t>タカ</t>
    </rPh>
    <rPh sb="36" eb="38">
      <t>スウジ</t>
    </rPh>
    <rPh sb="39" eb="40">
      <t>シメ</t>
    </rPh>
    <rPh sb="45" eb="47">
      <t>シュウシ</t>
    </rPh>
    <rPh sb="47" eb="48">
      <t>テキ</t>
    </rPh>
    <rPh sb="50" eb="52">
      <t>リョウコウ</t>
    </rPh>
    <rPh sb="53" eb="55">
      <t>ウンエイ</t>
    </rPh>
    <rPh sb="59" eb="61">
      <t>ハンダン</t>
    </rPh>
    <rPh sb="66" eb="68">
      <t>セツリツ</t>
    </rPh>
    <rPh sb="68" eb="70">
      <t>トウショ</t>
    </rPh>
    <rPh sb="76" eb="79">
      <t>ダイキボ</t>
    </rPh>
    <rPh sb="80" eb="82">
      <t>カイリョウ</t>
    </rPh>
    <rPh sb="82" eb="84">
      <t>コウジ</t>
    </rPh>
    <rPh sb="85" eb="86">
      <t>オコナ</t>
    </rPh>
    <rPh sb="97" eb="100">
      <t>ハイスイカン</t>
    </rPh>
    <rPh sb="100" eb="101">
      <t>トウ</t>
    </rPh>
    <rPh sb="101" eb="103">
      <t>シセツ</t>
    </rPh>
    <rPh sb="104" eb="107">
      <t>ロウキュウカ</t>
    </rPh>
    <rPh sb="108" eb="109">
      <t>イチジル</t>
    </rPh>
    <rPh sb="113" eb="115">
      <t>ゲンジョウ</t>
    </rPh>
    <rPh sb="119" eb="121">
      <t>リョカン</t>
    </rPh>
    <rPh sb="121" eb="123">
      <t>シセツ</t>
    </rPh>
    <rPh sb="124" eb="125">
      <t>オオ</t>
    </rPh>
    <rPh sb="126" eb="128">
      <t>チイキ</t>
    </rPh>
    <rPh sb="131" eb="133">
      <t>カドウ</t>
    </rPh>
    <rPh sb="133" eb="134">
      <t>リツ</t>
    </rPh>
    <rPh sb="135" eb="136">
      <t>タカ</t>
    </rPh>
    <rPh sb="142" eb="144">
      <t>シセツ</t>
    </rPh>
    <rPh sb="145" eb="147">
      <t>カイシュウ</t>
    </rPh>
    <rPh sb="147" eb="148">
      <t>ナラ</t>
    </rPh>
    <rPh sb="150" eb="152">
      <t>カンロ</t>
    </rPh>
    <rPh sb="152" eb="154">
      <t>コウシン</t>
    </rPh>
    <rPh sb="155" eb="156">
      <t>サ</t>
    </rPh>
    <rPh sb="161" eb="163">
      <t>カダイ</t>
    </rPh>
    <rPh sb="170" eb="172">
      <t>コンゴ</t>
    </rPh>
    <rPh sb="173" eb="175">
      <t>カダイ</t>
    </rPh>
    <rPh sb="175" eb="177">
      <t>カイショウ</t>
    </rPh>
    <rPh sb="178" eb="179">
      <t>ム</t>
    </rPh>
    <rPh sb="181" eb="183">
      <t>トリク</t>
    </rPh>
    <rPh sb="190" eb="192">
      <t>ケイゾク</t>
    </rPh>
    <rPh sb="194" eb="196">
      <t>ケントウ</t>
    </rPh>
    <rPh sb="200" eb="202">
      <t>ヒツヨウ</t>
    </rPh>
    <rPh sb="206" eb="208">
      <t>ニンシキ</t>
    </rPh>
    <phoneticPr fontId="4"/>
  </si>
  <si>
    <t>①有形固定資産減価償却率は、該当数値なし。　　　②管路経年化率は、該当数値なし。　　　　　　　　③管路更新率については、R2において導水管の更新を一部で行っている。しかし、本簡易水道は事業規模が小さく財政的にも厳しい状況にあるため大部分は修繕で賄っている状況である。</t>
    <rPh sb="1" eb="3">
      <t>ユウケイ</t>
    </rPh>
    <rPh sb="3" eb="5">
      <t>コテイ</t>
    </rPh>
    <rPh sb="5" eb="7">
      <t>シサン</t>
    </rPh>
    <rPh sb="7" eb="9">
      <t>ゲンカ</t>
    </rPh>
    <rPh sb="9" eb="11">
      <t>ショウキャク</t>
    </rPh>
    <rPh sb="11" eb="12">
      <t>リツ</t>
    </rPh>
    <rPh sb="14" eb="16">
      <t>ガイトウ</t>
    </rPh>
    <rPh sb="16" eb="18">
      <t>スウチ</t>
    </rPh>
    <rPh sb="25" eb="27">
      <t>カンロ</t>
    </rPh>
    <rPh sb="27" eb="30">
      <t>ケイネンカ</t>
    </rPh>
    <rPh sb="30" eb="31">
      <t>リツ</t>
    </rPh>
    <rPh sb="33" eb="35">
      <t>ガイトウ</t>
    </rPh>
    <rPh sb="35" eb="37">
      <t>スウチ</t>
    </rPh>
    <rPh sb="49" eb="51">
      <t>カンロ</t>
    </rPh>
    <rPh sb="51" eb="53">
      <t>コウシン</t>
    </rPh>
    <rPh sb="53" eb="54">
      <t>リツ</t>
    </rPh>
    <rPh sb="66" eb="68">
      <t>ドウスイ</t>
    </rPh>
    <rPh sb="68" eb="69">
      <t>カン</t>
    </rPh>
    <rPh sb="70" eb="72">
      <t>コウシン</t>
    </rPh>
    <rPh sb="73" eb="75">
      <t>イチブ</t>
    </rPh>
    <rPh sb="76" eb="77">
      <t>オコナ</t>
    </rPh>
    <rPh sb="115" eb="118">
      <t>ダイブブン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</si>
</sst>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formatCode="#,##0.00;&quot;△&quot;#,##0.00;&quot;-&quot;">
                  <c:v>2.39</c:v>
                </c:pt>
                <c:pt idx="1">
                  <c:v>0</c:v>
                </c:pt>
                <c:pt idx="2">
                  <c:v>0</c:v>
                </c:pt>
                <c:pt idx="3">
                  <c:v>0</c:v>
                </c:pt>
                <c:pt idx="4" formatCode="#,##0.00;&quot;△&quot;#,##0.00;&quot;-&quot;">
                  <c:v>1.1299999999999999</c:v>
                </c:pt>
              </c:numCache>
            </c:numRef>
          </c:val>
          <c:extLst>
            <c:ext xmlns:c16="http://schemas.microsoft.com/office/drawing/2014/chart" uri="{C3380CC4-5D6E-409C-BE32-E72D297353CC}">
              <c16:uniqueId val="{00000000-7B6F-439B-885F-2961F26DA023}"/>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0.78</c:v>
                </c:pt>
                <c:pt idx="1">
                  <c:v>0.56999999999999995</c:v>
                </c:pt>
                <c:pt idx="2">
                  <c:v>0.62</c:v>
                </c:pt>
                <c:pt idx="3">
                  <c:v>0.39</c:v>
                </c:pt>
                <c:pt idx="4">
                  <c:v>0.61</c:v>
                </c:pt>
              </c:numCache>
            </c:numRef>
          </c:val>
          <c:smooth val="0"/>
          <c:extLst>
            <c:ext xmlns:c16="http://schemas.microsoft.com/office/drawing/2014/chart" uri="{C3380CC4-5D6E-409C-BE32-E72D297353CC}">
              <c16:uniqueId val="{00000001-7B6F-439B-885F-2961F26DA023}"/>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40.770000000000003</c:v>
                </c:pt>
                <c:pt idx="1">
                  <c:v>52.25</c:v>
                </c:pt>
                <c:pt idx="2">
                  <c:v>57.25</c:v>
                </c:pt>
                <c:pt idx="3">
                  <c:v>59.48</c:v>
                </c:pt>
                <c:pt idx="4">
                  <c:v>70.7</c:v>
                </c:pt>
              </c:numCache>
            </c:numRef>
          </c:val>
          <c:extLst>
            <c:ext xmlns:c16="http://schemas.microsoft.com/office/drawing/2014/chart" uri="{C3380CC4-5D6E-409C-BE32-E72D297353CC}">
              <c16:uniqueId val="{00000000-C94C-4958-89EE-E45A26986865}"/>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46.9</c:v>
                </c:pt>
                <c:pt idx="1">
                  <c:v>47.95</c:v>
                </c:pt>
                <c:pt idx="2">
                  <c:v>48.26</c:v>
                </c:pt>
                <c:pt idx="3">
                  <c:v>48.01</c:v>
                </c:pt>
                <c:pt idx="4">
                  <c:v>49.08</c:v>
                </c:pt>
              </c:numCache>
            </c:numRef>
          </c:val>
          <c:smooth val="0"/>
          <c:extLst>
            <c:ext xmlns:c16="http://schemas.microsoft.com/office/drawing/2014/chart" uri="{C3380CC4-5D6E-409C-BE32-E72D297353CC}">
              <c16:uniqueId val="{00000001-C94C-4958-89EE-E45A26986865}"/>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48.67</c:v>
                </c:pt>
                <c:pt idx="1">
                  <c:v>59.46</c:v>
                </c:pt>
                <c:pt idx="2">
                  <c:v>56.44</c:v>
                </c:pt>
                <c:pt idx="3">
                  <c:v>55.94</c:v>
                </c:pt>
                <c:pt idx="4">
                  <c:v>50.77</c:v>
                </c:pt>
              </c:numCache>
            </c:numRef>
          </c:val>
          <c:extLst>
            <c:ext xmlns:c16="http://schemas.microsoft.com/office/drawing/2014/chart" uri="{C3380CC4-5D6E-409C-BE32-E72D297353CC}">
              <c16:uniqueId val="{00000000-C7CA-45D1-8F28-5A00315AEBEE}"/>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74.63</c:v>
                </c:pt>
                <c:pt idx="1">
                  <c:v>74.900000000000006</c:v>
                </c:pt>
                <c:pt idx="2">
                  <c:v>72.72</c:v>
                </c:pt>
                <c:pt idx="3">
                  <c:v>72.75</c:v>
                </c:pt>
                <c:pt idx="4">
                  <c:v>71.27</c:v>
                </c:pt>
              </c:numCache>
            </c:numRef>
          </c:val>
          <c:smooth val="0"/>
          <c:extLst>
            <c:ext xmlns:c16="http://schemas.microsoft.com/office/drawing/2014/chart" uri="{C3380CC4-5D6E-409C-BE32-E72D297353CC}">
              <c16:uniqueId val="{00000001-C7CA-45D1-8F28-5A00315AEBEE}"/>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DE1F-4067-898D-FFF2A97E1F65}"/>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72.11</c:v>
                </c:pt>
                <c:pt idx="1">
                  <c:v>74.05</c:v>
                </c:pt>
                <c:pt idx="2">
                  <c:v>73.25</c:v>
                </c:pt>
                <c:pt idx="3">
                  <c:v>75.06</c:v>
                </c:pt>
                <c:pt idx="4">
                  <c:v>73.22</c:v>
                </c:pt>
              </c:numCache>
            </c:numRef>
          </c:val>
          <c:smooth val="0"/>
          <c:extLst>
            <c:ext xmlns:c16="http://schemas.microsoft.com/office/drawing/2014/chart" uri="{C3380CC4-5D6E-409C-BE32-E72D297353CC}">
              <c16:uniqueId val="{00000001-DE1F-4067-898D-FFF2A97E1F65}"/>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29D-44D7-B0DC-4478AF9FC8A3}"/>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29D-44D7-B0DC-4478AF9FC8A3}"/>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F4D-4B62-8CEB-29B4BBE0B16E}"/>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F4D-4B62-8CEB-29B4BBE0B16E}"/>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216-4787-8BBE-5F2120D9E3A6}"/>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216-4787-8BBE-5F2120D9E3A6}"/>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D4B-4D92-89AD-F5798295C188}"/>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D4B-4D92-89AD-F5798295C188}"/>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9C8-442E-854A-3145599FFAB0}"/>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1595.62</c:v>
                </c:pt>
                <c:pt idx="1">
                  <c:v>1302.33</c:v>
                </c:pt>
                <c:pt idx="2">
                  <c:v>1274.21</c:v>
                </c:pt>
                <c:pt idx="3">
                  <c:v>1183.92</c:v>
                </c:pt>
                <c:pt idx="4">
                  <c:v>1128.72</c:v>
                </c:pt>
              </c:numCache>
            </c:numRef>
          </c:val>
          <c:smooth val="0"/>
          <c:extLst>
            <c:ext xmlns:c16="http://schemas.microsoft.com/office/drawing/2014/chart" uri="{C3380CC4-5D6E-409C-BE32-E72D297353CC}">
              <c16:uniqueId val="{00000001-89C8-442E-854A-3145599FFAB0}"/>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14.12</c:v>
                </c:pt>
                <c:pt idx="1">
                  <c:v>100</c:v>
                </c:pt>
                <c:pt idx="2">
                  <c:v>100</c:v>
                </c:pt>
                <c:pt idx="3">
                  <c:v>100</c:v>
                </c:pt>
                <c:pt idx="4">
                  <c:v>100</c:v>
                </c:pt>
              </c:numCache>
            </c:numRef>
          </c:val>
          <c:extLst>
            <c:ext xmlns:c16="http://schemas.microsoft.com/office/drawing/2014/chart" uri="{C3380CC4-5D6E-409C-BE32-E72D297353CC}">
              <c16:uniqueId val="{00000000-AE51-4CC0-ABF9-B7D0071E9AA6}"/>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37.92</c:v>
                </c:pt>
                <c:pt idx="1">
                  <c:v>40.89</c:v>
                </c:pt>
                <c:pt idx="2">
                  <c:v>41.25</c:v>
                </c:pt>
                <c:pt idx="3">
                  <c:v>42.5</c:v>
                </c:pt>
                <c:pt idx="4">
                  <c:v>41.84</c:v>
                </c:pt>
              </c:numCache>
            </c:numRef>
          </c:val>
          <c:smooth val="0"/>
          <c:extLst>
            <c:ext xmlns:c16="http://schemas.microsoft.com/office/drawing/2014/chart" uri="{C3380CC4-5D6E-409C-BE32-E72D297353CC}">
              <c16:uniqueId val="{00000001-AE51-4CC0-ABF9-B7D0071E9AA6}"/>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529.98</c:v>
                </c:pt>
                <c:pt idx="1">
                  <c:v>68.8</c:v>
                </c:pt>
                <c:pt idx="2">
                  <c:v>70.290000000000006</c:v>
                </c:pt>
                <c:pt idx="3">
                  <c:v>70.290000000000006</c:v>
                </c:pt>
                <c:pt idx="4">
                  <c:v>71.16</c:v>
                </c:pt>
              </c:numCache>
            </c:numRef>
          </c:val>
          <c:extLst>
            <c:ext xmlns:c16="http://schemas.microsoft.com/office/drawing/2014/chart" uri="{C3380CC4-5D6E-409C-BE32-E72D297353CC}">
              <c16:uniqueId val="{00000000-5874-4413-BC60-00EDDEF1D599}"/>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423.18</c:v>
                </c:pt>
                <c:pt idx="1">
                  <c:v>383.2</c:v>
                </c:pt>
                <c:pt idx="2">
                  <c:v>383.25</c:v>
                </c:pt>
                <c:pt idx="3">
                  <c:v>377.72</c:v>
                </c:pt>
                <c:pt idx="4">
                  <c:v>390.47</c:v>
                </c:pt>
              </c:numCache>
            </c:numRef>
          </c:val>
          <c:smooth val="0"/>
          <c:extLst>
            <c:ext xmlns:c16="http://schemas.microsoft.com/office/drawing/2014/chart" uri="{C3380CC4-5D6E-409C-BE32-E72D297353CC}">
              <c16:uniqueId val="{00000001-5874-4413-BC60-00EDDEF1D599}"/>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【949.15】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【288.19】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【55.87】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熊本県　小国町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4" t="s">
        <v>9</v>
      </c>
      <c r="BM7" s="5"/>
      <c r="BN7" s="5"/>
      <c r="BO7" s="5"/>
      <c r="BP7" s="5"/>
      <c r="BQ7" s="5"/>
      <c r="BR7" s="5"/>
      <c r="BS7" s="5"/>
      <c r="BT7" s="5"/>
      <c r="BU7" s="5"/>
      <c r="BV7" s="5"/>
      <c r="BW7" s="5"/>
      <c r="BX7" s="5"/>
      <c r="BY7" s="6"/>
    </row>
    <row r="8" spans="1:78" ht="18.75" customHeight="1" x14ac:dyDescent="0.15">
      <c r="A8" s="2"/>
      <c r="B8" s="50" t="str">
        <f>データ!$I$6</f>
        <v>法非適用</v>
      </c>
      <c r="C8" s="50"/>
      <c r="D8" s="50"/>
      <c r="E8" s="50"/>
      <c r="F8" s="50"/>
      <c r="G8" s="50"/>
      <c r="H8" s="50"/>
      <c r="I8" s="50" t="str">
        <f>データ!$J$6</f>
        <v>水道事業</v>
      </c>
      <c r="J8" s="50"/>
      <c r="K8" s="50"/>
      <c r="L8" s="50"/>
      <c r="M8" s="50"/>
      <c r="N8" s="50"/>
      <c r="O8" s="50"/>
      <c r="P8" s="50" t="str">
        <f>データ!$K$6</f>
        <v>簡易水道事業</v>
      </c>
      <c r="Q8" s="50"/>
      <c r="R8" s="50"/>
      <c r="S8" s="50"/>
      <c r="T8" s="50"/>
      <c r="U8" s="50"/>
      <c r="V8" s="50"/>
      <c r="W8" s="50" t="str">
        <f>データ!$L$6</f>
        <v>D4</v>
      </c>
      <c r="X8" s="50"/>
      <c r="Y8" s="50"/>
      <c r="Z8" s="50"/>
      <c r="AA8" s="50"/>
      <c r="AB8" s="50"/>
      <c r="AC8" s="50"/>
      <c r="AD8" s="50" t="str">
        <f>データ!$M$6</f>
        <v>非設置</v>
      </c>
      <c r="AE8" s="50"/>
      <c r="AF8" s="50"/>
      <c r="AG8" s="50"/>
      <c r="AH8" s="50"/>
      <c r="AI8" s="50"/>
      <c r="AJ8" s="50"/>
      <c r="AK8" s="2"/>
      <c r="AL8" s="51">
        <f>データ!$R$6</f>
        <v>6910</v>
      </c>
      <c r="AM8" s="51"/>
      <c r="AN8" s="51"/>
      <c r="AO8" s="51"/>
      <c r="AP8" s="51"/>
      <c r="AQ8" s="51"/>
      <c r="AR8" s="51"/>
      <c r="AS8" s="51"/>
      <c r="AT8" s="47">
        <f>データ!$S$6</f>
        <v>136.94</v>
      </c>
      <c r="AU8" s="47"/>
      <c r="AV8" s="47"/>
      <c r="AW8" s="47"/>
      <c r="AX8" s="47"/>
      <c r="AY8" s="47"/>
      <c r="AZ8" s="47"/>
      <c r="BA8" s="47"/>
      <c r="BB8" s="47">
        <f>データ!$T$6</f>
        <v>50.46</v>
      </c>
      <c r="BC8" s="47"/>
      <c r="BD8" s="47"/>
      <c r="BE8" s="47"/>
      <c r="BF8" s="47"/>
      <c r="BG8" s="47"/>
      <c r="BH8" s="47"/>
      <c r="BI8" s="47"/>
      <c r="BJ8" s="3"/>
      <c r="BK8" s="3"/>
      <c r="BL8" s="48" t="s">
        <v>10</v>
      </c>
      <c r="BM8" s="49"/>
      <c r="BN8" s="7" t="s">
        <v>11</v>
      </c>
      <c r="BO8" s="8"/>
      <c r="BP8" s="8"/>
      <c r="BQ8" s="8"/>
      <c r="BR8" s="8"/>
      <c r="BS8" s="8"/>
      <c r="BT8" s="8"/>
      <c r="BU8" s="8"/>
      <c r="BV8" s="8"/>
      <c r="BW8" s="8"/>
      <c r="BX8" s="8"/>
      <c r="BY8" s="9"/>
    </row>
    <row r="9" spans="1:78" ht="18.75" customHeight="1" x14ac:dyDescent="0.15">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52" t="s">
        <v>19</v>
      </c>
      <c r="BM9" s="53"/>
      <c r="BN9" s="10" t="s">
        <v>20</v>
      </c>
      <c r="BO9" s="11"/>
      <c r="BP9" s="11"/>
      <c r="BQ9" s="11"/>
      <c r="BR9" s="11"/>
      <c r="BS9" s="11"/>
      <c r="BT9" s="11"/>
      <c r="BU9" s="11"/>
      <c r="BV9" s="11"/>
      <c r="BW9" s="11"/>
      <c r="BX9" s="11"/>
      <c r="BY9" s="12"/>
    </row>
    <row r="10" spans="1:78" ht="18.75" customHeight="1" x14ac:dyDescent="0.15">
      <c r="A10" s="2"/>
      <c r="B10" s="47" t="str">
        <f>データ!$N$6</f>
        <v>-</v>
      </c>
      <c r="C10" s="47"/>
      <c r="D10" s="47"/>
      <c r="E10" s="47"/>
      <c r="F10" s="47"/>
      <c r="G10" s="47"/>
      <c r="H10" s="47"/>
      <c r="I10" s="47" t="str">
        <f>データ!$O$6</f>
        <v>該当数値なし</v>
      </c>
      <c r="J10" s="47"/>
      <c r="K10" s="47"/>
      <c r="L10" s="47"/>
      <c r="M10" s="47"/>
      <c r="N10" s="47"/>
      <c r="O10" s="47"/>
      <c r="P10" s="47">
        <f>データ!$P$6</f>
        <v>3.89</v>
      </c>
      <c r="Q10" s="47"/>
      <c r="R10" s="47"/>
      <c r="S10" s="47"/>
      <c r="T10" s="47"/>
      <c r="U10" s="47"/>
      <c r="V10" s="47"/>
      <c r="W10" s="51">
        <f>データ!$Q$6</f>
        <v>1210</v>
      </c>
      <c r="X10" s="51"/>
      <c r="Y10" s="51"/>
      <c r="Z10" s="51"/>
      <c r="AA10" s="51"/>
      <c r="AB10" s="51"/>
      <c r="AC10" s="51"/>
      <c r="AD10" s="2"/>
      <c r="AE10" s="2"/>
      <c r="AF10" s="2"/>
      <c r="AG10" s="2"/>
      <c r="AH10" s="2"/>
      <c r="AI10" s="2"/>
      <c r="AJ10" s="2"/>
      <c r="AK10" s="2"/>
      <c r="AL10" s="51">
        <f>データ!$U$6</f>
        <v>265</v>
      </c>
      <c r="AM10" s="51"/>
      <c r="AN10" s="51"/>
      <c r="AO10" s="51"/>
      <c r="AP10" s="51"/>
      <c r="AQ10" s="51"/>
      <c r="AR10" s="51"/>
      <c r="AS10" s="51"/>
      <c r="AT10" s="47">
        <f>データ!$V$6</f>
        <v>0.22</v>
      </c>
      <c r="AU10" s="47"/>
      <c r="AV10" s="47"/>
      <c r="AW10" s="47"/>
      <c r="AX10" s="47"/>
      <c r="AY10" s="47"/>
      <c r="AZ10" s="47"/>
      <c r="BA10" s="47"/>
      <c r="BB10" s="47">
        <f>データ!$W$6</f>
        <v>1204.55</v>
      </c>
      <c r="BC10" s="47"/>
      <c r="BD10" s="47"/>
      <c r="BE10" s="47"/>
      <c r="BF10" s="47"/>
      <c r="BG10" s="47"/>
      <c r="BH10" s="47"/>
      <c r="BI10" s="47"/>
      <c r="BJ10" s="2"/>
      <c r="BK10" s="2"/>
      <c r="BL10" s="54" t="s">
        <v>21</v>
      </c>
      <c r="BM10" s="55"/>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8" t="s">
        <v>23</v>
      </c>
      <c r="BM11" s="68"/>
      <c r="BN11" s="68"/>
      <c r="BO11" s="68"/>
      <c r="BP11" s="68"/>
      <c r="BQ11" s="68"/>
      <c r="BR11" s="68"/>
      <c r="BS11" s="68"/>
      <c r="BT11" s="68"/>
      <c r="BU11" s="68"/>
      <c r="BV11" s="68"/>
      <c r="BW11" s="68"/>
      <c r="BX11" s="68"/>
      <c r="BY11" s="68"/>
      <c r="BZ11" s="6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8"/>
      <c r="BM12" s="68"/>
      <c r="BN12" s="68"/>
      <c r="BO12" s="68"/>
      <c r="BP12" s="68"/>
      <c r="BQ12" s="68"/>
      <c r="BR12" s="68"/>
      <c r="BS12" s="68"/>
      <c r="BT12" s="68"/>
      <c r="BU12" s="68"/>
      <c r="BV12" s="68"/>
      <c r="BW12" s="68"/>
      <c r="BX12" s="68"/>
      <c r="BY12" s="68"/>
      <c r="BZ12" s="6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9"/>
      <c r="BM13" s="69"/>
      <c r="BN13" s="69"/>
      <c r="BO13" s="69"/>
      <c r="BP13" s="69"/>
      <c r="BQ13" s="69"/>
      <c r="BR13" s="69"/>
      <c r="BS13" s="69"/>
      <c r="BT13" s="69"/>
      <c r="BU13" s="69"/>
      <c r="BV13" s="69"/>
      <c r="BW13" s="69"/>
      <c r="BX13" s="69"/>
      <c r="BY13" s="69"/>
      <c r="BZ13" s="69"/>
    </row>
    <row r="14" spans="1:78" ht="13.5" customHeight="1" x14ac:dyDescent="0.15">
      <c r="A14" s="2"/>
      <c r="B14" s="70" t="s">
        <v>24</v>
      </c>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2"/>
      <c r="BK14" s="2"/>
      <c r="BL14" s="56" t="s">
        <v>25</v>
      </c>
      <c r="BM14" s="57"/>
      <c r="BN14" s="57"/>
      <c r="BO14" s="57"/>
      <c r="BP14" s="57"/>
      <c r="BQ14" s="57"/>
      <c r="BR14" s="57"/>
      <c r="BS14" s="57"/>
      <c r="BT14" s="57"/>
      <c r="BU14" s="57"/>
      <c r="BV14" s="57"/>
      <c r="BW14" s="57"/>
      <c r="BX14" s="57"/>
      <c r="BY14" s="57"/>
      <c r="BZ14" s="58"/>
    </row>
    <row r="15" spans="1:78" ht="13.5" customHeight="1" x14ac:dyDescent="0.15">
      <c r="A15" s="2"/>
      <c r="B15" s="73"/>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5"/>
      <c r="BK15" s="2"/>
      <c r="BL15" s="59"/>
      <c r="BM15" s="60"/>
      <c r="BN15" s="60"/>
      <c r="BO15" s="60"/>
      <c r="BP15" s="60"/>
      <c r="BQ15" s="60"/>
      <c r="BR15" s="60"/>
      <c r="BS15" s="60"/>
      <c r="BT15" s="60"/>
      <c r="BU15" s="60"/>
      <c r="BV15" s="60"/>
      <c r="BW15" s="60"/>
      <c r="BX15" s="60"/>
      <c r="BY15" s="60"/>
      <c r="BZ15" s="61"/>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2" t="s">
        <v>115</v>
      </c>
      <c r="BM16" s="76"/>
      <c r="BN16" s="76"/>
      <c r="BO16" s="76"/>
      <c r="BP16" s="76"/>
      <c r="BQ16" s="76"/>
      <c r="BR16" s="76"/>
      <c r="BS16" s="76"/>
      <c r="BT16" s="76"/>
      <c r="BU16" s="76"/>
      <c r="BV16" s="76"/>
      <c r="BW16" s="76"/>
      <c r="BX16" s="76"/>
      <c r="BY16" s="76"/>
      <c r="BZ16" s="77"/>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8"/>
      <c r="BM17" s="76"/>
      <c r="BN17" s="76"/>
      <c r="BO17" s="76"/>
      <c r="BP17" s="76"/>
      <c r="BQ17" s="76"/>
      <c r="BR17" s="76"/>
      <c r="BS17" s="76"/>
      <c r="BT17" s="76"/>
      <c r="BU17" s="76"/>
      <c r="BV17" s="76"/>
      <c r="BW17" s="76"/>
      <c r="BX17" s="76"/>
      <c r="BY17" s="76"/>
      <c r="BZ17" s="77"/>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8"/>
      <c r="BM18" s="76"/>
      <c r="BN18" s="76"/>
      <c r="BO18" s="76"/>
      <c r="BP18" s="76"/>
      <c r="BQ18" s="76"/>
      <c r="BR18" s="76"/>
      <c r="BS18" s="76"/>
      <c r="BT18" s="76"/>
      <c r="BU18" s="76"/>
      <c r="BV18" s="76"/>
      <c r="BW18" s="76"/>
      <c r="BX18" s="76"/>
      <c r="BY18" s="76"/>
      <c r="BZ18" s="77"/>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8"/>
      <c r="BM19" s="76"/>
      <c r="BN19" s="76"/>
      <c r="BO19" s="76"/>
      <c r="BP19" s="76"/>
      <c r="BQ19" s="76"/>
      <c r="BR19" s="76"/>
      <c r="BS19" s="76"/>
      <c r="BT19" s="76"/>
      <c r="BU19" s="76"/>
      <c r="BV19" s="76"/>
      <c r="BW19" s="76"/>
      <c r="BX19" s="76"/>
      <c r="BY19" s="76"/>
      <c r="BZ19" s="77"/>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8"/>
      <c r="BM20" s="76"/>
      <c r="BN20" s="76"/>
      <c r="BO20" s="76"/>
      <c r="BP20" s="76"/>
      <c r="BQ20" s="76"/>
      <c r="BR20" s="76"/>
      <c r="BS20" s="76"/>
      <c r="BT20" s="76"/>
      <c r="BU20" s="76"/>
      <c r="BV20" s="76"/>
      <c r="BW20" s="76"/>
      <c r="BX20" s="76"/>
      <c r="BY20" s="76"/>
      <c r="BZ20" s="77"/>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8"/>
      <c r="BM21" s="76"/>
      <c r="BN21" s="76"/>
      <c r="BO21" s="76"/>
      <c r="BP21" s="76"/>
      <c r="BQ21" s="76"/>
      <c r="BR21" s="76"/>
      <c r="BS21" s="76"/>
      <c r="BT21" s="76"/>
      <c r="BU21" s="76"/>
      <c r="BV21" s="76"/>
      <c r="BW21" s="76"/>
      <c r="BX21" s="76"/>
      <c r="BY21" s="76"/>
      <c r="BZ21" s="77"/>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8"/>
      <c r="BM22" s="76"/>
      <c r="BN22" s="76"/>
      <c r="BO22" s="76"/>
      <c r="BP22" s="76"/>
      <c r="BQ22" s="76"/>
      <c r="BR22" s="76"/>
      <c r="BS22" s="76"/>
      <c r="BT22" s="76"/>
      <c r="BU22" s="76"/>
      <c r="BV22" s="76"/>
      <c r="BW22" s="76"/>
      <c r="BX22" s="76"/>
      <c r="BY22" s="76"/>
      <c r="BZ22" s="77"/>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8"/>
      <c r="BM23" s="76"/>
      <c r="BN23" s="76"/>
      <c r="BO23" s="76"/>
      <c r="BP23" s="76"/>
      <c r="BQ23" s="76"/>
      <c r="BR23" s="76"/>
      <c r="BS23" s="76"/>
      <c r="BT23" s="76"/>
      <c r="BU23" s="76"/>
      <c r="BV23" s="76"/>
      <c r="BW23" s="76"/>
      <c r="BX23" s="76"/>
      <c r="BY23" s="76"/>
      <c r="BZ23" s="77"/>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8"/>
      <c r="BM24" s="76"/>
      <c r="BN24" s="76"/>
      <c r="BO24" s="76"/>
      <c r="BP24" s="76"/>
      <c r="BQ24" s="76"/>
      <c r="BR24" s="76"/>
      <c r="BS24" s="76"/>
      <c r="BT24" s="76"/>
      <c r="BU24" s="76"/>
      <c r="BV24" s="76"/>
      <c r="BW24" s="76"/>
      <c r="BX24" s="76"/>
      <c r="BY24" s="76"/>
      <c r="BZ24" s="77"/>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8"/>
      <c r="BM25" s="76"/>
      <c r="BN25" s="76"/>
      <c r="BO25" s="76"/>
      <c r="BP25" s="76"/>
      <c r="BQ25" s="76"/>
      <c r="BR25" s="76"/>
      <c r="BS25" s="76"/>
      <c r="BT25" s="76"/>
      <c r="BU25" s="76"/>
      <c r="BV25" s="76"/>
      <c r="BW25" s="76"/>
      <c r="BX25" s="76"/>
      <c r="BY25" s="76"/>
      <c r="BZ25" s="77"/>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8"/>
      <c r="BM26" s="76"/>
      <c r="BN26" s="76"/>
      <c r="BO26" s="76"/>
      <c r="BP26" s="76"/>
      <c r="BQ26" s="76"/>
      <c r="BR26" s="76"/>
      <c r="BS26" s="76"/>
      <c r="BT26" s="76"/>
      <c r="BU26" s="76"/>
      <c r="BV26" s="76"/>
      <c r="BW26" s="76"/>
      <c r="BX26" s="76"/>
      <c r="BY26" s="76"/>
      <c r="BZ26" s="77"/>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8"/>
      <c r="BM27" s="76"/>
      <c r="BN27" s="76"/>
      <c r="BO27" s="76"/>
      <c r="BP27" s="76"/>
      <c r="BQ27" s="76"/>
      <c r="BR27" s="76"/>
      <c r="BS27" s="76"/>
      <c r="BT27" s="76"/>
      <c r="BU27" s="76"/>
      <c r="BV27" s="76"/>
      <c r="BW27" s="76"/>
      <c r="BX27" s="76"/>
      <c r="BY27" s="76"/>
      <c r="BZ27" s="77"/>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8"/>
      <c r="BM28" s="76"/>
      <c r="BN28" s="76"/>
      <c r="BO28" s="76"/>
      <c r="BP28" s="76"/>
      <c r="BQ28" s="76"/>
      <c r="BR28" s="76"/>
      <c r="BS28" s="76"/>
      <c r="BT28" s="76"/>
      <c r="BU28" s="76"/>
      <c r="BV28" s="76"/>
      <c r="BW28" s="76"/>
      <c r="BX28" s="76"/>
      <c r="BY28" s="76"/>
      <c r="BZ28" s="77"/>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8"/>
      <c r="BM29" s="76"/>
      <c r="BN29" s="76"/>
      <c r="BO29" s="76"/>
      <c r="BP29" s="76"/>
      <c r="BQ29" s="76"/>
      <c r="BR29" s="76"/>
      <c r="BS29" s="76"/>
      <c r="BT29" s="76"/>
      <c r="BU29" s="76"/>
      <c r="BV29" s="76"/>
      <c r="BW29" s="76"/>
      <c r="BX29" s="76"/>
      <c r="BY29" s="76"/>
      <c r="BZ29" s="77"/>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8"/>
      <c r="BM30" s="76"/>
      <c r="BN30" s="76"/>
      <c r="BO30" s="76"/>
      <c r="BP30" s="76"/>
      <c r="BQ30" s="76"/>
      <c r="BR30" s="76"/>
      <c r="BS30" s="76"/>
      <c r="BT30" s="76"/>
      <c r="BU30" s="76"/>
      <c r="BV30" s="76"/>
      <c r="BW30" s="76"/>
      <c r="BX30" s="76"/>
      <c r="BY30" s="76"/>
      <c r="BZ30" s="77"/>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8"/>
      <c r="BM31" s="76"/>
      <c r="BN31" s="76"/>
      <c r="BO31" s="76"/>
      <c r="BP31" s="76"/>
      <c r="BQ31" s="76"/>
      <c r="BR31" s="76"/>
      <c r="BS31" s="76"/>
      <c r="BT31" s="76"/>
      <c r="BU31" s="76"/>
      <c r="BV31" s="76"/>
      <c r="BW31" s="76"/>
      <c r="BX31" s="76"/>
      <c r="BY31" s="76"/>
      <c r="BZ31" s="77"/>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8"/>
      <c r="BM32" s="76"/>
      <c r="BN32" s="76"/>
      <c r="BO32" s="76"/>
      <c r="BP32" s="76"/>
      <c r="BQ32" s="76"/>
      <c r="BR32" s="76"/>
      <c r="BS32" s="76"/>
      <c r="BT32" s="76"/>
      <c r="BU32" s="76"/>
      <c r="BV32" s="76"/>
      <c r="BW32" s="76"/>
      <c r="BX32" s="76"/>
      <c r="BY32" s="76"/>
      <c r="BZ32" s="77"/>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8"/>
      <c r="BM33" s="76"/>
      <c r="BN33" s="76"/>
      <c r="BO33" s="76"/>
      <c r="BP33" s="76"/>
      <c r="BQ33" s="76"/>
      <c r="BR33" s="76"/>
      <c r="BS33" s="76"/>
      <c r="BT33" s="76"/>
      <c r="BU33" s="76"/>
      <c r="BV33" s="76"/>
      <c r="BW33" s="76"/>
      <c r="BX33" s="76"/>
      <c r="BY33" s="76"/>
      <c r="BZ33" s="77"/>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8"/>
      <c r="BM34" s="76"/>
      <c r="BN34" s="76"/>
      <c r="BO34" s="76"/>
      <c r="BP34" s="76"/>
      <c r="BQ34" s="76"/>
      <c r="BR34" s="76"/>
      <c r="BS34" s="76"/>
      <c r="BT34" s="76"/>
      <c r="BU34" s="76"/>
      <c r="BV34" s="76"/>
      <c r="BW34" s="76"/>
      <c r="BX34" s="76"/>
      <c r="BY34" s="76"/>
      <c r="BZ34" s="77"/>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8"/>
      <c r="BM35" s="76"/>
      <c r="BN35" s="76"/>
      <c r="BO35" s="76"/>
      <c r="BP35" s="76"/>
      <c r="BQ35" s="76"/>
      <c r="BR35" s="76"/>
      <c r="BS35" s="76"/>
      <c r="BT35" s="76"/>
      <c r="BU35" s="76"/>
      <c r="BV35" s="76"/>
      <c r="BW35" s="76"/>
      <c r="BX35" s="76"/>
      <c r="BY35" s="76"/>
      <c r="BZ35" s="77"/>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8"/>
      <c r="BM36" s="76"/>
      <c r="BN36" s="76"/>
      <c r="BO36" s="76"/>
      <c r="BP36" s="76"/>
      <c r="BQ36" s="76"/>
      <c r="BR36" s="76"/>
      <c r="BS36" s="76"/>
      <c r="BT36" s="76"/>
      <c r="BU36" s="76"/>
      <c r="BV36" s="76"/>
      <c r="BW36" s="76"/>
      <c r="BX36" s="76"/>
      <c r="BY36" s="76"/>
      <c r="BZ36" s="77"/>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8"/>
      <c r="BM37" s="76"/>
      <c r="BN37" s="76"/>
      <c r="BO37" s="76"/>
      <c r="BP37" s="76"/>
      <c r="BQ37" s="76"/>
      <c r="BR37" s="76"/>
      <c r="BS37" s="76"/>
      <c r="BT37" s="76"/>
      <c r="BU37" s="76"/>
      <c r="BV37" s="76"/>
      <c r="BW37" s="76"/>
      <c r="BX37" s="76"/>
      <c r="BY37" s="76"/>
      <c r="BZ37" s="77"/>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8"/>
      <c r="BM38" s="76"/>
      <c r="BN38" s="76"/>
      <c r="BO38" s="76"/>
      <c r="BP38" s="76"/>
      <c r="BQ38" s="76"/>
      <c r="BR38" s="76"/>
      <c r="BS38" s="76"/>
      <c r="BT38" s="76"/>
      <c r="BU38" s="76"/>
      <c r="BV38" s="76"/>
      <c r="BW38" s="76"/>
      <c r="BX38" s="76"/>
      <c r="BY38" s="76"/>
      <c r="BZ38" s="77"/>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8"/>
      <c r="BM39" s="76"/>
      <c r="BN39" s="76"/>
      <c r="BO39" s="76"/>
      <c r="BP39" s="76"/>
      <c r="BQ39" s="76"/>
      <c r="BR39" s="76"/>
      <c r="BS39" s="76"/>
      <c r="BT39" s="76"/>
      <c r="BU39" s="76"/>
      <c r="BV39" s="76"/>
      <c r="BW39" s="76"/>
      <c r="BX39" s="76"/>
      <c r="BY39" s="76"/>
      <c r="BZ39" s="77"/>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8"/>
      <c r="BM40" s="76"/>
      <c r="BN40" s="76"/>
      <c r="BO40" s="76"/>
      <c r="BP40" s="76"/>
      <c r="BQ40" s="76"/>
      <c r="BR40" s="76"/>
      <c r="BS40" s="76"/>
      <c r="BT40" s="76"/>
      <c r="BU40" s="76"/>
      <c r="BV40" s="76"/>
      <c r="BW40" s="76"/>
      <c r="BX40" s="76"/>
      <c r="BY40" s="76"/>
      <c r="BZ40" s="77"/>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8"/>
      <c r="BM41" s="76"/>
      <c r="BN41" s="76"/>
      <c r="BO41" s="76"/>
      <c r="BP41" s="76"/>
      <c r="BQ41" s="76"/>
      <c r="BR41" s="76"/>
      <c r="BS41" s="76"/>
      <c r="BT41" s="76"/>
      <c r="BU41" s="76"/>
      <c r="BV41" s="76"/>
      <c r="BW41" s="76"/>
      <c r="BX41" s="76"/>
      <c r="BY41" s="76"/>
      <c r="BZ41" s="77"/>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8"/>
      <c r="BM42" s="76"/>
      <c r="BN42" s="76"/>
      <c r="BO42" s="76"/>
      <c r="BP42" s="76"/>
      <c r="BQ42" s="76"/>
      <c r="BR42" s="76"/>
      <c r="BS42" s="76"/>
      <c r="BT42" s="76"/>
      <c r="BU42" s="76"/>
      <c r="BV42" s="76"/>
      <c r="BW42" s="76"/>
      <c r="BX42" s="76"/>
      <c r="BY42" s="76"/>
      <c r="BZ42" s="77"/>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8"/>
      <c r="BM43" s="76"/>
      <c r="BN43" s="76"/>
      <c r="BO43" s="76"/>
      <c r="BP43" s="76"/>
      <c r="BQ43" s="76"/>
      <c r="BR43" s="76"/>
      <c r="BS43" s="76"/>
      <c r="BT43" s="76"/>
      <c r="BU43" s="76"/>
      <c r="BV43" s="76"/>
      <c r="BW43" s="76"/>
      <c r="BX43" s="76"/>
      <c r="BY43" s="76"/>
      <c r="BZ43" s="77"/>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6" t="s">
        <v>26</v>
      </c>
      <c r="BM45" s="57"/>
      <c r="BN45" s="57"/>
      <c r="BO45" s="57"/>
      <c r="BP45" s="57"/>
      <c r="BQ45" s="57"/>
      <c r="BR45" s="57"/>
      <c r="BS45" s="57"/>
      <c r="BT45" s="57"/>
      <c r="BU45" s="57"/>
      <c r="BV45" s="57"/>
      <c r="BW45" s="57"/>
      <c r="BX45" s="57"/>
      <c r="BY45" s="57"/>
      <c r="BZ45" s="58"/>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9"/>
      <c r="BM46" s="60"/>
      <c r="BN46" s="60"/>
      <c r="BO46" s="60"/>
      <c r="BP46" s="60"/>
      <c r="BQ46" s="60"/>
      <c r="BR46" s="60"/>
      <c r="BS46" s="60"/>
      <c r="BT46" s="60"/>
      <c r="BU46" s="60"/>
      <c r="BV46" s="60"/>
      <c r="BW46" s="60"/>
      <c r="BX46" s="60"/>
      <c r="BY46" s="60"/>
      <c r="BZ46" s="61"/>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2" t="s">
        <v>117</v>
      </c>
      <c r="BM47" s="76"/>
      <c r="BN47" s="76"/>
      <c r="BO47" s="76"/>
      <c r="BP47" s="76"/>
      <c r="BQ47" s="76"/>
      <c r="BR47" s="76"/>
      <c r="BS47" s="76"/>
      <c r="BT47" s="76"/>
      <c r="BU47" s="76"/>
      <c r="BV47" s="76"/>
      <c r="BW47" s="76"/>
      <c r="BX47" s="76"/>
      <c r="BY47" s="76"/>
      <c r="BZ47" s="77"/>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8"/>
      <c r="BM48" s="76"/>
      <c r="BN48" s="76"/>
      <c r="BO48" s="76"/>
      <c r="BP48" s="76"/>
      <c r="BQ48" s="76"/>
      <c r="BR48" s="76"/>
      <c r="BS48" s="76"/>
      <c r="BT48" s="76"/>
      <c r="BU48" s="76"/>
      <c r="BV48" s="76"/>
      <c r="BW48" s="76"/>
      <c r="BX48" s="76"/>
      <c r="BY48" s="76"/>
      <c r="BZ48" s="77"/>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8"/>
      <c r="BM49" s="76"/>
      <c r="BN49" s="76"/>
      <c r="BO49" s="76"/>
      <c r="BP49" s="76"/>
      <c r="BQ49" s="76"/>
      <c r="BR49" s="76"/>
      <c r="BS49" s="76"/>
      <c r="BT49" s="76"/>
      <c r="BU49" s="76"/>
      <c r="BV49" s="76"/>
      <c r="BW49" s="76"/>
      <c r="BX49" s="76"/>
      <c r="BY49" s="76"/>
      <c r="BZ49" s="77"/>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8"/>
      <c r="BM50" s="76"/>
      <c r="BN50" s="76"/>
      <c r="BO50" s="76"/>
      <c r="BP50" s="76"/>
      <c r="BQ50" s="76"/>
      <c r="BR50" s="76"/>
      <c r="BS50" s="76"/>
      <c r="BT50" s="76"/>
      <c r="BU50" s="76"/>
      <c r="BV50" s="76"/>
      <c r="BW50" s="76"/>
      <c r="BX50" s="76"/>
      <c r="BY50" s="76"/>
      <c r="BZ50" s="77"/>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8"/>
      <c r="BM51" s="76"/>
      <c r="BN51" s="76"/>
      <c r="BO51" s="76"/>
      <c r="BP51" s="76"/>
      <c r="BQ51" s="76"/>
      <c r="BR51" s="76"/>
      <c r="BS51" s="76"/>
      <c r="BT51" s="76"/>
      <c r="BU51" s="76"/>
      <c r="BV51" s="76"/>
      <c r="BW51" s="76"/>
      <c r="BX51" s="76"/>
      <c r="BY51" s="76"/>
      <c r="BZ51" s="77"/>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8"/>
      <c r="BM52" s="76"/>
      <c r="BN52" s="76"/>
      <c r="BO52" s="76"/>
      <c r="BP52" s="76"/>
      <c r="BQ52" s="76"/>
      <c r="BR52" s="76"/>
      <c r="BS52" s="76"/>
      <c r="BT52" s="76"/>
      <c r="BU52" s="76"/>
      <c r="BV52" s="76"/>
      <c r="BW52" s="76"/>
      <c r="BX52" s="76"/>
      <c r="BY52" s="76"/>
      <c r="BZ52" s="77"/>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8"/>
      <c r="BM53" s="76"/>
      <c r="BN53" s="76"/>
      <c r="BO53" s="76"/>
      <c r="BP53" s="76"/>
      <c r="BQ53" s="76"/>
      <c r="BR53" s="76"/>
      <c r="BS53" s="76"/>
      <c r="BT53" s="76"/>
      <c r="BU53" s="76"/>
      <c r="BV53" s="76"/>
      <c r="BW53" s="76"/>
      <c r="BX53" s="76"/>
      <c r="BY53" s="76"/>
      <c r="BZ53" s="77"/>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8"/>
      <c r="BM54" s="76"/>
      <c r="BN54" s="76"/>
      <c r="BO54" s="76"/>
      <c r="BP54" s="76"/>
      <c r="BQ54" s="76"/>
      <c r="BR54" s="76"/>
      <c r="BS54" s="76"/>
      <c r="BT54" s="76"/>
      <c r="BU54" s="76"/>
      <c r="BV54" s="76"/>
      <c r="BW54" s="76"/>
      <c r="BX54" s="76"/>
      <c r="BY54" s="76"/>
      <c r="BZ54" s="77"/>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8"/>
      <c r="BM55" s="76"/>
      <c r="BN55" s="76"/>
      <c r="BO55" s="76"/>
      <c r="BP55" s="76"/>
      <c r="BQ55" s="76"/>
      <c r="BR55" s="76"/>
      <c r="BS55" s="76"/>
      <c r="BT55" s="76"/>
      <c r="BU55" s="76"/>
      <c r="BV55" s="76"/>
      <c r="BW55" s="76"/>
      <c r="BX55" s="76"/>
      <c r="BY55" s="76"/>
      <c r="BZ55" s="77"/>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8"/>
      <c r="BM56" s="76"/>
      <c r="BN56" s="76"/>
      <c r="BO56" s="76"/>
      <c r="BP56" s="76"/>
      <c r="BQ56" s="76"/>
      <c r="BR56" s="76"/>
      <c r="BS56" s="76"/>
      <c r="BT56" s="76"/>
      <c r="BU56" s="76"/>
      <c r="BV56" s="76"/>
      <c r="BW56" s="76"/>
      <c r="BX56" s="76"/>
      <c r="BY56" s="76"/>
      <c r="BZ56" s="77"/>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8"/>
      <c r="BM57" s="76"/>
      <c r="BN57" s="76"/>
      <c r="BO57" s="76"/>
      <c r="BP57" s="76"/>
      <c r="BQ57" s="76"/>
      <c r="BR57" s="76"/>
      <c r="BS57" s="76"/>
      <c r="BT57" s="76"/>
      <c r="BU57" s="76"/>
      <c r="BV57" s="76"/>
      <c r="BW57" s="76"/>
      <c r="BX57" s="76"/>
      <c r="BY57" s="76"/>
      <c r="BZ57" s="77"/>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8"/>
      <c r="BM58" s="76"/>
      <c r="BN58" s="76"/>
      <c r="BO58" s="76"/>
      <c r="BP58" s="76"/>
      <c r="BQ58" s="76"/>
      <c r="BR58" s="76"/>
      <c r="BS58" s="76"/>
      <c r="BT58" s="76"/>
      <c r="BU58" s="76"/>
      <c r="BV58" s="76"/>
      <c r="BW58" s="76"/>
      <c r="BX58" s="76"/>
      <c r="BY58" s="76"/>
      <c r="BZ58" s="77"/>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8"/>
      <c r="BM59" s="76"/>
      <c r="BN59" s="76"/>
      <c r="BO59" s="76"/>
      <c r="BP59" s="76"/>
      <c r="BQ59" s="76"/>
      <c r="BR59" s="76"/>
      <c r="BS59" s="76"/>
      <c r="BT59" s="76"/>
      <c r="BU59" s="76"/>
      <c r="BV59" s="76"/>
      <c r="BW59" s="76"/>
      <c r="BX59" s="76"/>
      <c r="BY59" s="76"/>
      <c r="BZ59" s="77"/>
    </row>
    <row r="60" spans="1:78" ht="13.5" customHeight="1" x14ac:dyDescent="0.15">
      <c r="A60" s="2"/>
      <c r="B60" s="73" t="s">
        <v>27</v>
      </c>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74"/>
      <c r="AN60" s="74"/>
      <c r="AO60" s="74"/>
      <c r="AP60" s="74"/>
      <c r="AQ60" s="74"/>
      <c r="AR60" s="74"/>
      <c r="AS60" s="74"/>
      <c r="AT60" s="74"/>
      <c r="AU60" s="74"/>
      <c r="AV60" s="74"/>
      <c r="AW60" s="74"/>
      <c r="AX60" s="74"/>
      <c r="AY60" s="74"/>
      <c r="AZ60" s="74"/>
      <c r="BA60" s="74"/>
      <c r="BB60" s="74"/>
      <c r="BC60" s="74"/>
      <c r="BD60" s="74"/>
      <c r="BE60" s="74"/>
      <c r="BF60" s="74"/>
      <c r="BG60" s="74"/>
      <c r="BH60" s="74"/>
      <c r="BI60" s="74"/>
      <c r="BJ60" s="75"/>
      <c r="BK60" s="2"/>
      <c r="BL60" s="78"/>
      <c r="BM60" s="76"/>
      <c r="BN60" s="76"/>
      <c r="BO60" s="76"/>
      <c r="BP60" s="76"/>
      <c r="BQ60" s="76"/>
      <c r="BR60" s="76"/>
      <c r="BS60" s="76"/>
      <c r="BT60" s="76"/>
      <c r="BU60" s="76"/>
      <c r="BV60" s="76"/>
      <c r="BW60" s="76"/>
      <c r="BX60" s="76"/>
      <c r="BY60" s="76"/>
      <c r="BZ60" s="77"/>
    </row>
    <row r="61" spans="1:78" ht="13.5" customHeight="1" x14ac:dyDescent="0.15">
      <c r="A61" s="2"/>
      <c r="B61" s="73"/>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c r="AY61" s="74"/>
      <c r="AZ61" s="74"/>
      <c r="BA61" s="74"/>
      <c r="BB61" s="74"/>
      <c r="BC61" s="74"/>
      <c r="BD61" s="74"/>
      <c r="BE61" s="74"/>
      <c r="BF61" s="74"/>
      <c r="BG61" s="74"/>
      <c r="BH61" s="74"/>
      <c r="BI61" s="74"/>
      <c r="BJ61" s="75"/>
      <c r="BK61" s="2"/>
      <c r="BL61" s="78"/>
      <c r="BM61" s="76"/>
      <c r="BN61" s="76"/>
      <c r="BO61" s="76"/>
      <c r="BP61" s="76"/>
      <c r="BQ61" s="76"/>
      <c r="BR61" s="76"/>
      <c r="BS61" s="76"/>
      <c r="BT61" s="76"/>
      <c r="BU61" s="76"/>
      <c r="BV61" s="76"/>
      <c r="BW61" s="76"/>
      <c r="BX61" s="76"/>
      <c r="BY61" s="76"/>
      <c r="BZ61" s="77"/>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8"/>
      <c r="BM62" s="76"/>
      <c r="BN62" s="76"/>
      <c r="BO62" s="76"/>
      <c r="BP62" s="76"/>
      <c r="BQ62" s="76"/>
      <c r="BR62" s="76"/>
      <c r="BS62" s="76"/>
      <c r="BT62" s="76"/>
      <c r="BU62" s="76"/>
      <c r="BV62" s="76"/>
      <c r="BW62" s="76"/>
      <c r="BX62" s="76"/>
      <c r="BY62" s="76"/>
      <c r="BZ62" s="77"/>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6" t="s">
        <v>28</v>
      </c>
      <c r="BM64" s="57"/>
      <c r="BN64" s="57"/>
      <c r="BO64" s="57"/>
      <c r="BP64" s="57"/>
      <c r="BQ64" s="57"/>
      <c r="BR64" s="57"/>
      <c r="BS64" s="57"/>
      <c r="BT64" s="57"/>
      <c r="BU64" s="57"/>
      <c r="BV64" s="57"/>
      <c r="BW64" s="57"/>
      <c r="BX64" s="57"/>
      <c r="BY64" s="57"/>
      <c r="BZ64" s="58"/>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9"/>
      <c r="BM65" s="60"/>
      <c r="BN65" s="60"/>
      <c r="BO65" s="60"/>
      <c r="BP65" s="60"/>
      <c r="BQ65" s="60"/>
      <c r="BR65" s="60"/>
      <c r="BS65" s="60"/>
      <c r="BT65" s="60"/>
      <c r="BU65" s="60"/>
      <c r="BV65" s="60"/>
      <c r="BW65" s="60"/>
      <c r="BX65" s="60"/>
      <c r="BY65" s="60"/>
      <c r="BZ65" s="61"/>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2" t="s">
        <v>116</v>
      </c>
      <c r="BM66" s="63"/>
      <c r="BN66" s="63"/>
      <c r="BO66" s="63"/>
      <c r="BP66" s="63"/>
      <c r="BQ66" s="63"/>
      <c r="BR66" s="63"/>
      <c r="BS66" s="63"/>
      <c r="BT66" s="63"/>
      <c r="BU66" s="63"/>
      <c r="BV66" s="63"/>
      <c r="BW66" s="63"/>
      <c r="BX66" s="63"/>
      <c r="BY66" s="63"/>
      <c r="BZ66" s="6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2"/>
      <c r="BM67" s="63"/>
      <c r="BN67" s="63"/>
      <c r="BO67" s="63"/>
      <c r="BP67" s="63"/>
      <c r="BQ67" s="63"/>
      <c r="BR67" s="63"/>
      <c r="BS67" s="63"/>
      <c r="BT67" s="63"/>
      <c r="BU67" s="63"/>
      <c r="BV67" s="63"/>
      <c r="BW67" s="63"/>
      <c r="BX67" s="63"/>
      <c r="BY67" s="63"/>
      <c r="BZ67" s="6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2"/>
      <c r="BM68" s="63"/>
      <c r="BN68" s="63"/>
      <c r="BO68" s="63"/>
      <c r="BP68" s="63"/>
      <c r="BQ68" s="63"/>
      <c r="BR68" s="63"/>
      <c r="BS68" s="63"/>
      <c r="BT68" s="63"/>
      <c r="BU68" s="63"/>
      <c r="BV68" s="63"/>
      <c r="BW68" s="63"/>
      <c r="BX68" s="63"/>
      <c r="BY68" s="63"/>
      <c r="BZ68" s="6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2"/>
      <c r="BM69" s="63"/>
      <c r="BN69" s="63"/>
      <c r="BO69" s="63"/>
      <c r="BP69" s="63"/>
      <c r="BQ69" s="63"/>
      <c r="BR69" s="63"/>
      <c r="BS69" s="63"/>
      <c r="BT69" s="63"/>
      <c r="BU69" s="63"/>
      <c r="BV69" s="63"/>
      <c r="BW69" s="63"/>
      <c r="BX69" s="63"/>
      <c r="BY69" s="63"/>
      <c r="BZ69" s="6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2"/>
      <c r="BM70" s="63"/>
      <c r="BN70" s="63"/>
      <c r="BO70" s="63"/>
      <c r="BP70" s="63"/>
      <c r="BQ70" s="63"/>
      <c r="BR70" s="63"/>
      <c r="BS70" s="63"/>
      <c r="BT70" s="63"/>
      <c r="BU70" s="63"/>
      <c r="BV70" s="63"/>
      <c r="BW70" s="63"/>
      <c r="BX70" s="63"/>
      <c r="BY70" s="63"/>
      <c r="BZ70" s="6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2"/>
      <c r="BM71" s="63"/>
      <c r="BN71" s="63"/>
      <c r="BO71" s="63"/>
      <c r="BP71" s="63"/>
      <c r="BQ71" s="63"/>
      <c r="BR71" s="63"/>
      <c r="BS71" s="63"/>
      <c r="BT71" s="63"/>
      <c r="BU71" s="63"/>
      <c r="BV71" s="63"/>
      <c r="BW71" s="63"/>
      <c r="BX71" s="63"/>
      <c r="BY71" s="63"/>
      <c r="BZ71" s="6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2"/>
      <c r="BM72" s="63"/>
      <c r="BN72" s="63"/>
      <c r="BO72" s="63"/>
      <c r="BP72" s="63"/>
      <c r="BQ72" s="63"/>
      <c r="BR72" s="63"/>
      <c r="BS72" s="63"/>
      <c r="BT72" s="63"/>
      <c r="BU72" s="63"/>
      <c r="BV72" s="63"/>
      <c r="BW72" s="63"/>
      <c r="BX72" s="63"/>
      <c r="BY72" s="63"/>
      <c r="BZ72" s="6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2"/>
      <c r="BM73" s="63"/>
      <c r="BN73" s="63"/>
      <c r="BO73" s="63"/>
      <c r="BP73" s="63"/>
      <c r="BQ73" s="63"/>
      <c r="BR73" s="63"/>
      <c r="BS73" s="63"/>
      <c r="BT73" s="63"/>
      <c r="BU73" s="63"/>
      <c r="BV73" s="63"/>
      <c r="BW73" s="63"/>
      <c r="BX73" s="63"/>
      <c r="BY73" s="63"/>
      <c r="BZ73" s="6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2"/>
      <c r="BM74" s="63"/>
      <c r="BN74" s="63"/>
      <c r="BO74" s="63"/>
      <c r="BP74" s="63"/>
      <c r="BQ74" s="63"/>
      <c r="BR74" s="63"/>
      <c r="BS74" s="63"/>
      <c r="BT74" s="63"/>
      <c r="BU74" s="63"/>
      <c r="BV74" s="63"/>
      <c r="BW74" s="63"/>
      <c r="BX74" s="63"/>
      <c r="BY74" s="63"/>
      <c r="BZ74" s="6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2"/>
      <c r="BM75" s="63"/>
      <c r="BN75" s="63"/>
      <c r="BO75" s="63"/>
      <c r="BP75" s="63"/>
      <c r="BQ75" s="63"/>
      <c r="BR75" s="63"/>
      <c r="BS75" s="63"/>
      <c r="BT75" s="63"/>
      <c r="BU75" s="63"/>
      <c r="BV75" s="63"/>
      <c r="BW75" s="63"/>
      <c r="BX75" s="63"/>
      <c r="BY75" s="63"/>
      <c r="BZ75" s="6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2"/>
      <c r="BM76" s="63"/>
      <c r="BN76" s="63"/>
      <c r="BO76" s="63"/>
      <c r="BP76" s="63"/>
      <c r="BQ76" s="63"/>
      <c r="BR76" s="63"/>
      <c r="BS76" s="63"/>
      <c r="BT76" s="63"/>
      <c r="BU76" s="63"/>
      <c r="BV76" s="63"/>
      <c r="BW76" s="63"/>
      <c r="BX76" s="63"/>
      <c r="BY76" s="63"/>
      <c r="BZ76" s="6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2"/>
      <c r="BM77" s="63"/>
      <c r="BN77" s="63"/>
      <c r="BO77" s="63"/>
      <c r="BP77" s="63"/>
      <c r="BQ77" s="63"/>
      <c r="BR77" s="63"/>
      <c r="BS77" s="63"/>
      <c r="BT77" s="63"/>
      <c r="BU77" s="63"/>
      <c r="BV77" s="63"/>
      <c r="BW77" s="63"/>
      <c r="BX77" s="63"/>
      <c r="BY77" s="63"/>
      <c r="BZ77" s="6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2"/>
      <c r="BM78" s="63"/>
      <c r="BN78" s="63"/>
      <c r="BO78" s="63"/>
      <c r="BP78" s="63"/>
      <c r="BQ78" s="63"/>
      <c r="BR78" s="63"/>
      <c r="BS78" s="63"/>
      <c r="BT78" s="63"/>
      <c r="BU78" s="63"/>
      <c r="BV78" s="63"/>
      <c r="BW78" s="63"/>
      <c r="BX78" s="63"/>
      <c r="BY78" s="63"/>
      <c r="BZ78" s="6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2"/>
      <c r="BM79" s="63"/>
      <c r="BN79" s="63"/>
      <c r="BO79" s="63"/>
      <c r="BP79" s="63"/>
      <c r="BQ79" s="63"/>
      <c r="BR79" s="63"/>
      <c r="BS79" s="63"/>
      <c r="BT79" s="63"/>
      <c r="BU79" s="63"/>
      <c r="BV79" s="63"/>
      <c r="BW79" s="63"/>
      <c r="BX79" s="63"/>
      <c r="BY79" s="63"/>
      <c r="BZ79" s="6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2"/>
      <c r="BM80" s="63"/>
      <c r="BN80" s="63"/>
      <c r="BO80" s="63"/>
      <c r="BP80" s="63"/>
      <c r="BQ80" s="63"/>
      <c r="BR80" s="63"/>
      <c r="BS80" s="63"/>
      <c r="BT80" s="63"/>
      <c r="BU80" s="63"/>
      <c r="BV80" s="63"/>
      <c r="BW80" s="63"/>
      <c r="BX80" s="63"/>
      <c r="BY80" s="63"/>
      <c r="BZ80" s="6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2"/>
      <c r="BM81" s="63"/>
      <c r="BN81" s="63"/>
      <c r="BO81" s="63"/>
      <c r="BP81" s="63"/>
      <c r="BQ81" s="63"/>
      <c r="BR81" s="63"/>
      <c r="BS81" s="63"/>
      <c r="BT81" s="63"/>
      <c r="BU81" s="63"/>
      <c r="BV81" s="63"/>
      <c r="BW81" s="63"/>
      <c r="BX81" s="63"/>
      <c r="BY81" s="63"/>
      <c r="BZ81" s="6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5"/>
      <c r="BM82" s="66"/>
      <c r="BN82" s="66"/>
      <c r="BO82" s="66"/>
      <c r="BP82" s="66"/>
      <c r="BQ82" s="66"/>
      <c r="BR82" s="66"/>
      <c r="BS82" s="66"/>
      <c r="BT82" s="66"/>
      <c r="BU82" s="66"/>
      <c r="BV82" s="66"/>
      <c r="BW82" s="66"/>
      <c r="BX82" s="66"/>
      <c r="BY82" s="66"/>
      <c r="BZ82" s="6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【78.36】</v>
      </c>
      <c r="F85" s="27" t="s">
        <v>41</v>
      </c>
      <c r="G85" s="27" t="s">
        <v>41</v>
      </c>
      <c r="H85" s="27" t="str">
        <f>データ!BO6</f>
        <v>【949.15】</v>
      </c>
      <c r="I85" s="27" t="str">
        <f>データ!BZ6</f>
        <v>【55.87】</v>
      </c>
      <c r="J85" s="27" t="str">
        <f>データ!CK6</f>
        <v>【288.19】</v>
      </c>
      <c r="K85" s="27" t="str">
        <f>データ!CV6</f>
        <v>【56.31】</v>
      </c>
      <c r="L85" s="27" t="str">
        <f>データ!DG6</f>
        <v>【71.88】</v>
      </c>
      <c r="M85" s="27" t="s">
        <v>41</v>
      </c>
      <c r="N85" s="27" t="s">
        <v>42</v>
      </c>
      <c r="O85" s="27" t="str">
        <f>データ!EN6</f>
        <v>【0.80】</v>
      </c>
    </row>
  </sheetData>
  <sheetProtection algorithmName="SHA-512" hashValue="gY9nbtXrOiiTxnx1DpGBkOFB+aTHi67i1ROsqf1BestyzXmSHuuusmUE46P/NBMWzYkyh8/TMsX+JPLI0EmwcA==" saltValue="kff3IVdPrUMChpzsT3Q+N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83" t="s">
        <v>52</v>
      </c>
      <c r="I3" s="84"/>
      <c r="J3" s="84"/>
      <c r="K3" s="84"/>
      <c r="L3" s="84"/>
      <c r="M3" s="84"/>
      <c r="N3" s="84"/>
      <c r="O3" s="84"/>
      <c r="P3" s="84"/>
      <c r="Q3" s="84"/>
      <c r="R3" s="84"/>
      <c r="S3" s="84"/>
      <c r="T3" s="84"/>
      <c r="U3" s="84"/>
      <c r="V3" s="84"/>
      <c r="W3" s="85"/>
      <c r="X3" s="89" t="s">
        <v>53</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54</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29" t="s">
        <v>55</v>
      </c>
      <c r="B4" s="31"/>
      <c r="C4" s="31"/>
      <c r="D4" s="31"/>
      <c r="E4" s="31"/>
      <c r="F4" s="31"/>
      <c r="G4" s="31"/>
      <c r="H4" s="86"/>
      <c r="I4" s="87"/>
      <c r="J4" s="87"/>
      <c r="K4" s="87"/>
      <c r="L4" s="87"/>
      <c r="M4" s="87"/>
      <c r="N4" s="87"/>
      <c r="O4" s="87"/>
      <c r="P4" s="87"/>
      <c r="Q4" s="87"/>
      <c r="R4" s="87"/>
      <c r="S4" s="87"/>
      <c r="T4" s="87"/>
      <c r="U4" s="87"/>
      <c r="V4" s="87"/>
      <c r="W4" s="88"/>
      <c r="X4" s="82" t="s">
        <v>56</v>
      </c>
      <c r="Y4" s="82"/>
      <c r="Z4" s="82"/>
      <c r="AA4" s="82"/>
      <c r="AB4" s="82"/>
      <c r="AC4" s="82"/>
      <c r="AD4" s="82"/>
      <c r="AE4" s="82"/>
      <c r="AF4" s="82"/>
      <c r="AG4" s="82"/>
      <c r="AH4" s="82"/>
      <c r="AI4" s="82" t="s">
        <v>57</v>
      </c>
      <c r="AJ4" s="82"/>
      <c r="AK4" s="82"/>
      <c r="AL4" s="82"/>
      <c r="AM4" s="82"/>
      <c r="AN4" s="82"/>
      <c r="AO4" s="82"/>
      <c r="AP4" s="82"/>
      <c r="AQ4" s="82"/>
      <c r="AR4" s="82"/>
      <c r="AS4" s="82"/>
      <c r="AT4" s="82" t="s">
        <v>58</v>
      </c>
      <c r="AU4" s="82"/>
      <c r="AV4" s="82"/>
      <c r="AW4" s="82"/>
      <c r="AX4" s="82"/>
      <c r="AY4" s="82"/>
      <c r="AZ4" s="82"/>
      <c r="BA4" s="82"/>
      <c r="BB4" s="82"/>
      <c r="BC4" s="82"/>
      <c r="BD4" s="82"/>
      <c r="BE4" s="82" t="s">
        <v>59</v>
      </c>
      <c r="BF4" s="82"/>
      <c r="BG4" s="82"/>
      <c r="BH4" s="82"/>
      <c r="BI4" s="82"/>
      <c r="BJ4" s="82"/>
      <c r="BK4" s="82"/>
      <c r="BL4" s="82"/>
      <c r="BM4" s="82"/>
      <c r="BN4" s="82"/>
      <c r="BO4" s="82"/>
      <c r="BP4" s="82" t="s">
        <v>60</v>
      </c>
      <c r="BQ4" s="82"/>
      <c r="BR4" s="82"/>
      <c r="BS4" s="82"/>
      <c r="BT4" s="82"/>
      <c r="BU4" s="82"/>
      <c r="BV4" s="82"/>
      <c r="BW4" s="82"/>
      <c r="BX4" s="82"/>
      <c r="BY4" s="82"/>
      <c r="BZ4" s="82"/>
      <c r="CA4" s="82" t="s">
        <v>61</v>
      </c>
      <c r="CB4" s="82"/>
      <c r="CC4" s="82"/>
      <c r="CD4" s="82"/>
      <c r="CE4" s="82"/>
      <c r="CF4" s="82"/>
      <c r="CG4" s="82"/>
      <c r="CH4" s="82"/>
      <c r="CI4" s="82"/>
      <c r="CJ4" s="82"/>
      <c r="CK4" s="82"/>
      <c r="CL4" s="82" t="s">
        <v>62</v>
      </c>
      <c r="CM4" s="82"/>
      <c r="CN4" s="82"/>
      <c r="CO4" s="82"/>
      <c r="CP4" s="82"/>
      <c r="CQ4" s="82"/>
      <c r="CR4" s="82"/>
      <c r="CS4" s="82"/>
      <c r="CT4" s="82"/>
      <c r="CU4" s="82"/>
      <c r="CV4" s="82"/>
      <c r="CW4" s="82" t="s">
        <v>63</v>
      </c>
      <c r="CX4" s="82"/>
      <c r="CY4" s="82"/>
      <c r="CZ4" s="82"/>
      <c r="DA4" s="82"/>
      <c r="DB4" s="82"/>
      <c r="DC4" s="82"/>
      <c r="DD4" s="82"/>
      <c r="DE4" s="82"/>
      <c r="DF4" s="82"/>
      <c r="DG4" s="82"/>
      <c r="DH4" s="82" t="s">
        <v>64</v>
      </c>
      <c r="DI4" s="82"/>
      <c r="DJ4" s="82"/>
      <c r="DK4" s="82"/>
      <c r="DL4" s="82"/>
      <c r="DM4" s="82"/>
      <c r="DN4" s="82"/>
      <c r="DO4" s="82"/>
      <c r="DP4" s="82"/>
      <c r="DQ4" s="82"/>
      <c r="DR4" s="82"/>
      <c r="DS4" s="82" t="s">
        <v>65</v>
      </c>
      <c r="DT4" s="82"/>
      <c r="DU4" s="82"/>
      <c r="DV4" s="82"/>
      <c r="DW4" s="82"/>
      <c r="DX4" s="82"/>
      <c r="DY4" s="82"/>
      <c r="DZ4" s="82"/>
      <c r="EA4" s="82"/>
      <c r="EB4" s="82"/>
      <c r="EC4" s="82"/>
      <c r="ED4" s="82" t="s">
        <v>66</v>
      </c>
      <c r="EE4" s="82"/>
      <c r="EF4" s="82"/>
      <c r="EG4" s="82"/>
      <c r="EH4" s="82"/>
      <c r="EI4" s="82"/>
      <c r="EJ4" s="82"/>
      <c r="EK4" s="82"/>
      <c r="EL4" s="82"/>
      <c r="EM4" s="82"/>
      <c r="EN4" s="82"/>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2020</v>
      </c>
      <c r="C6" s="34">
        <f t="shared" ref="C6:W6" si="3">C7</f>
        <v>434248</v>
      </c>
      <c r="D6" s="34">
        <f t="shared" si="3"/>
        <v>47</v>
      </c>
      <c r="E6" s="34">
        <f t="shared" si="3"/>
        <v>1</v>
      </c>
      <c r="F6" s="34">
        <f t="shared" si="3"/>
        <v>0</v>
      </c>
      <c r="G6" s="34">
        <f t="shared" si="3"/>
        <v>0</v>
      </c>
      <c r="H6" s="34" t="str">
        <f t="shared" si="3"/>
        <v>熊本県　小国町</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3.89</v>
      </c>
      <c r="Q6" s="35">
        <f t="shared" si="3"/>
        <v>1210</v>
      </c>
      <c r="R6" s="35">
        <f t="shared" si="3"/>
        <v>6910</v>
      </c>
      <c r="S6" s="35">
        <f t="shared" si="3"/>
        <v>136.94</v>
      </c>
      <c r="T6" s="35">
        <f t="shared" si="3"/>
        <v>50.46</v>
      </c>
      <c r="U6" s="35">
        <f t="shared" si="3"/>
        <v>265</v>
      </c>
      <c r="V6" s="35">
        <f t="shared" si="3"/>
        <v>0.22</v>
      </c>
      <c r="W6" s="35">
        <f t="shared" si="3"/>
        <v>1204.55</v>
      </c>
      <c r="X6" s="36">
        <f>IF(X7="",NA(),X7)</f>
        <v>100</v>
      </c>
      <c r="Y6" s="36">
        <f t="shared" ref="Y6:AG6" si="4">IF(Y7="",NA(),Y7)</f>
        <v>100</v>
      </c>
      <c r="Z6" s="36">
        <f t="shared" si="4"/>
        <v>100</v>
      </c>
      <c r="AA6" s="36">
        <f t="shared" si="4"/>
        <v>100</v>
      </c>
      <c r="AB6" s="36">
        <f t="shared" si="4"/>
        <v>100</v>
      </c>
      <c r="AC6" s="36">
        <f t="shared" si="4"/>
        <v>72.11</v>
      </c>
      <c r="AD6" s="36">
        <f t="shared" si="4"/>
        <v>74.05</v>
      </c>
      <c r="AE6" s="36">
        <f t="shared" si="4"/>
        <v>73.25</v>
      </c>
      <c r="AF6" s="36">
        <f t="shared" si="4"/>
        <v>75.06</v>
      </c>
      <c r="AG6" s="36">
        <f t="shared" si="4"/>
        <v>73.22</v>
      </c>
      <c r="AH6" s="35" t="str">
        <f>IF(AH7="","",IF(AH7="-","【-】","【"&amp;SUBSTITUTE(TEXT(AH7,"#,##0.00"),"-","△")&amp;"】"))</f>
        <v>【78.36】</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5">
        <f>IF(BE7="",NA(),BE7)</f>
        <v>0</v>
      </c>
      <c r="BF6" s="35">
        <f t="shared" ref="BF6:BN6" si="7">IF(BF7="",NA(),BF7)</f>
        <v>0</v>
      </c>
      <c r="BG6" s="35">
        <f t="shared" si="7"/>
        <v>0</v>
      </c>
      <c r="BH6" s="35">
        <f t="shared" si="7"/>
        <v>0</v>
      </c>
      <c r="BI6" s="35">
        <f t="shared" si="7"/>
        <v>0</v>
      </c>
      <c r="BJ6" s="36">
        <f t="shared" si="7"/>
        <v>1595.62</v>
      </c>
      <c r="BK6" s="36">
        <f t="shared" si="7"/>
        <v>1302.33</v>
      </c>
      <c r="BL6" s="36">
        <f t="shared" si="7"/>
        <v>1274.21</v>
      </c>
      <c r="BM6" s="36">
        <f t="shared" si="7"/>
        <v>1183.92</v>
      </c>
      <c r="BN6" s="36">
        <f t="shared" si="7"/>
        <v>1128.72</v>
      </c>
      <c r="BO6" s="35" t="str">
        <f>IF(BO7="","",IF(BO7="-","【-】","【"&amp;SUBSTITUTE(TEXT(BO7,"#,##0.00"),"-","△")&amp;"】"))</f>
        <v>【949.15】</v>
      </c>
      <c r="BP6" s="36">
        <f>IF(BP7="",NA(),BP7)</f>
        <v>14.12</v>
      </c>
      <c r="BQ6" s="36">
        <f t="shared" ref="BQ6:BY6" si="8">IF(BQ7="",NA(),BQ7)</f>
        <v>100</v>
      </c>
      <c r="BR6" s="36">
        <f t="shared" si="8"/>
        <v>100</v>
      </c>
      <c r="BS6" s="36">
        <f t="shared" si="8"/>
        <v>100</v>
      </c>
      <c r="BT6" s="36">
        <f t="shared" si="8"/>
        <v>100</v>
      </c>
      <c r="BU6" s="36">
        <f t="shared" si="8"/>
        <v>37.92</v>
      </c>
      <c r="BV6" s="36">
        <f t="shared" si="8"/>
        <v>40.89</v>
      </c>
      <c r="BW6" s="36">
        <f t="shared" si="8"/>
        <v>41.25</v>
      </c>
      <c r="BX6" s="36">
        <f t="shared" si="8"/>
        <v>42.5</v>
      </c>
      <c r="BY6" s="36">
        <f t="shared" si="8"/>
        <v>41.84</v>
      </c>
      <c r="BZ6" s="35" t="str">
        <f>IF(BZ7="","",IF(BZ7="-","【-】","【"&amp;SUBSTITUTE(TEXT(BZ7,"#,##0.00"),"-","△")&amp;"】"))</f>
        <v>【55.87】</v>
      </c>
      <c r="CA6" s="36">
        <f>IF(CA7="",NA(),CA7)</f>
        <v>529.98</v>
      </c>
      <c r="CB6" s="36">
        <f t="shared" ref="CB6:CJ6" si="9">IF(CB7="",NA(),CB7)</f>
        <v>68.8</v>
      </c>
      <c r="CC6" s="36">
        <f t="shared" si="9"/>
        <v>70.290000000000006</v>
      </c>
      <c r="CD6" s="36">
        <f t="shared" si="9"/>
        <v>70.290000000000006</v>
      </c>
      <c r="CE6" s="36">
        <f t="shared" si="9"/>
        <v>71.16</v>
      </c>
      <c r="CF6" s="36">
        <f t="shared" si="9"/>
        <v>423.18</v>
      </c>
      <c r="CG6" s="36">
        <f t="shared" si="9"/>
        <v>383.2</v>
      </c>
      <c r="CH6" s="36">
        <f t="shared" si="9"/>
        <v>383.25</v>
      </c>
      <c r="CI6" s="36">
        <f t="shared" si="9"/>
        <v>377.72</v>
      </c>
      <c r="CJ6" s="36">
        <f t="shared" si="9"/>
        <v>390.47</v>
      </c>
      <c r="CK6" s="35" t="str">
        <f>IF(CK7="","",IF(CK7="-","【-】","【"&amp;SUBSTITUTE(TEXT(CK7,"#,##0.00"),"-","△")&amp;"】"))</f>
        <v>【288.19】</v>
      </c>
      <c r="CL6" s="36">
        <f>IF(CL7="",NA(),CL7)</f>
        <v>40.770000000000003</v>
      </c>
      <c r="CM6" s="36">
        <f t="shared" ref="CM6:CU6" si="10">IF(CM7="",NA(),CM7)</f>
        <v>52.25</v>
      </c>
      <c r="CN6" s="36">
        <f t="shared" si="10"/>
        <v>57.25</v>
      </c>
      <c r="CO6" s="36">
        <f t="shared" si="10"/>
        <v>59.48</v>
      </c>
      <c r="CP6" s="36">
        <f t="shared" si="10"/>
        <v>70.7</v>
      </c>
      <c r="CQ6" s="36">
        <f t="shared" si="10"/>
        <v>46.9</v>
      </c>
      <c r="CR6" s="36">
        <f t="shared" si="10"/>
        <v>47.95</v>
      </c>
      <c r="CS6" s="36">
        <f t="shared" si="10"/>
        <v>48.26</v>
      </c>
      <c r="CT6" s="36">
        <f t="shared" si="10"/>
        <v>48.01</v>
      </c>
      <c r="CU6" s="36">
        <f t="shared" si="10"/>
        <v>49.08</v>
      </c>
      <c r="CV6" s="35" t="str">
        <f>IF(CV7="","",IF(CV7="-","【-】","【"&amp;SUBSTITUTE(TEXT(CV7,"#,##0.00"),"-","△")&amp;"】"))</f>
        <v>【56.31】</v>
      </c>
      <c r="CW6" s="36">
        <f>IF(CW7="",NA(),CW7)</f>
        <v>48.67</v>
      </c>
      <c r="CX6" s="36">
        <f t="shared" ref="CX6:DF6" si="11">IF(CX7="",NA(),CX7)</f>
        <v>59.46</v>
      </c>
      <c r="CY6" s="36">
        <f t="shared" si="11"/>
        <v>56.44</v>
      </c>
      <c r="CZ6" s="36">
        <f t="shared" si="11"/>
        <v>55.94</v>
      </c>
      <c r="DA6" s="36">
        <f t="shared" si="11"/>
        <v>50.77</v>
      </c>
      <c r="DB6" s="36">
        <f t="shared" si="11"/>
        <v>74.63</v>
      </c>
      <c r="DC6" s="36">
        <f t="shared" si="11"/>
        <v>74.900000000000006</v>
      </c>
      <c r="DD6" s="36">
        <f t="shared" si="11"/>
        <v>72.72</v>
      </c>
      <c r="DE6" s="36">
        <f t="shared" si="11"/>
        <v>72.75</v>
      </c>
      <c r="DF6" s="36">
        <f t="shared" si="11"/>
        <v>71.27</v>
      </c>
      <c r="DG6" s="35" t="str">
        <f>IF(DG7="","",IF(DG7="-","【-】","【"&amp;SUBSTITUTE(TEXT(DG7,"#,##0.00"),"-","△")&amp;"】"))</f>
        <v>【71.88】</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2.39</v>
      </c>
      <c r="EE6" s="35">
        <f t="shared" ref="EE6:EM6" si="14">IF(EE7="",NA(),EE7)</f>
        <v>0</v>
      </c>
      <c r="EF6" s="35">
        <f t="shared" si="14"/>
        <v>0</v>
      </c>
      <c r="EG6" s="35">
        <f t="shared" si="14"/>
        <v>0</v>
      </c>
      <c r="EH6" s="36">
        <f t="shared" si="14"/>
        <v>1.1299999999999999</v>
      </c>
      <c r="EI6" s="36">
        <f t="shared" si="14"/>
        <v>0.78</v>
      </c>
      <c r="EJ6" s="36">
        <f t="shared" si="14"/>
        <v>0.56999999999999995</v>
      </c>
      <c r="EK6" s="36">
        <f t="shared" si="14"/>
        <v>0.62</v>
      </c>
      <c r="EL6" s="36">
        <f t="shared" si="14"/>
        <v>0.39</v>
      </c>
      <c r="EM6" s="36">
        <f t="shared" si="14"/>
        <v>0.61</v>
      </c>
      <c r="EN6" s="35" t="str">
        <f>IF(EN7="","",IF(EN7="-","【-】","【"&amp;SUBSTITUTE(TEXT(EN7,"#,##0.00"),"-","△")&amp;"】"))</f>
        <v>【0.80】</v>
      </c>
    </row>
    <row r="7" spans="1:144" s="37" customFormat="1" x14ac:dyDescent="0.15">
      <c r="A7" s="29"/>
      <c r="B7" s="38">
        <v>2020</v>
      </c>
      <c r="C7" s="38">
        <v>434248</v>
      </c>
      <c r="D7" s="38">
        <v>47</v>
      </c>
      <c r="E7" s="38">
        <v>1</v>
      </c>
      <c r="F7" s="38">
        <v>0</v>
      </c>
      <c r="G7" s="38">
        <v>0</v>
      </c>
      <c r="H7" s="38" t="s">
        <v>96</v>
      </c>
      <c r="I7" s="38" t="s">
        <v>97</v>
      </c>
      <c r="J7" s="38" t="s">
        <v>98</v>
      </c>
      <c r="K7" s="38" t="s">
        <v>99</v>
      </c>
      <c r="L7" s="38" t="s">
        <v>100</v>
      </c>
      <c r="M7" s="38" t="s">
        <v>101</v>
      </c>
      <c r="N7" s="39" t="s">
        <v>102</v>
      </c>
      <c r="O7" s="39" t="s">
        <v>103</v>
      </c>
      <c r="P7" s="39">
        <v>3.89</v>
      </c>
      <c r="Q7" s="39">
        <v>1210</v>
      </c>
      <c r="R7" s="39">
        <v>6910</v>
      </c>
      <c r="S7" s="39">
        <v>136.94</v>
      </c>
      <c r="T7" s="39">
        <v>50.46</v>
      </c>
      <c r="U7" s="39">
        <v>265</v>
      </c>
      <c r="V7" s="39">
        <v>0.22</v>
      </c>
      <c r="W7" s="39">
        <v>1204.55</v>
      </c>
      <c r="X7" s="39">
        <v>100</v>
      </c>
      <c r="Y7" s="39">
        <v>100</v>
      </c>
      <c r="Z7" s="39">
        <v>100</v>
      </c>
      <c r="AA7" s="39">
        <v>100</v>
      </c>
      <c r="AB7" s="39">
        <v>100</v>
      </c>
      <c r="AC7" s="39">
        <v>72.11</v>
      </c>
      <c r="AD7" s="39">
        <v>74.05</v>
      </c>
      <c r="AE7" s="39">
        <v>73.25</v>
      </c>
      <c r="AF7" s="39">
        <v>75.06</v>
      </c>
      <c r="AG7" s="39">
        <v>73.22</v>
      </c>
      <c r="AH7" s="39">
        <v>78.36</v>
      </c>
      <c r="AI7" s="39"/>
      <c r="AJ7" s="39"/>
      <c r="AK7" s="39"/>
      <c r="AL7" s="39"/>
      <c r="AM7" s="39"/>
      <c r="AN7" s="39"/>
      <c r="AO7" s="39"/>
      <c r="AP7" s="39"/>
      <c r="AQ7" s="39"/>
      <c r="AR7" s="39"/>
      <c r="AS7" s="39"/>
      <c r="AT7" s="39"/>
      <c r="AU7" s="39"/>
      <c r="AV7" s="39"/>
      <c r="AW7" s="39"/>
      <c r="AX7" s="39"/>
      <c r="AY7" s="39"/>
      <c r="AZ7" s="39"/>
      <c r="BA7" s="39"/>
      <c r="BB7" s="39"/>
      <c r="BC7" s="39"/>
      <c r="BD7" s="39"/>
      <c r="BE7" s="39">
        <v>0</v>
      </c>
      <c r="BF7" s="39">
        <v>0</v>
      </c>
      <c r="BG7" s="39">
        <v>0</v>
      </c>
      <c r="BH7" s="39">
        <v>0</v>
      </c>
      <c r="BI7" s="39">
        <v>0</v>
      </c>
      <c r="BJ7" s="39">
        <v>1595.62</v>
      </c>
      <c r="BK7" s="39">
        <v>1302.33</v>
      </c>
      <c r="BL7" s="39">
        <v>1274.21</v>
      </c>
      <c r="BM7" s="39">
        <v>1183.92</v>
      </c>
      <c r="BN7" s="39">
        <v>1128.72</v>
      </c>
      <c r="BO7" s="39">
        <v>949.15</v>
      </c>
      <c r="BP7" s="39">
        <v>14.12</v>
      </c>
      <c r="BQ7" s="39">
        <v>100</v>
      </c>
      <c r="BR7" s="39">
        <v>100</v>
      </c>
      <c r="BS7" s="39">
        <v>100</v>
      </c>
      <c r="BT7" s="39">
        <v>100</v>
      </c>
      <c r="BU7" s="39">
        <v>37.92</v>
      </c>
      <c r="BV7" s="39">
        <v>40.89</v>
      </c>
      <c r="BW7" s="39">
        <v>41.25</v>
      </c>
      <c r="BX7" s="39">
        <v>42.5</v>
      </c>
      <c r="BY7" s="39">
        <v>41.84</v>
      </c>
      <c r="BZ7" s="39">
        <v>55.87</v>
      </c>
      <c r="CA7" s="39">
        <v>529.98</v>
      </c>
      <c r="CB7" s="39">
        <v>68.8</v>
      </c>
      <c r="CC7" s="39">
        <v>70.290000000000006</v>
      </c>
      <c r="CD7" s="39">
        <v>70.290000000000006</v>
      </c>
      <c r="CE7" s="39">
        <v>71.16</v>
      </c>
      <c r="CF7" s="39">
        <v>423.18</v>
      </c>
      <c r="CG7" s="39">
        <v>383.2</v>
      </c>
      <c r="CH7" s="39">
        <v>383.25</v>
      </c>
      <c r="CI7" s="39">
        <v>377.72</v>
      </c>
      <c r="CJ7" s="39">
        <v>390.47</v>
      </c>
      <c r="CK7" s="39">
        <v>288.19</v>
      </c>
      <c r="CL7" s="39">
        <v>40.770000000000003</v>
      </c>
      <c r="CM7" s="39">
        <v>52.25</v>
      </c>
      <c r="CN7" s="39">
        <v>57.25</v>
      </c>
      <c r="CO7" s="39">
        <v>59.48</v>
      </c>
      <c r="CP7" s="39">
        <v>70.7</v>
      </c>
      <c r="CQ7" s="39">
        <v>46.9</v>
      </c>
      <c r="CR7" s="39">
        <v>47.95</v>
      </c>
      <c r="CS7" s="39">
        <v>48.26</v>
      </c>
      <c r="CT7" s="39">
        <v>48.01</v>
      </c>
      <c r="CU7" s="39">
        <v>49.08</v>
      </c>
      <c r="CV7" s="39">
        <v>56.31</v>
      </c>
      <c r="CW7" s="39">
        <v>48.67</v>
      </c>
      <c r="CX7" s="39">
        <v>59.46</v>
      </c>
      <c r="CY7" s="39">
        <v>56.44</v>
      </c>
      <c r="CZ7" s="39">
        <v>55.94</v>
      </c>
      <c r="DA7" s="39">
        <v>50.77</v>
      </c>
      <c r="DB7" s="39">
        <v>74.63</v>
      </c>
      <c r="DC7" s="39">
        <v>74.900000000000006</v>
      </c>
      <c r="DD7" s="39">
        <v>72.72</v>
      </c>
      <c r="DE7" s="39">
        <v>72.75</v>
      </c>
      <c r="DF7" s="39">
        <v>71.27</v>
      </c>
      <c r="DG7" s="39">
        <v>71.88</v>
      </c>
      <c r="DH7" s="39"/>
      <c r="DI7" s="39"/>
      <c r="DJ7" s="39"/>
      <c r="DK7" s="39"/>
      <c r="DL7" s="39"/>
      <c r="DM7" s="39"/>
      <c r="DN7" s="39"/>
      <c r="DO7" s="39"/>
      <c r="DP7" s="39"/>
      <c r="DQ7" s="39"/>
      <c r="DR7" s="39"/>
      <c r="DS7" s="39"/>
      <c r="DT7" s="39"/>
      <c r="DU7" s="39"/>
      <c r="DV7" s="39"/>
      <c r="DW7" s="39"/>
      <c r="DX7" s="39"/>
      <c r="DY7" s="39"/>
      <c r="DZ7" s="39"/>
      <c r="EA7" s="39"/>
      <c r="EB7" s="39"/>
      <c r="EC7" s="39"/>
      <c r="ED7" s="39">
        <v>2.39</v>
      </c>
      <c r="EE7" s="39">
        <v>0</v>
      </c>
      <c r="EF7" s="39">
        <v>0</v>
      </c>
      <c r="EG7" s="39">
        <v>0</v>
      </c>
      <c r="EH7" s="39">
        <v>1.1299999999999999</v>
      </c>
      <c r="EI7" s="39">
        <v>0.78</v>
      </c>
      <c r="EJ7" s="39">
        <v>0.56999999999999995</v>
      </c>
      <c r="EK7" s="39">
        <v>0.62</v>
      </c>
      <c r="EL7" s="39">
        <v>0.39</v>
      </c>
      <c r="EM7" s="39">
        <v>0.61</v>
      </c>
      <c r="EN7" s="39">
        <v>0.8</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 t="shared" ref="B10:D10" si="15">DATEVALUE($B7+12-B11&amp;"/1/"&amp;B12)</f>
        <v>46753</v>
      </c>
      <c r="C10" s="42">
        <f t="shared" si="15"/>
        <v>47119</v>
      </c>
      <c r="D10" s="42">
        <f t="shared" si="15"/>
        <v>47484</v>
      </c>
      <c r="E10" s="43">
        <f>DATEVALUE($B7+12-E11&amp;"/1/"&amp;E12)</f>
        <v>47849</v>
      </c>
      <c r="F10" s="43">
        <f>DATEVALUE($B7+12-F11&amp;"/1/"&amp;F12)</f>
        <v>48215</v>
      </c>
    </row>
    <row r="11" spans="1:144" x14ac:dyDescent="0.15">
      <c r="B11">
        <v>4</v>
      </c>
      <c r="C11">
        <v>3</v>
      </c>
      <c r="D11">
        <v>2</v>
      </c>
      <c r="E11">
        <v>1</v>
      </c>
      <c r="F11">
        <v>0</v>
      </c>
      <c r="G11" t="s">
        <v>109</v>
      </c>
    </row>
    <row r="12" spans="1:144" x14ac:dyDescent="0.15">
      <c r="B12">
        <v>1</v>
      </c>
      <c r="C12">
        <v>1</v>
      </c>
      <c r="D12">
        <v>1</v>
      </c>
      <c r="E12">
        <v>1</v>
      </c>
      <c r="F12">
        <v>2</v>
      </c>
      <c r="G12" t="s">
        <v>110</v>
      </c>
    </row>
    <row r="13" spans="1:144" x14ac:dyDescent="0.15">
      <c r="B13" t="s">
        <v>111</v>
      </c>
      <c r="C13" t="s">
        <v>112</v>
      </c>
      <c r="D13" t="s">
        <v>112</v>
      </c>
      <c r="E13" t="s">
        <v>113</v>
      </c>
      <c r="F13" t="s">
        <v>113</v>
      </c>
      <c r="G13" t="s">
        <v>114</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2022-01-24T05:40:55Z</cp:lastPrinted>
  <dcterms:created xsi:type="dcterms:W3CDTF">2021-12-03T07:05:15Z</dcterms:created>
  <dcterms:modified xsi:type="dcterms:W3CDTF">2022-02-16T07:16:39Z</dcterms:modified>
  <cp:category/>
</cp:coreProperties>
</file>