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工業用水道課\＠令和02年度\⑪決算\R01決算状況調査\⑨公営企業に係る 経営比較分析表（令和元年度決算）\工業用水\"/>
    </mc:Choice>
  </mc:AlternateContent>
  <workbookProtection workbookAlgorithmName="SHA-512" workbookHashValue="ls5B/wrwocb6n/GuajAuks8QWXwx70j1/0eASG3zfH9pbXkM32439tTEjFAZ8Pv8dgfQKvFMrA9Zze1qnsw/3g==" workbookSaltValue="9jWuffT7NN3u5ZLk4WA+PQ==" workbookSpinCount="100000" lockStructure="1"/>
  <bookViews>
    <workbookView xWindow="0" yWindow="0" windowWidth="23040" windowHeight="9096"/>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DG10" i="5"/>
  <c r="BY10" i="5"/>
  <c r="BO10" i="5"/>
  <c r="AU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Q10" i="5"/>
  <c r="BE10" i="5"/>
  <c r="CI10" i="5"/>
  <c r="CM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<sst xmlns="http://schemas.openxmlformats.org/spreadsheetml/2006/main" count="262" uniqueCount="108">
  <si>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</si>
  <si>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</si>
  <si>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</si>
  <si>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</si>
  <si>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</si>
  <si>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</si>
  <si>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</si>
  <si>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</si>
  <si>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</si>
  <si>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</si>
  <si>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</si>
  <si>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</si>
  <si>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</si>
  <si>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</si>
  <si>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</si>
  <si>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</si>
  <si>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</si>
  <si>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</si>
  <si>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</si>
  <si>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</si>
  <si>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</si>
  <si>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</si>
  <si>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</si>
  <si>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</si>
  <si>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</si>
  <si>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</si>
  <si>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</si>
  <si>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</si>
  <si>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</si>
  <si>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</si>
  <si>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</si>
  <si>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</si>
  <si>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</si>
  <si>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</si>
  <si>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</si>
  <si>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</si>
  <si>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</si>
  <si>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</si>
  <si>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</si>
  <si>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</si>
  <si>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</si>
  <si>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</si>
  <si>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</si>
  <si>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</si>
  <si>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</si>
  <si>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</si>
  <si>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</si>
  <si>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</si>
  <si>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</si>
  <si>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</si>
  <si>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</si>
  <si>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</si>
  <si>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</si>
  <si>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</si>
  <si>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</si>
  <si>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</si>
  <si>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</si>
  <si>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</si>
  <si>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</si>
  <si>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</si>
  <si>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</si>
  <si>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</si>
  <si>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</si>
  <si>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</si>
  <si>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</si>
  <si>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</si>
  <si>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</si>
  <si>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</si>
  <si>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</si>
  <si>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</si>
  <si>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</si>
  <si>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</si>
  <si>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</si>
  <si>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</si>
  <si>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</si>
  <si>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</si>
  <si>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</si>
  <si>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</si>
  <si>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</si>
  <si>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</si>
  <si>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</si>
  <si>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</si>
  <si>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</si>
  <si>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</si>
  <si>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</si>
  <si>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</si>
  <si>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</si>
  <si>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</si>
  <si>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</si>
  <si>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434035</t>
  </si>
  <si>
    <t>46</t>
  </si>
  <si>
    <t>02</t>
  </si>
  <si>
    <t>0</t>
  </si>
  <si>
    <t>000</t>
  </si>
  <si>
    <t>熊本県　大津町</t>
  </si>
  <si>
    <t>法適用</t>
  </si>
  <si>
    <t>工業用水道事業</t>
  </si>
  <si>
    <t>極小規模</t>
  </si>
  <si>
    <t>-</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</si>
  <si>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</si>
  <si>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</si>
  <si>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</si>
  <si>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</si>
  <si>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</si>
  <si>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</si>
  <si>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新たな水源地整備の投資により率は減少しているが、償却資産の老朽化が進んできており、経営戦略や更新計画を基に更新を行っていく必要があります。　　　　　　
②管路経年化率
　現在のところ法定耐用年数を経過した管路はありませんが、経営戦略を基に更新を行っていく必要があります。</t>
    <rPh sb="14" eb="15">
      <t>アラ</t>
    </rPh>
    <rPh sb="17" eb="20">
      <t>スイゲンチ</t>
    </rPh>
    <rPh sb="20" eb="22">
      <t>セイビ</t>
    </rPh>
    <rPh sb="23" eb="25">
      <t>トウシ</t>
    </rPh>
    <rPh sb="28" eb="29">
      <t>リツ</t>
    </rPh>
    <rPh sb="30" eb="32">
      <t>ゲンショウ</t>
    </rPh>
    <rPh sb="60" eb="62">
      <t>コウシン</t>
    </rPh>
    <rPh sb="62" eb="64">
      <t>ケイカク</t>
    </rPh>
    <phoneticPr fontId="5"/>
  </si>
  <si>
    <t>①経常収支比率
　平成30年度から令和元年度にかけて新たな水源地整備に投資したことにより減価償却費が上昇したが、経常収支比率は100％以上であり良好です。　　　　　　　　　　　　　　　　　　②累積欠損金比率
　累積欠損金は発生しておりません。　　　　　　　　　　　　　　　　　　　　　　　　　③流動比率
　新たな水源地整備に伴い、現金預金の減少及び経費の増加による流動比率の減少となります。　　　　　　　　　　　　　　　　　　　　　④企業債残高対給水収益比率
　平成13年度を最後に借入を行っておらず、また、その償還が進んできていることから類似団体と比較しても大幅に低い数値となっています。今後は経営戦略計画に基づいて企業債の借入を行う予定であり、有効に活用していくこととしています。
⑤料金回収率
　100％以上であり、給水に係る費用を給水収益で賄えています。　　　　　　　　　　　　　　　　　　　　　　　　　　　　　　　　　　　　　　　　　⑥給水原価
　良質な地下水を水源としており、類似団体と比較しても低い水準で推移しています。
⑦施設利用率
　類似団体と比較しても高い数値となっており、有効に施設利用ができています。　
⑧契約率
　類似団体と比較しても高い数値となっており、有効な契約率となっています。</t>
    <rPh sb="9" eb="11">
      <t>ヘイセイ</t>
    </rPh>
    <rPh sb="13" eb="15">
      <t>ネンド</t>
    </rPh>
    <rPh sb="17" eb="19">
      <t>レイワ</t>
    </rPh>
    <rPh sb="19" eb="21">
      <t>ガンネン</t>
    </rPh>
    <rPh sb="21" eb="22">
      <t>ド</t>
    </rPh>
    <rPh sb="26" eb="27">
      <t>アラ</t>
    </rPh>
    <rPh sb="29" eb="32">
      <t>スイゲンチ</t>
    </rPh>
    <rPh sb="32" eb="34">
      <t>セイビ</t>
    </rPh>
    <rPh sb="35" eb="37">
      <t>トウシ</t>
    </rPh>
    <rPh sb="44" eb="46">
      <t>ゲンカ</t>
    </rPh>
    <rPh sb="46" eb="48">
      <t>ショウキャク</t>
    </rPh>
    <rPh sb="48" eb="49">
      <t>ヒ</t>
    </rPh>
    <rPh sb="50" eb="52">
      <t>ジョウショウ</t>
    </rPh>
    <rPh sb="56" eb="58">
      <t>ケイジョウ</t>
    </rPh>
    <rPh sb="58" eb="60">
      <t>シュウシ</t>
    </rPh>
    <rPh sb="60" eb="62">
      <t>ヒリツ</t>
    </rPh>
    <rPh sb="153" eb="154">
      <t>アラ</t>
    </rPh>
    <rPh sb="156" eb="159">
      <t>スイゲンチ</t>
    </rPh>
    <rPh sb="159" eb="161">
      <t>セイビ</t>
    </rPh>
    <rPh sb="162" eb="163">
      <t>トモナ</t>
    </rPh>
    <rPh sb="165" eb="167">
      <t>ゲンキン</t>
    </rPh>
    <rPh sb="167" eb="169">
      <t>ヨキン</t>
    </rPh>
    <rPh sb="170" eb="172">
      <t>ゲンショウ</t>
    </rPh>
    <rPh sb="172" eb="173">
      <t>オヨ</t>
    </rPh>
    <rPh sb="174" eb="176">
      <t>ケイヒ</t>
    </rPh>
    <rPh sb="177" eb="179">
      <t>ゾウカ</t>
    </rPh>
    <rPh sb="182" eb="184">
      <t>リュウドウ</t>
    </rPh>
    <rPh sb="184" eb="186">
      <t>ヒリツ</t>
    </rPh>
    <rPh sb="187" eb="189">
      <t>ゲンショウ</t>
    </rPh>
    <phoneticPr fontId="5"/>
  </si>
  <si>
    <t>１．経営の健全性・効率性に係る指標を分析すると、概ね健全な経営ができています。新たな水源地の整備が完了したため企業からの給水量増の要望にも応えることができ、施設利用率や契約率の向上が期待できます。
２．資産の老朽化が進んでおり、経営戦略等に基づいた更新を行っていく必要があります。　　　　　　　　　　　　　　　　３．令和２年度中に経営戦略を作成し、給水収益で効果的な事業運営を行うとともに、企業債の活用も検討しながら、施設・管路の更新を図り、健全で効率的な経営を目指します。</t>
    <rPh sb="39" eb="40">
      <t>アラ</t>
    </rPh>
    <rPh sb="49" eb="51">
      <t>カンリョウ</t>
    </rPh>
    <rPh sb="118" eb="119">
      <t>トウ</t>
    </rPh>
    <rPh sb="202" eb="20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</si>
</sst>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57.86</c:v>
                </c:pt>
                <c:pt idx="1">
                  <c:v>60</c:v>
                </c:pt>
                <c:pt idx="2">
                  <c:v>62.13</c:v>
                </c:pt>
                <c:pt idx="3">
                  <c:v>63.65</c:v>
                </c:pt>
                <c:pt idx="4">
                  <c:v>44.76</c:v>
                </c:pt>
              </c:numCache>
            </c:numRef>
          </c:val>
          <c:extLst>
            <c:ext xmlns:c16="http://schemas.microsoft.com/office/drawing/2014/chart" uri="{C3380CC4-5D6E-409C-BE32-E72D297353CC}">
              <c16:uniqueId val="{00000000-9B5F-4A89-A6EC-470255CC427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c:ext xmlns:c16="http://schemas.microsoft.com/office/drawing/2014/chart" uri="{C3380CC4-5D6E-409C-BE32-E72D297353CC}">
              <c16:uniqueId val="{00000001-9B5F-4A89-A6EC-470255CC427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A9-4207-B8F8-7FF1ED71A89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c:ext xmlns:c16="http://schemas.microsoft.com/office/drawing/2014/chart" uri="{C3380CC4-5D6E-409C-BE32-E72D297353CC}">
              <c16:uniqueId val="{00000001-C1A9-4207-B8F8-7FF1ED71A89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143.15</c:v>
                </c:pt>
                <c:pt idx="1">
                  <c:v>119.62</c:v>
                </c:pt>
                <c:pt idx="2">
                  <c:v>152.27000000000001</c:v>
                </c:pt>
                <c:pt idx="3">
                  <c:v>145.99</c:v>
                </c:pt>
                <c:pt idx="4">
                  <c:v>109.71</c:v>
                </c:pt>
              </c:numCache>
            </c:numRef>
          </c:val>
          <c:extLst>
            <c:ext xmlns:c16="http://schemas.microsoft.com/office/drawing/2014/chart" uri="{C3380CC4-5D6E-409C-BE32-E72D297353CC}">
              <c16:uniqueId val="{00000000-B8B4-469A-BB44-C502F65AEB9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c:ext xmlns:c16="http://schemas.microsoft.com/office/drawing/2014/chart" uri="{C3380CC4-5D6E-409C-BE32-E72D297353CC}">
              <c16:uniqueId val="{00000001-B8B4-469A-BB44-C502F65AEB9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AD-4042-859B-BA81A06A182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c:ext xmlns:c16="http://schemas.microsoft.com/office/drawing/2014/chart" uri="{C3380CC4-5D6E-409C-BE32-E72D297353CC}">
              <c16:uniqueId val="{00000001-47AD-4042-859B-BA81A06A182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B8-41C9-83C9-2112F102FD8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c:ext xmlns:c16="http://schemas.microsoft.com/office/drawing/2014/chart" uri="{C3380CC4-5D6E-409C-BE32-E72D297353CC}">
              <c16:uniqueId val="{00000001-15B8-41C9-83C9-2112F102FD8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2800.61</c:v>
                </c:pt>
                <c:pt idx="1">
                  <c:v>3042.88</c:v>
                </c:pt>
                <c:pt idx="2">
                  <c:v>3090.74</c:v>
                </c:pt>
                <c:pt idx="3">
                  <c:v>3114.05</c:v>
                </c:pt>
                <c:pt idx="4">
                  <c:v>233.23</c:v>
                </c:pt>
              </c:numCache>
            </c:numRef>
          </c:val>
          <c:extLst>
            <c:ext xmlns:c16="http://schemas.microsoft.com/office/drawing/2014/chart" uri="{C3380CC4-5D6E-409C-BE32-E72D297353CC}">
              <c16:uniqueId val="{00000000-871A-4D57-A770-3727B4F8CC6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c:ext xmlns:c16="http://schemas.microsoft.com/office/drawing/2014/chart" uri="{C3380CC4-5D6E-409C-BE32-E72D297353CC}">
              <c16:uniqueId val="{00000001-871A-4D57-A770-3727B4F8CC6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13.18</c:v>
                </c:pt>
                <c:pt idx="1">
                  <c:v>14.17</c:v>
                </c:pt>
                <c:pt idx="2">
                  <c:v>7.59</c:v>
                </c:pt>
                <c:pt idx="3">
                  <c:v>5.0199999999999996</c:v>
                </c:pt>
                <c:pt idx="4">
                  <c:v>4.5599999999999996</c:v>
                </c:pt>
              </c:numCache>
            </c:numRef>
          </c:val>
          <c:extLst>
            <c:ext xmlns:c16="http://schemas.microsoft.com/office/drawing/2014/chart" uri="{C3380CC4-5D6E-409C-BE32-E72D297353CC}">
              <c16:uniqueId val="{00000000-F41F-4E6A-A3AB-C3E823B1945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c:ext xmlns:c16="http://schemas.microsoft.com/office/drawing/2014/chart" uri="{C3380CC4-5D6E-409C-BE32-E72D297353CC}">
              <c16:uniqueId val="{00000001-F41F-4E6A-A3AB-C3E823B1945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144.21</c:v>
                </c:pt>
                <c:pt idx="1">
                  <c:v>120.32</c:v>
                </c:pt>
                <c:pt idx="2">
                  <c:v>153.59</c:v>
                </c:pt>
                <c:pt idx="3">
                  <c:v>147.61000000000001</c:v>
                </c:pt>
                <c:pt idx="4">
                  <c:v>109.92</c:v>
                </c:pt>
              </c:numCache>
            </c:numRef>
          </c:val>
          <c:extLst>
            <c:ext xmlns:c16="http://schemas.microsoft.com/office/drawing/2014/chart" uri="{C3380CC4-5D6E-409C-BE32-E72D297353CC}">
              <c16:uniqueId val="{00000000-7D24-48C1-BDE5-CF59868EED9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c:ext xmlns:c16="http://schemas.microsoft.com/office/drawing/2014/chart" uri="{C3380CC4-5D6E-409C-BE32-E72D297353CC}">
              <c16:uniqueId val="{00000001-7D24-48C1-BDE5-CF59868EED9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32.96</c:v>
                </c:pt>
                <c:pt idx="1">
                  <c:v>40.520000000000003</c:v>
                </c:pt>
                <c:pt idx="2">
                  <c:v>31.91</c:v>
                </c:pt>
                <c:pt idx="3">
                  <c:v>32.56</c:v>
                </c:pt>
                <c:pt idx="4">
                  <c:v>41.69</c:v>
                </c:pt>
              </c:numCache>
            </c:numRef>
          </c:val>
          <c:extLst>
            <c:ext xmlns:c16="http://schemas.microsoft.com/office/drawing/2014/chart" uri="{C3380CC4-5D6E-409C-BE32-E72D297353CC}">
              <c16:uniqueId val="{00000000-1BE0-432C-9D84-E366CB21709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c:ext xmlns:c16="http://schemas.microsoft.com/office/drawing/2014/chart" uri="{C3380CC4-5D6E-409C-BE32-E72D297353CC}">
              <c16:uniqueId val="{00000001-1BE0-432C-9D84-E366CB21709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89</c:v>
                </c:pt>
                <c:pt idx="1">
                  <c:v>58.63</c:v>
                </c:pt>
                <c:pt idx="2">
                  <c:v>79.099999999999994</c:v>
                </c:pt>
                <c:pt idx="3">
                  <c:v>77.05</c:v>
                </c:pt>
                <c:pt idx="4">
                  <c:v>77.53</c:v>
                </c:pt>
              </c:numCache>
            </c:numRef>
          </c:val>
          <c:extLst>
            <c:ext xmlns:c16="http://schemas.microsoft.com/office/drawing/2014/chart" uri="{C3380CC4-5D6E-409C-BE32-E72D297353CC}">
              <c16:uniqueId val="{00000000-53BF-42E2-A528-A5C8E57C8FF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c:ext xmlns:c16="http://schemas.microsoft.com/office/drawing/2014/chart" uri="{C3380CC4-5D6E-409C-BE32-E72D297353CC}">
              <c16:uniqueId val="{00000001-53BF-42E2-A528-A5C8E57C8FF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99</c:v>
                </c:pt>
                <c:pt idx="1">
                  <c:v>89.5</c:v>
                </c:pt>
                <c:pt idx="2">
                  <c:v>95.75</c:v>
                </c:pt>
                <c:pt idx="3">
                  <c:v>96.75</c:v>
                </c:pt>
                <c:pt idx="4">
                  <c:v>96.75</c:v>
                </c:pt>
              </c:numCache>
            </c:numRef>
          </c:val>
          <c:extLst>
            <c:ext xmlns:c16="http://schemas.microsoft.com/office/drawing/2014/chart" uri="{C3380CC4-5D6E-409C-BE32-E72D297353CC}">
              <c16:uniqueId val="{00000000-FC70-413B-8ECD-BFE8D90202F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c:ext xmlns:c16="http://schemas.microsoft.com/office/drawing/2014/chart" uri="{C3380CC4-5D6E-409C-BE32-E72D297353CC}">
              <c16:uniqueId val="{00000001-FC70-413B-8ECD-BFE8D90202F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K1" zoomScaleNormal="100" workbookViewId="0">
      <selection activeCell="SM68" sqref="SM68:TA85"/>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2">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2">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2">
      <c r="A5" s="2"/>
      <c r="B5" s="147" t="str">
        <f>データ!H7</f>
        <v>熊本県　大津町</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2">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4000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3101</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2">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2">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83.7</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6</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3870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その他</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2">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2">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2">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106</v>
      </c>
      <c r="SN16" s="86"/>
      <c r="SO16" s="86"/>
      <c r="SP16" s="86"/>
      <c r="SQ16" s="86"/>
      <c r="SR16" s="86"/>
      <c r="SS16" s="86"/>
      <c r="ST16" s="86"/>
      <c r="SU16" s="86"/>
      <c r="SV16" s="86"/>
      <c r="SW16" s="86"/>
      <c r="SX16" s="86"/>
      <c r="SY16" s="86"/>
      <c r="SZ16" s="86"/>
      <c r="TA16" s="87"/>
    </row>
    <row r="17" spans="1:521" ht="13.5" customHeight="1" x14ac:dyDescent="0.2">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2">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2">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2">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2">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2">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2">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2">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2">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2">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2">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2">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2">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2">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2">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143.15</v>
      </c>
      <c r="Y32" s="107"/>
      <c r="Z32" s="107"/>
      <c r="AA32" s="107"/>
      <c r="AB32" s="107"/>
      <c r="AC32" s="107"/>
      <c r="AD32" s="107"/>
      <c r="AE32" s="107"/>
      <c r="AF32" s="107"/>
      <c r="AG32" s="107"/>
      <c r="AH32" s="107"/>
      <c r="AI32" s="107"/>
      <c r="AJ32" s="107"/>
      <c r="AK32" s="107"/>
      <c r="AL32" s="107"/>
      <c r="AM32" s="107"/>
      <c r="AN32" s="107"/>
      <c r="AO32" s="107"/>
      <c r="AP32" s="107"/>
      <c r="AQ32" s="108"/>
      <c r="AR32" s="106">
        <f>データ!U6</f>
        <v>119.62</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152.27000000000001</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145.99</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109.71</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2800.61</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3042.88</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3090.74</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3114.05</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233.23</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13.18</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14.17</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7.59</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5.0199999999999996</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4.5599999999999996</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2">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118.03</v>
      </c>
      <c r="Y33" s="107"/>
      <c r="Z33" s="107"/>
      <c r="AA33" s="107"/>
      <c r="AB33" s="107"/>
      <c r="AC33" s="107"/>
      <c r="AD33" s="107"/>
      <c r="AE33" s="107"/>
      <c r="AF33" s="107"/>
      <c r="AG33" s="107"/>
      <c r="AH33" s="107"/>
      <c r="AI33" s="107"/>
      <c r="AJ33" s="107"/>
      <c r="AK33" s="107"/>
      <c r="AL33" s="107"/>
      <c r="AM33" s="107"/>
      <c r="AN33" s="107"/>
      <c r="AO33" s="107"/>
      <c r="AP33" s="107"/>
      <c r="AQ33" s="108"/>
      <c r="AR33" s="106">
        <f>データ!Z6</f>
        <v>120</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113.67</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110.79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108.76</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101.87</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115.82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118.97</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121.15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125.8</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742.59</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549.77</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730.25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868.31</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732.52</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430.97</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536.28</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514.66</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504.81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498.01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2">
      <c r="A34" s="2"/>
      <c r="B34" s="26"/>
      <c r="C34" s="2"/>
      <c r="D34" s="2"/>
      <c r="E34" s="2"/>
      <c r="F34" s="2"/>
      <c r="G34" s="2"/>
      <c r="H34" s="2"/>
      <c r="I34" s="2"/>
      <c r="J34" s="66"/>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8"/>
      <c r="DV34" s="2"/>
      <c r="DW34" s="2"/>
      <c r="DX34" s="2"/>
      <c r="DY34" s="2"/>
      <c r="DZ34" s="2"/>
      <c r="EA34" s="2"/>
      <c r="EB34" s="2"/>
      <c r="EC34" s="2"/>
      <c r="ED34" s="66"/>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8"/>
      <c r="IP34" s="2"/>
      <c r="IQ34" s="2"/>
      <c r="IR34" s="2"/>
      <c r="IS34" s="2"/>
      <c r="IT34" s="2"/>
      <c r="IU34" s="2"/>
      <c r="IV34" s="2"/>
      <c r="IW34" s="2"/>
      <c r="IX34" s="66"/>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c r="LB34" s="67"/>
      <c r="LC34" s="67"/>
      <c r="LD34" s="67"/>
      <c r="LE34" s="67"/>
      <c r="LF34" s="67"/>
      <c r="LG34" s="67"/>
      <c r="LH34" s="67"/>
      <c r="LI34" s="67"/>
      <c r="LJ34" s="67"/>
      <c r="LK34" s="67"/>
      <c r="LL34" s="67"/>
      <c r="LM34" s="67"/>
      <c r="LN34" s="67"/>
      <c r="LO34" s="67"/>
      <c r="LP34" s="67"/>
      <c r="LQ34" s="67"/>
      <c r="LR34" s="67"/>
      <c r="LS34" s="67"/>
      <c r="LT34" s="67"/>
      <c r="LU34" s="67"/>
      <c r="LV34" s="67"/>
      <c r="LW34" s="67"/>
      <c r="LX34" s="67"/>
      <c r="LY34" s="67"/>
      <c r="LZ34" s="67"/>
      <c r="MA34" s="67"/>
      <c r="MB34" s="67"/>
      <c r="MC34" s="67"/>
      <c r="MD34" s="67"/>
      <c r="ME34" s="67"/>
      <c r="MF34" s="67"/>
      <c r="MG34" s="67"/>
      <c r="MH34" s="67"/>
      <c r="MI34" s="67"/>
      <c r="MJ34" s="67"/>
      <c r="MK34" s="67"/>
      <c r="ML34" s="67"/>
      <c r="MM34" s="67"/>
      <c r="MN34" s="67"/>
      <c r="MO34" s="67"/>
      <c r="MP34" s="67"/>
      <c r="MQ34" s="67"/>
      <c r="MR34" s="67"/>
      <c r="MS34" s="67"/>
      <c r="MT34" s="67"/>
      <c r="MU34" s="67"/>
      <c r="MV34" s="67"/>
      <c r="MW34" s="67"/>
      <c r="MX34" s="67"/>
      <c r="MY34" s="67"/>
      <c r="MZ34" s="67"/>
      <c r="NA34" s="67"/>
      <c r="NB34" s="67"/>
      <c r="NC34" s="67"/>
      <c r="ND34" s="67"/>
      <c r="NE34" s="67"/>
      <c r="NF34" s="67"/>
      <c r="NG34" s="67"/>
      <c r="NH34" s="67"/>
      <c r="NI34" s="68"/>
      <c r="NJ34" s="2"/>
      <c r="NK34" s="2"/>
      <c r="NL34" s="2"/>
      <c r="NM34" s="2"/>
      <c r="NN34" s="2"/>
      <c r="NO34" s="2"/>
      <c r="NP34" s="2"/>
      <c r="NQ34" s="2"/>
      <c r="NR34" s="66"/>
      <c r="NS34" s="67"/>
      <c r="NT34" s="67"/>
      <c r="NU34" s="67"/>
      <c r="NV34" s="67"/>
      <c r="NW34" s="67"/>
      <c r="NX34" s="67"/>
      <c r="NY34" s="67"/>
      <c r="NZ34" s="67"/>
      <c r="OA34" s="67"/>
      <c r="OB34" s="67"/>
      <c r="OC34" s="67"/>
      <c r="OD34" s="67"/>
      <c r="OE34" s="67"/>
      <c r="OF34" s="67"/>
      <c r="OG34" s="67"/>
      <c r="OH34" s="67"/>
      <c r="OI34" s="67"/>
      <c r="OJ34" s="67"/>
      <c r="OK34" s="67"/>
      <c r="OL34" s="67"/>
      <c r="OM34" s="67"/>
      <c r="ON34" s="67"/>
      <c r="OO34" s="67"/>
      <c r="OP34" s="67"/>
      <c r="OQ34" s="67"/>
      <c r="OR34" s="67"/>
      <c r="OS34" s="67"/>
      <c r="OT34" s="67"/>
      <c r="OU34" s="67"/>
      <c r="OV34" s="67"/>
      <c r="OW34" s="67"/>
      <c r="OX34" s="67"/>
      <c r="OY34" s="67"/>
      <c r="OZ34" s="67"/>
      <c r="PA34" s="67"/>
      <c r="PB34" s="67"/>
      <c r="PC34" s="67"/>
      <c r="PD34" s="67"/>
      <c r="PE34" s="67"/>
      <c r="PF34" s="67"/>
      <c r="PG34" s="67"/>
      <c r="PH34" s="67"/>
      <c r="PI34" s="67"/>
      <c r="PJ34" s="67"/>
      <c r="PK34" s="67"/>
      <c r="PL34" s="67"/>
      <c r="PM34" s="67"/>
      <c r="PN34" s="67"/>
      <c r="PO34" s="67"/>
      <c r="PP34" s="67"/>
      <c r="PQ34" s="67"/>
      <c r="PR34" s="67"/>
      <c r="PS34" s="67"/>
      <c r="PT34" s="67"/>
      <c r="PU34" s="67"/>
      <c r="PV34" s="67"/>
      <c r="PW34" s="67"/>
      <c r="PX34" s="67"/>
      <c r="PY34" s="67"/>
      <c r="PZ34" s="67"/>
      <c r="QA34" s="67"/>
      <c r="QB34" s="67"/>
      <c r="QC34" s="67"/>
      <c r="QD34" s="67"/>
      <c r="QE34" s="67"/>
      <c r="QF34" s="67"/>
      <c r="QG34" s="67"/>
      <c r="QH34" s="67"/>
      <c r="QI34" s="67"/>
      <c r="QJ34" s="67"/>
      <c r="QK34" s="67"/>
      <c r="QL34" s="67"/>
      <c r="QM34" s="67"/>
      <c r="QN34" s="67"/>
      <c r="QO34" s="67"/>
      <c r="QP34" s="67"/>
      <c r="QQ34" s="67"/>
      <c r="QR34" s="67"/>
      <c r="QS34" s="67"/>
      <c r="QT34" s="67"/>
      <c r="QU34" s="67"/>
      <c r="QV34" s="67"/>
      <c r="QW34" s="67"/>
      <c r="QX34" s="67"/>
      <c r="QY34" s="67"/>
      <c r="QZ34" s="67"/>
      <c r="RA34" s="67"/>
      <c r="RB34" s="67"/>
      <c r="RC34" s="67"/>
      <c r="RD34" s="67"/>
      <c r="RE34" s="67"/>
      <c r="RF34" s="67"/>
      <c r="RG34" s="67"/>
      <c r="RH34" s="67"/>
      <c r="RI34" s="67"/>
      <c r="RJ34" s="67"/>
      <c r="RK34" s="67"/>
      <c r="RL34" s="67"/>
      <c r="RM34" s="67"/>
      <c r="RN34" s="67"/>
      <c r="RO34" s="67"/>
      <c r="RP34" s="67"/>
      <c r="RQ34" s="67"/>
      <c r="RR34" s="67"/>
      <c r="RS34" s="67"/>
      <c r="RT34" s="67"/>
      <c r="RU34" s="67"/>
      <c r="RV34" s="67"/>
      <c r="RW34" s="67"/>
      <c r="RX34" s="67"/>
      <c r="RY34" s="67"/>
      <c r="RZ34" s="67"/>
      <c r="SA34" s="67"/>
      <c r="SB34" s="67"/>
      <c r="SC34" s="68"/>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2">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2">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2">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2">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2">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2">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2">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2">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2">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2">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2">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2">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2">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2">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105</v>
      </c>
      <c r="SN48" s="86"/>
      <c r="SO48" s="86"/>
      <c r="SP48" s="86"/>
      <c r="SQ48" s="86"/>
      <c r="SR48" s="86"/>
      <c r="SS48" s="86"/>
      <c r="ST48" s="86"/>
      <c r="SU48" s="86"/>
      <c r="SV48" s="86"/>
      <c r="SW48" s="86"/>
      <c r="SX48" s="86"/>
      <c r="SY48" s="86"/>
      <c r="SZ48" s="86"/>
      <c r="TA48" s="87"/>
    </row>
    <row r="49" spans="1:521" ht="13.5" customHeight="1" x14ac:dyDescent="0.2">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2">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2">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2">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2">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2">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144.21</v>
      </c>
      <c r="Y55" s="107"/>
      <c r="Z55" s="107"/>
      <c r="AA55" s="107"/>
      <c r="AB55" s="107"/>
      <c r="AC55" s="107"/>
      <c r="AD55" s="107"/>
      <c r="AE55" s="107"/>
      <c r="AF55" s="107"/>
      <c r="AG55" s="107"/>
      <c r="AH55" s="107"/>
      <c r="AI55" s="107"/>
      <c r="AJ55" s="107"/>
      <c r="AK55" s="107"/>
      <c r="AL55" s="107"/>
      <c r="AM55" s="107"/>
      <c r="AN55" s="107"/>
      <c r="AO55" s="107"/>
      <c r="AP55" s="107"/>
      <c r="AQ55" s="108"/>
      <c r="AR55" s="106">
        <f>データ!BM6</f>
        <v>120.32</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153.59</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147.61000000000001</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109.92</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32.96</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40.520000000000003</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31.91</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32.56</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41.69</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89</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58.63</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79.099999999999994</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77.05</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77.53</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99</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89.5</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95.75</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96.75</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96.75</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2">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100.16</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100.54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95.99</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94.91</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90.22</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42.5</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42.19</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44.55</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47.36</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49.94</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35.909999999999997</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35.54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35.24</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35.22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34.92</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52.54</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50.81</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50.28</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51.42</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50.9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2">
      <c r="A57" s="2"/>
      <c r="B57" s="26"/>
      <c r="C57" s="2"/>
      <c r="D57" s="2"/>
      <c r="E57" s="2"/>
      <c r="F57" s="2"/>
      <c r="G57" s="2"/>
      <c r="H57" s="2"/>
      <c r="I57" s="2"/>
      <c r="J57" s="66"/>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8"/>
      <c r="DV57" s="2"/>
      <c r="DW57" s="2"/>
      <c r="DX57" s="2"/>
      <c r="DY57" s="2"/>
      <c r="DZ57" s="2"/>
      <c r="EA57" s="2"/>
      <c r="EB57" s="2"/>
      <c r="EC57" s="2"/>
      <c r="ED57" s="66"/>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7"/>
      <c r="FR57" s="67"/>
      <c r="FS57" s="67"/>
      <c r="FT57" s="67"/>
      <c r="FU57" s="67"/>
      <c r="FV57" s="67"/>
      <c r="FW57" s="67"/>
      <c r="FX57" s="67"/>
      <c r="FY57" s="67"/>
      <c r="FZ57" s="67"/>
      <c r="GA57" s="67"/>
      <c r="GB57" s="67"/>
      <c r="GC57" s="67"/>
      <c r="GD57" s="67"/>
      <c r="GE57" s="67"/>
      <c r="GF57" s="67"/>
      <c r="GG57" s="67"/>
      <c r="GH57" s="67"/>
      <c r="GI57" s="67"/>
      <c r="GJ57" s="67"/>
      <c r="GK57" s="67"/>
      <c r="GL57" s="67"/>
      <c r="GM57" s="67"/>
      <c r="GN57" s="67"/>
      <c r="GO57" s="67"/>
      <c r="GP57" s="67"/>
      <c r="GQ57" s="67"/>
      <c r="GR57" s="67"/>
      <c r="GS57" s="67"/>
      <c r="GT57" s="67"/>
      <c r="GU57" s="67"/>
      <c r="GV57" s="67"/>
      <c r="GW57" s="67"/>
      <c r="GX57" s="67"/>
      <c r="GY57" s="67"/>
      <c r="GZ57" s="67"/>
      <c r="HA57" s="67"/>
      <c r="HB57" s="67"/>
      <c r="HC57" s="67"/>
      <c r="HD57" s="67"/>
      <c r="HE57" s="67"/>
      <c r="HF57" s="67"/>
      <c r="HG57" s="67"/>
      <c r="HH57" s="67"/>
      <c r="HI57" s="67"/>
      <c r="HJ57" s="67"/>
      <c r="HK57" s="67"/>
      <c r="HL57" s="67"/>
      <c r="HM57" s="67"/>
      <c r="HN57" s="67"/>
      <c r="HO57" s="67"/>
      <c r="HP57" s="67"/>
      <c r="HQ57" s="67"/>
      <c r="HR57" s="67"/>
      <c r="HS57" s="67"/>
      <c r="HT57" s="67"/>
      <c r="HU57" s="67"/>
      <c r="HV57" s="67"/>
      <c r="HW57" s="67"/>
      <c r="HX57" s="67"/>
      <c r="HY57" s="67"/>
      <c r="HZ57" s="67"/>
      <c r="IA57" s="67"/>
      <c r="IB57" s="67"/>
      <c r="IC57" s="67"/>
      <c r="ID57" s="67"/>
      <c r="IE57" s="67"/>
      <c r="IF57" s="67"/>
      <c r="IG57" s="67"/>
      <c r="IH57" s="67"/>
      <c r="II57" s="67"/>
      <c r="IJ57" s="67"/>
      <c r="IK57" s="67"/>
      <c r="IL57" s="67"/>
      <c r="IM57" s="67"/>
      <c r="IN57" s="67"/>
      <c r="IO57" s="68"/>
      <c r="IP57" s="2"/>
      <c r="IQ57" s="2"/>
      <c r="IR57" s="2"/>
      <c r="IS57" s="2"/>
      <c r="IT57" s="2"/>
      <c r="IU57" s="2"/>
      <c r="IV57" s="2"/>
      <c r="IW57" s="2"/>
      <c r="IX57" s="66"/>
      <c r="IY57" s="67"/>
      <c r="IZ57" s="67"/>
      <c r="JA57" s="67"/>
      <c r="JB57" s="67"/>
      <c r="JC57" s="67"/>
      <c r="JD57" s="67"/>
      <c r="JE57" s="67"/>
      <c r="JF57" s="67"/>
      <c r="JG57" s="67"/>
      <c r="JH57" s="67"/>
      <c r="JI57" s="67"/>
      <c r="JJ57" s="67"/>
      <c r="JK57" s="67"/>
      <c r="JL57" s="67"/>
      <c r="JM57" s="67"/>
      <c r="JN57" s="67"/>
      <c r="JO57" s="67"/>
      <c r="JP57" s="67"/>
      <c r="JQ57" s="67"/>
      <c r="JR57" s="67"/>
      <c r="JS57" s="67"/>
      <c r="JT57" s="67"/>
      <c r="JU57" s="67"/>
      <c r="JV57" s="67"/>
      <c r="JW57" s="67"/>
      <c r="JX57" s="67"/>
      <c r="JY57" s="67"/>
      <c r="JZ57" s="67"/>
      <c r="KA57" s="67"/>
      <c r="KB57" s="67"/>
      <c r="KC57" s="67"/>
      <c r="KD57" s="67"/>
      <c r="KE57" s="67"/>
      <c r="KF57" s="67"/>
      <c r="KG57" s="67"/>
      <c r="KH57" s="67"/>
      <c r="KI57" s="67"/>
      <c r="KJ57" s="67"/>
      <c r="KK57" s="67"/>
      <c r="KL57" s="67"/>
      <c r="KM57" s="67"/>
      <c r="KN57" s="67"/>
      <c r="KO57" s="67"/>
      <c r="KP57" s="67"/>
      <c r="KQ57" s="67"/>
      <c r="KR57" s="67"/>
      <c r="KS57" s="67"/>
      <c r="KT57" s="67"/>
      <c r="KU57" s="67"/>
      <c r="KV57" s="67"/>
      <c r="KW57" s="67"/>
      <c r="KX57" s="67"/>
      <c r="KY57" s="67"/>
      <c r="KZ57" s="67"/>
      <c r="LA57" s="67"/>
      <c r="LB57" s="67"/>
      <c r="LC57" s="67"/>
      <c r="LD57" s="67"/>
      <c r="LE57" s="67"/>
      <c r="LF57" s="67"/>
      <c r="LG57" s="67"/>
      <c r="LH57" s="67"/>
      <c r="LI57" s="67"/>
      <c r="LJ57" s="67"/>
      <c r="LK57" s="67"/>
      <c r="LL57" s="67"/>
      <c r="LM57" s="67"/>
      <c r="LN57" s="67"/>
      <c r="LO57" s="67"/>
      <c r="LP57" s="67"/>
      <c r="LQ57" s="67"/>
      <c r="LR57" s="67"/>
      <c r="LS57" s="67"/>
      <c r="LT57" s="67"/>
      <c r="LU57" s="67"/>
      <c r="LV57" s="67"/>
      <c r="LW57" s="67"/>
      <c r="LX57" s="67"/>
      <c r="LY57" s="67"/>
      <c r="LZ57" s="67"/>
      <c r="MA57" s="67"/>
      <c r="MB57" s="67"/>
      <c r="MC57" s="67"/>
      <c r="MD57" s="67"/>
      <c r="ME57" s="67"/>
      <c r="MF57" s="67"/>
      <c r="MG57" s="67"/>
      <c r="MH57" s="67"/>
      <c r="MI57" s="67"/>
      <c r="MJ57" s="67"/>
      <c r="MK57" s="67"/>
      <c r="ML57" s="67"/>
      <c r="MM57" s="67"/>
      <c r="MN57" s="67"/>
      <c r="MO57" s="67"/>
      <c r="MP57" s="67"/>
      <c r="MQ57" s="67"/>
      <c r="MR57" s="67"/>
      <c r="MS57" s="67"/>
      <c r="MT57" s="67"/>
      <c r="MU57" s="67"/>
      <c r="MV57" s="67"/>
      <c r="MW57" s="67"/>
      <c r="MX57" s="67"/>
      <c r="MY57" s="67"/>
      <c r="MZ57" s="67"/>
      <c r="NA57" s="67"/>
      <c r="NB57" s="67"/>
      <c r="NC57" s="67"/>
      <c r="ND57" s="67"/>
      <c r="NE57" s="67"/>
      <c r="NF57" s="67"/>
      <c r="NG57" s="67"/>
      <c r="NH57" s="67"/>
      <c r="NI57" s="68"/>
      <c r="NJ57" s="2"/>
      <c r="NK57" s="2"/>
      <c r="NL57" s="2"/>
      <c r="NM57" s="2"/>
      <c r="NN57" s="2"/>
      <c r="NO57" s="2"/>
      <c r="NP57" s="2"/>
      <c r="NQ57" s="2"/>
      <c r="NR57" s="66"/>
      <c r="NS57" s="67"/>
      <c r="NT57" s="67"/>
      <c r="NU57" s="67"/>
      <c r="NV57" s="67"/>
      <c r="NW57" s="67"/>
      <c r="NX57" s="67"/>
      <c r="NY57" s="67"/>
      <c r="NZ57" s="67"/>
      <c r="OA57" s="67"/>
      <c r="OB57" s="67"/>
      <c r="OC57" s="67"/>
      <c r="OD57" s="67"/>
      <c r="OE57" s="67"/>
      <c r="OF57" s="67"/>
      <c r="OG57" s="67"/>
      <c r="OH57" s="67"/>
      <c r="OI57" s="67"/>
      <c r="OJ57" s="67"/>
      <c r="OK57" s="67"/>
      <c r="OL57" s="67"/>
      <c r="OM57" s="67"/>
      <c r="ON57" s="67"/>
      <c r="OO57" s="67"/>
      <c r="OP57" s="67"/>
      <c r="OQ57" s="67"/>
      <c r="OR57" s="67"/>
      <c r="OS57" s="67"/>
      <c r="OT57" s="67"/>
      <c r="OU57" s="67"/>
      <c r="OV57" s="67"/>
      <c r="OW57" s="67"/>
      <c r="OX57" s="67"/>
      <c r="OY57" s="67"/>
      <c r="OZ57" s="67"/>
      <c r="PA57" s="67"/>
      <c r="PB57" s="67"/>
      <c r="PC57" s="67"/>
      <c r="PD57" s="67"/>
      <c r="PE57" s="67"/>
      <c r="PF57" s="67"/>
      <c r="PG57" s="67"/>
      <c r="PH57" s="67"/>
      <c r="PI57" s="67"/>
      <c r="PJ57" s="67"/>
      <c r="PK57" s="67"/>
      <c r="PL57" s="67"/>
      <c r="PM57" s="67"/>
      <c r="PN57" s="67"/>
      <c r="PO57" s="67"/>
      <c r="PP57" s="67"/>
      <c r="PQ57" s="67"/>
      <c r="PR57" s="67"/>
      <c r="PS57" s="67"/>
      <c r="PT57" s="67"/>
      <c r="PU57" s="67"/>
      <c r="PV57" s="67"/>
      <c r="PW57" s="67"/>
      <c r="PX57" s="67"/>
      <c r="PY57" s="67"/>
      <c r="PZ57" s="67"/>
      <c r="QA57" s="67"/>
      <c r="QB57" s="67"/>
      <c r="QC57" s="67"/>
      <c r="QD57" s="67"/>
      <c r="QE57" s="67"/>
      <c r="QF57" s="67"/>
      <c r="QG57" s="67"/>
      <c r="QH57" s="67"/>
      <c r="QI57" s="67"/>
      <c r="QJ57" s="67"/>
      <c r="QK57" s="67"/>
      <c r="QL57" s="67"/>
      <c r="QM57" s="67"/>
      <c r="QN57" s="67"/>
      <c r="QO57" s="67"/>
      <c r="QP57" s="67"/>
      <c r="QQ57" s="67"/>
      <c r="QR57" s="67"/>
      <c r="QS57" s="67"/>
      <c r="QT57" s="67"/>
      <c r="QU57" s="67"/>
      <c r="QV57" s="67"/>
      <c r="QW57" s="67"/>
      <c r="QX57" s="67"/>
      <c r="QY57" s="67"/>
      <c r="QZ57" s="67"/>
      <c r="RA57" s="67"/>
      <c r="RB57" s="67"/>
      <c r="RC57" s="67"/>
      <c r="RD57" s="67"/>
      <c r="RE57" s="67"/>
      <c r="RF57" s="67"/>
      <c r="RG57" s="67"/>
      <c r="RH57" s="67"/>
      <c r="RI57" s="67"/>
      <c r="RJ57" s="67"/>
      <c r="RK57" s="67"/>
      <c r="RL57" s="67"/>
      <c r="RM57" s="67"/>
      <c r="RN57" s="67"/>
      <c r="RO57" s="67"/>
      <c r="RP57" s="67"/>
      <c r="RQ57" s="67"/>
      <c r="RR57" s="67"/>
      <c r="RS57" s="67"/>
      <c r="RT57" s="67"/>
      <c r="RU57" s="67"/>
      <c r="RV57" s="67"/>
      <c r="RW57" s="67"/>
      <c r="RX57" s="67"/>
      <c r="RY57" s="67"/>
      <c r="RZ57" s="67"/>
      <c r="SA57" s="67"/>
      <c r="SB57" s="67"/>
      <c r="SC57" s="68"/>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2">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2">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2">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2">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2">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2">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2">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2">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2">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2">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2">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107</v>
      </c>
      <c r="SN68" s="86"/>
      <c r="SO68" s="86"/>
      <c r="SP68" s="86"/>
      <c r="SQ68" s="86"/>
      <c r="SR68" s="86"/>
      <c r="SS68" s="86"/>
      <c r="ST68" s="86"/>
      <c r="SU68" s="86"/>
      <c r="SV68" s="86"/>
      <c r="SW68" s="86"/>
      <c r="SX68" s="86"/>
      <c r="SY68" s="86"/>
      <c r="SZ68" s="86"/>
      <c r="TA68" s="87"/>
    </row>
    <row r="69" spans="1:521" ht="13.5" customHeight="1" x14ac:dyDescent="0.2">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2">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2">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2">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2">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2">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2">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2">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2">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2">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2">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2">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57.86</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60</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62.13</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63.65</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44.76</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2">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53.92</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53.32</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53.4</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53.49</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54.3</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3.4</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3.56</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3.46</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3.28</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4.66</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0.19</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0.06</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0.13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0.02</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0.06</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2">
      <c r="A82" s="2"/>
      <c r="B82" s="26"/>
      <c r="C82" s="2"/>
      <c r="D82" s="2"/>
      <c r="E82" s="2"/>
      <c r="F82" s="2"/>
      <c r="G82" s="2"/>
      <c r="H82" s="2"/>
      <c r="I82" s="2"/>
      <c r="J82" s="66"/>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7"/>
      <c r="EU82" s="67"/>
      <c r="EV82" s="67"/>
      <c r="EW82" s="67"/>
      <c r="EX82" s="67"/>
      <c r="EY82" s="67"/>
      <c r="EZ82" s="67"/>
      <c r="FA82" s="67"/>
      <c r="FB82" s="67"/>
      <c r="FC82" s="67"/>
      <c r="FD82" s="67"/>
      <c r="FE82" s="68"/>
      <c r="FF82" s="2"/>
      <c r="FG82" s="2"/>
      <c r="FH82" s="2"/>
      <c r="FI82" s="2"/>
      <c r="FJ82" s="2"/>
      <c r="FK82" s="2"/>
      <c r="FL82" s="2"/>
      <c r="FM82" s="2"/>
      <c r="FN82" s="2"/>
      <c r="FO82" s="2"/>
      <c r="FP82" s="2"/>
      <c r="FQ82" s="2"/>
      <c r="FR82" s="2"/>
      <c r="FS82" s="2"/>
      <c r="FT82" s="2"/>
      <c r="FU82" s="2"/>
      <c r="FV82" s="66"/>
      <c r="FW82" s="67"/>
      <c r="FX82" s="67"/>
      <c r="FY82" s="67"/>
      <c r="FZ82" s="67"/>
      <c r="GA82" s="67"/>
      <c r="GB82" s="67"/>
      <c r="GC82" s="67"/>
      <c r="GD82" s="67"/>
      <c r="GE82" s="67"/>
      <c r="GF82" s="67"/>
      <c r="GG82" s="67"/>
      <c r="GH82" s="67"/>
      <c r="GI82" s="67"/>
      <c r="GJ82" s="67"/>
      <c r="GK82" s="67"/>
      <c r="GL82" s="67"/>
      <c r="GM82" s="67"/>
      <c r="GN82" s="67"/>
      <c r="GO82" s="67"/>
      <c r="GP82" s="67"/>
      <c r="GQ82" s="67"/>
      <c r="GR82" s="67"/>
      <c r="GS82" s="67"/>
      <c r="GT82" s="67"/>
      <c r="GU82" s="67"/>
      <c r="GV82" s="67"/>
      <c r="GW82" s="67"/>
      <c r="GX82" s="67"/>
      <c r="GY82" s="67"/>
      <c r="GZ82" s="67"/>
      <c r="HA82" s="67"/>
      <c r="HB82" s="67"/>
      <c r="HC82" s="67"/>
      <c r="HD82" s="67"/>
      <c r="HE82" s="67"/>
      <c r="HF82" s="67"/>
      <c r="HG82" s="67"/>
      <c r="HH82" s="67"/>
      <c r="HI82" s="67"/>
      <c r="HJ82" s="67"/>
      <c r="HK82" s="67"/>
      <c r="HL82" s="67"/>
      <c r="HM82" s="67"/>
      <c r="HN82" s="67"/>
      <c r="HO82" s="67"/>
      <c r="HP82" s="67"/>
      <c r="HQ82" s="67"/>
      <c r="HR82" s="67"/>
      <c r="HS82" s="67"/>
      <c r="HT82" s="67"/>
      <c r="HU82" s="67"/>
      <c r="HV82" s="67"/>
      <c r="HW82" s="67"/>
      <c r="HX82" s="67"/>
      <c r="HY82" s="67"/>
      <c r="HZ82" s="67"/>
      <c r="IA82" s="67"/>
      <c r="IB82" s="67"/>
      <c r="IC82" s="67"/>
      <c r="ID82" s="67"/>
      <c r="IE82" s="67"/>
      <c r="IF82" s="67"/>
      <c r="IG82" s="67"/>
      <c r="IH82" s="67"/>
      <c r="II82" s="67"/>
      <c r="IJ82" s="67"/>
      <c r="IK82" s="67"/>
      <c r="IL82" s="67"/>
      <c r="IM82" s="67"/>
      <c r="IN82" s="67"/>
      <c r="IO82" s="67"/>
      <c r="IP82" s="67"/>
      <c r="IQ82" s="67"/>
      <c r="IR82" s="67"/>
      <c r="IS82" s="67"/>
      <c r="IT82" s="67"/>
      <c r="IU82" s="67"/>
      <c r="IV82" s="67"/>
      <c r="IW82" s="67"/>
      <c r="IX82" s="67"/>
      <c r="IY82" s="67"/>
      <c r="IZ82" s="67"/>
      <c r="JA82" s="67"/>
      <c r="JB82" s="67"/>
      <c r="JC82" s="67"/>
      <c r="JD82" s="67"/>
      <c r="JE82" s="67"/>
      <c r="JF82" s="67"/>
      <c r="JG82" s="67"/>
      <c r="JH82" s="67"/>
      <c r="JI82" s="67"/>
      <c r="JJ82" s="67"/>
      <c r="JK82" s="67"/>
      <c r="JL82" s="67"/>
      <c r="JM82" s="67"/>
      <c r="JN82" s="67"/>
      <c r="JO82" s="67"/>
      <c r="JP82" s="67"/>
      <c r="JQ82" s="67"/>
      <c r="JR82" s="67"/>
      <c r="JS82" s="67"/>
      <c r="JT82" s="67"/>
      <c r="JU82" s="67"/>
      <c r="JV82" s="67"/>
      <c r="JW82" s="67"/>
      <c r="JX82" s="67"/>
      <c r="JY82" s="67"/>
      <c r="JZ82" s="67"/>
      <c r="KA82" s="67"/>
      <c r="KB82" s="67"/>
      <c r="KC82" s="67"/>
      <c r="KD82" s="67"/>
      <c r="KE82" s="67"/>
      <c r="KF82" s="67"/>
      <c r="KG82" s="67"/>
      <c r="KH82" s="67"/>
      <c r="KI82" s="67"/>
      <c r="KJ82" s="67"/>
      <c r="KK82" s="67"/>
      <c r="KL82" s="67"/>
      <c r="KM82" s="67"/>
      <c r="KN82" s="67"/>
      <c r="KO82" s="67"/>
      <c r="KP82" s="67"/>
      <c r="KQ82" s="67"/>
      <c r="KR82" s="67"/>
      <c r="KS82" s="67"/>
      <c r="KT82" s="67"/>
      <c r="KU82" s="67"/>
      <c r="KV82" s="67"/>
      <c r="KW82" s="67"/>
      <c r="KX82" s="67"/>
      <c r="KY82" s="67"/>
      <c r="KZ82" s="67"/>
      <c r="LA82" s="67"/>
      <c r="LB82" s="67"/>
      <c r="LC82" s="67"/>
      <c r="LD82" s="67"/>
      <c r="LE82" s="67"/>
      <c r="LF82" s="67"/>
      <c r="LG82" s="67"/>
      <c r="LH82" s="67"/>
      <c r="LI82" s="67"/>
      <c r="LJ82" s="67"/>
      <c r="LK82" s="67"/>
      <c r="LL82" s="67"/>
      <c r="LM82" s="67"/>
      <c r="LN82" s="67"/>
      <c r="LO82" s="67"/>
      <c r="LP82" s="67"/>
      <c r="LQ82" s="68"/>
      <c r="LR82" s="2"/>
      <c r="LS82" s="2"/>
      <c r="LT82" s="2"/>
      <c r="LU82" s="2"/>
      <c r="LV82" s="2"/>
      <c r="LW82" s="2"/>
      <c r="LX82" s="2"/>
      <c r="LY82" s="2"/>
      <c r="LZ82" s="2"/>
      <c r="MA82" s="2"/>
      <c r="MB82" s="2"/>
      <c r="MC82" s="2"/>
      <c r="MD82" s="2"/>
      <c r="ME82" s="2"/>
      <c r="MF82" s="2"/>
      <c r="MG82" s="2"/>
      <c r="MH82" s="66"/>
      <c r="MI82" s="67"/>
      <c r="MJ82" s="67"/>
      <c r="MK82" s="67"/>
      <c r="ML82" s="67"/>
      <c r="MM82" s="67"/>
      <c r="MN82" s="67"/>
      <c r="MO82" s="67"/>
      <c r="MP82" s="67"/>
      <c r="MQ82" s="67"/>
      <c r="MR82" s="67"/>
      <c r="MS82" s="67"/>
      <c r="MT82" s="67"/>
      <c r="MU82" s="67"/>
      <c r="MV82" s="67"/>
      <c r="MW82" s="67"/>
      <c r="MX82" s="67"/>
      <c r="MY82" s="67"/>
      <c r="MZ82" s="67"/>
      <c r="NA82" s="67"/>
      <c r="NB82" s="67"/>
      <c r="NC82" s="67"/>
      <c r="ND82" s="67"/>
      <c r="NE82" s="67"/>
      <c r="NF82" s="67"/>
      <c r="NG82" s="67"/>
      <c r="NH82" s="67"/>
      <c r="NI82" s="67"/>
      <c r="NJ82" s="67"/>
      <c r="NK82" s="67"/>
      <c r="NL82" s="67"/>
      <c r="NM82" s="67"/>
      <c r="NN82" s="67"/>
      <c r="NO82" s="67"/>
      <c r="NP82" s="67"/>
      <c r="NQ82" s="67"/>
      <c r="NR82" s="67"/>
      <c r="NS82" s="67"/>
      <c r="NT82" s="67"/>
      <c r="NU82" s="67"/>
      <c r="NV82" s="67"/>
      <c r="NW82" s="67"/>
      <c r="NX82" s="67"/>
      <c r="NY82" s="67"/>
      <c r="NZ82" s="67"/>
      <c r="OA82" s="67"/>
      <c r="OB82" s="67"/>
      <c r="OC82" s="67"/>
      <c r="OD82" s="67"/>
      <c r="OE82" s="67"/>
      <c r="OF82" s="67"/>
      <c r="OG82" s="67"/>
      <c r="OH82" s="67"/>
      <c r="OI82" s="67"/>
      <c r="OJ82" s="67"/>
      <c r="OK82" s="67"/>
      <c r="OL82" s="67"/>
      <c r="OM82" s="67"/>
      <c r="ON82" s="67"/>
      <c r="OO82" s="67"/>
      <c r="OP82" s="67"/>
      <c r="OQ82" s="67"/>
      <c r="OR82" s="67"/>
      <c r="OS82" s="67"/>
      <c r="OT82" s="67"/>
      <c r="OU82" s="67"/>
      <c r="OV82" s="67"/>
      <c r="OW82" s="67"/>
      <c r="OX82" s="67"/>
      <c r="OY82" s="67"/>
      <c r="OZ82" s="67"/>
      <c r="PA82" s="67"/>
      <c r="PB82" s="67"/>
      <c r="PC82" s="67"/>
      <c r="PD82" s="67"/>
      <c r="PE82" s="67"/>
      <c r="PF82" s="67"/>
      <c r="PG82" s="67"/>
      <c r="PH82" s="67"/>
      <c r="PI82" s="67"/>
      <c r="PJ82" s="67"/>
      <c r="PK82" s="67"/>
      <c r="PL82" s="67"/>
      <c r="PM82" s="67"/>
      <c r="PN82" s="67"/>
      <c r="PO82" s="67"/>
      <c r="PP82" s="67"/>
      <c r="PQ82" s="67"/>
      <c r="PR82" s="67"/>
      <c r="PS82" s="67"/>
      <c r="PT82" s="67"/>
      <c r="PU82" s="67"/>
      <c r="PV82" s="67"/>
      <c r="PW82" s="67"/>
      <c r="PX82" s="67"/>
      <c r="PY82" s="67"/>
      <c r="PZ82" s="67"/>
      <c r="QA82" s="67"/>
      <c r="QB82" s="67"/>
      <c r="QC82" s="67"/>
      <c r="QD82" s="67"/>
      <c r="QE82" s="67"/>
      <c r="QF82" s="67"/>
      <c r="QG82" s="67"/>
      <c r="QH82" s="67"/>
      <c r="QI82" s="67"/>
      <c r="QJ82" s="67"/>
      <c r="QK82" s="67"/>
      <c r="QL82" s="67"/>
      <c r="QM82" s="67"/>
      <c r="QN82" s="67"/>
      <c r="QO82" s="67"/>
      <c r="QP82" s="67"/>
      <c r="QQ82" s="67"/>
      <c r="QR82" s="67"/>
      <c r="QS82" s="67"/>
      <c r="QT82" s="67"/>
      <c r="QU82" s="67"/>
      <c r="QV82" s="67"/>
      <c r="QW82" s="67"/>
      <c r="QX82" s="67"/>
      <c r="QY82" s="67"/>
      <c r="QZ82" s="67"/>
      <c r="RA82" s="67"/>
      <c r="RB82" s="67"/>
      <c r="RC82" s="67"/>
      <c r="RD82" s="67"/>
      <c r="RE82" s="67"/>
      <c r="RF82" s="67"/>
      <c r="RG82" s="67"/>
      <c r="RH82" s="67"/>
      <c r="RI82" s="67"/>
      <c r="RJ82" s="67"/>
      <c r="RK82" s="67"/>
      <c r="RL82" s="67"/>
      <c r="RM82" s="67"/>
      <c r="RN82" s="67"/>
      <c r="RO82" s="67"/>
      <c r="RP82" s="67"/>
      <c r="RQ82" s="67"/>
      <c r="RR82" s="67"/>
      <c r="RS82" s="67"/>
      <c r="RT82" s="67"/>
      <c r="RU82" s="67"/>
      <c r="RV82" s="67"/>
      <c r="RW82" s="67"/>
      <c r="RX82" s="67"/>
      <c r="RY82" s="67"/>
      <c r="RZ82" s="67"/>
      <c r="SA82" s="67"/>
      <c r="SB82" s="67"/>
      <c r="SC82" s="68"/>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2">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2">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2">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2">
      <c r="C86" s="42"/>
      <c r="BM86" s="42"/>
      <c r="DV86" s="42"/>
      <c r="GF86" s="42"/>
      <c r="IO86" s="42"/>
      <c r="LK86" s="42"/>
      <c r="NT86" s="42"/>
      <c r="QD86" s="42"/>
    </row>
    <row r="87" spans="1:52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2">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2">
      <c r="A89" s="43"/>
      <c r="B89" s="43"/>
      <c r="C89" s="69" t="s">
        <v>29</v>
      </c>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t="s">
        <v>30</v>
      </c>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t="s">
        <v>31</v>
      </c>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t="s">
        <v>32</v>
      </c>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t="s">
        <v>33</v>
      </c>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t="s">
        <v>34</v>
      </c>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t="s">
        <v>35</v>
      </c>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t="s">
        <v>36</v>
      </c>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t="s">
        <v>37</v>
      </c>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t="s">
        <v>30</v>
      </c>
      <c r="IM89" s="69"/>
      <c r="IN89" s="69"/>
      <c r="IO89" s="69"/>
      <c r="IP89" s="69"/>
      <c r="IQ89" s="69"/>
      <c r="IR89" s="69"/>
      <c r="IS89" s="69"/>
      <c r="IT89" s="69"/>
      <c r="IU89" s="69"/>
      <c r="IV89" s="69"/>
      <c r="IW89" s="69"/>
      <c r="IX89" s="69"/>
      <c r="IY89" s="69"/>
      <c r="IZ89" s="69"/>
      <c r="JA89" s="69"/>
      <c r="JB89" s="69"/>
      <c r="JC89" s="69"/>
      <c r="JD89" s="69"/>
      <c r="JE89" s="69"/>
      <c r="JF89" s="69"/>
      <c r="JG89" s="69"/>
      <c r="JH89" s="69"/>
      <c r="JI89" s="69"/>
      <c r="JJ89" s="69"/>
      <c r="JK89" s="69"/>
      <c r="JL89" s="69"/>
      <c r="JM89" s="69" t="s">
        <v>31</v>
      </c>
      <c r="JN89" s="69"/>
      <c r="JO89" s="69"/>
      <c r="JP89" s="69"/>
      <c r="JQ89" s="69"/>
      <c r="JR89" s="69"/>
      <c r="JS89" s="69"/>
      <c r="JT89" s="69"/>
      <c r="JU89" s="69"/>
      <c r="JV89" s="69"/>
      <c r="JW89" s="69"/>
      <c r="JX89" s="69"/>
      <c r="JY89" s="69"/>
      <c r="JZ89" s="69"/>
      <c r="KA89" s="69"/>
      <c r="KB89" s="69"/>
      <c r="KC89" s="69"/>
      <c r="KD89" s="69"/>
      <c r="KE89" s="69"/>
      <c r="KF89" s="69"/>
      <c r="KG89" s="69"/>
      <c r="KH89" s="69"/>
      <c r="KI89" s="69"/>
      <c r="KJ89" s="69"/>
      <c r="KK89" s="69"/>
      <c r="KL89" s="69"/>
      <c r="KM89" s="6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2">
      <c r="A90" s="43"/>
      <c r="B90" s="43"/>
      <c r="C90" s="70" t="str">
        <f>データ!AD6</f>
        <v>【119.03】</v>
      </c>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t="str">
        <f>データ!AO6</f>
        <v>【25.49】</v>
      </c>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t="str">
        <f>データ!AZ6</f>
        <v>【420.52】</v>
      </c>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t="str">
        <f>データ!BK6</f>
        <v>【238.81】</v>
      </c>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t="str">
        <f>データ!BV6</f>
        <v>【115.00】</v>
      </c>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t="str">
        <f>データ!CG6</f>
        <v>【18.60】</v>
      </c>
      <c r="EI90" s="70"/>
      <c r="EJ90" s="70"/>
      <c r="EK90" s="70"/>
      <c r="EL90" s="70"/>
      <c r="EM90" s="70"/>
      <c r="EN90" s="70"/>
      <c r="EO90" s="70"/>
      <c r="EP90" s="70"/>
      <c r="EQ90" s="70"/>
      <c r="ER90" s="70"/>
      <c r="ES90" s="70"/>
      <c r="ET90" s="70"/>
      <c r="EU90" s="70"/>
      <c r="EV90" s="70"/>
      <c r="EW90" s="70"/>
      <c r="EX90" s="70"/>
      <c r="EY90" s="70"/>
      <c r="EZ90" s="70"/>
      <c r="FA90" s="70"/>
      <c r="FB90" s="70"/>
      <c r="FC90" s="70"/>
      <c r="FD90" s="70"/>
      <c r="FE90" s="70"/>
      <c r="FF90" s="70"/>
      <c r="FG90" s="70"/>
      <c r="FH90" s="70"/>
      <c r="FI90" s="70"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70"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70"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70"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70"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uvYAyl4SU27Bmbc3qrjM00qYlCF8QNlqAvimXbvFcvIWA1ybEa9nj+JsuP/FUQUA95TeNWAbbd4ZLyB7XHzRyw==" saltValue="wdfJJB+mVIK1rS3FuVhBC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38</v>
      </c>
    </row>
    <row r="2" spans="1:140" x14ac:dyDescent="0.2">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2">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49</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2">
      <c r="A4" s="45" t="s">
        <v>50</v>
      </c>
      <c r="B4" s="47"/>
      <c r="C4" s="47"/>
      <c r="D4" s="47"/>
      <c r="E4" s="47"/>
      <c r="F4" s="47"/>
      <c r="G4" s="47"/>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x14ac:dyDescent="0.2">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2">
      <c r="A6" s="45" t="s">
        <v>87</v>
      </c>
      <c r="B6" s="50"/>
      <c r="C6" s="50"/>
      <c r="D6" s="50"/>
      <c r="E6" s="50"/>
      <c r="F6" s="50"/>
      <c r="G6" s="50"/>
      <c r="H6" s="50"/>
      <c r="I6" s="50"/>
      <c r="J6" s="50"/>
      <c r="K6" s="50"/>
      <c r="L6" s="50"/>
      <c r="M6" s="50"/>
      <c r="N6" s="50"/>
      <c r="O6" s="50"/>
      <c r="P6" s="50"/>
      <c r="Q6" s="51"/>
      <c r="R6" s="50"/>
      <c r="S6" s="50"/>
      <c r="T6" s="52">
        <f t="shared" ref="T6:CE6" si="3">T7</f>
        <v>143.15</v>
      </c>
      <c r="U6" s="52">
        <f>U7</f>
        <v>119.62</v>
      </c>
      <c r="V6" s="52">
        <f>V7</f>
        <v>152.27000000000001</v>
      </c>
      <c r="W6" s="52">
        <f>W7</f>
        <v>145.99</v>
      </c>
      <c r="X6" s="52">
        <f t="shared" si="3"/>
        <v>109.71</v>
      </c>
      <c r="Y6" s="52">
        <f t="shared" si="3"/>
        <v>118.03</v>
      </c>
      <c r="Z6" s="52">
        <f t="shared" si="3"/>
        <v>120</v>
      </c>
      <c r="AA6" s="52">
        <f t="shared" si="3"/>
        <v>113.67</v>
      </c>
      <c r="AB6" s="52">
        <f t="shared" si="3"/>
        <v>110.79</v>
      </c>
      <c r="AC6" s="52">
        <f t="shared" si="3"/>
        <v>108.76</v>
      </c>
      <c r="AD6" s="50" t="str">
        <f>IF(AD7="-","【-】","【"&amp;SUBSTITUTE(TEXT(AD7,"#,##0.00"),"-","△")&amp;"】")</f>
        <v>【119.03】</v>
      </c>
      <c r="AE6" s="52">
        <f t="shared" si="3"/>
        <v>0</v>
      </c>
      <c r="AF6" s="52">
        <f>AF7</f>
        <v>0</v>
      </c>
      <c r="AG6" s="52">
        <f>AG7</f>
        <v>0</v>
      </c>
      <c r="AH6" s="52">
        <f>AH7</f>
        <v>0</v>
      </c>
      <c r="AI6" s="52">
        <f t="shared" si="3"/>
        <v>0</v>
      </c>
      <c r="AJ6" s="52">
        <f t="shared" si="3"/>
        <v>101.87</v>
      </c>
      <c r="AK6" s="52">
        <f t="shared" si="3"/>
        <v>115.82</v>
      </c>
      <c r="AL6" s="52">
        <f t="shared" si="3"/>
        <v>118.97</v>
      </c>
      <c r="AM6" s="52">
        <f t="shared" si="3"/>
        <v>121.15</v>
      </c>
      <c r="AN6" s="52">
        <f t="shared" si="3"/>
        <v>125.8</v>
      </c>
      <c r="AO6" s="50" t="str">
        <f>IF(AO7="-","【-】","【"&amp;SUBSTITUTE(TEXT(AO7,"#,##0.00"),"-","△")&amp;"】")</f>
        <v>【25.49】</v>
      </c>
      <c r="AP6" s="52">
        <f t="shared" si="3"/>
        <v>2800.61</v>
      </c>
      <c r="AQ6" s="52">
        <f>AQ7</f>
        <v>3042.88</v>
      </c>
      <c r="AR6" s="52">
        <f>AR7</f>
        <v>3090.74</v>
      </c>
      <c r="AS6" s="52">
        <f>AS7</f>
        <v>3114.05</v>
      </c>
      <c r="AT6" s="52">
        <f t="shared" si="3"/>
        <v>233.23</v>
      </c>
      <c r="AU6" s="52">
        <f t="shared" si="3"/>
        <v>742.59</v>
      </c>
      <c r="AV6" s="52">
        <f t="shared" si="3"/>
        <v>549.77</v>
      </c>
      <c r="AW6" s="52">
        <f t="shared" si="3"/>
        <v>730.25</v>
      </c>
      <c r="AX6" s="52">
        <f t="shared" si="3"/>
        <v>868.31</v>
      </c>
      <c r="AY6" s="52">
        <f t="shared" si="3"/>
        <v>732.52</v>
      </c>
      <c r="AZ6" s="50" t="str">
        <f>IF(AZ7="-","【-】","【"&amp;SUBSTITUTE(TEXT(AZ7,"#,##0.00"),"-","△")&amp;"】")</f>
        <v>【420.52】</v>
      </c>
      <c r="BA6" s="52">
        <f t="shared" si="3"/>
        <v>13.18</v>
      </c>
      <c r="BB6" s="52">
        <f>BB7</f>
        <v>14.17</v>
      </c>
      <c r="BC6" s="52">
        <f>BC7</f>
        <v>7.59</v>
      </c>
      <c r="BD6" s="52">
        <f>BD7</f>
        <v>5.0199999999999996</v>
      </c>
      <c r="BE6" s="52">
        <f t="shared" si="3"/>
        <v>4.5599999999999996</v>
      </c>
      <c r="BF6" s="52">
        <f t="shared" si="3"/>
        <v>430.97</v>
      </c>
      <c r="BG6" s="52">
        <f t="shared" si="3"/>
        <v>536.28</v>
      </c>
      <c r="BH6" s="52">
        <f t="shared" si="3"/>
        <v>514.66</v>
      </c>
      <c r="BI6" s="52">
        <f t="shared" si="3"/>
        <v>504.81</v>
      </c>
      <c r="BJ6" s="52">
        <f t="shared" si="3"/>
        <v>498.01</v>
      </c>
      <c r="BK6" s="50" t="str">
        <f>IF(BK7="-","【-】","【"&amp;SUBSTITUTE(TEXT(BK7,"#,##0.00"),"-","△")&amp;"】")</f>
        <v>【238.81】</v>
      </c>
      <c r="BL6" s="52">
        <f t="shared" si="3"/>
        <v>144.21</v>
      </c>
      <c r="BM6" s="52">
        <f>BM7</f>
        <v>120.32</v>
      </c>
      <c r="BN6" s="52">
        <f>BN7</f>
        <v>153.59</v>
      </c>
      <c r="BO6" s="52">
        <f>BO7</f>
        <v>147.61000000000001</v>
      </c>
      <c r="BP6" s="52">
        <f t="shared" si="3"/>
        <v>109.92</v>
      </c>
      <c r="BQ6" s="52">
        <f t="shared" si="3"/>
        <v>100.16</v>
      </c>
      <c r="BR6" s="52">
        <f t="shared" si="3"/>
        <v>100.54</v>
      </c>
      <c r="BS6" s="52">
        <f t="shared" si="3"/>
        <v>95.99</v>
      </c>
      <c r="BT6" s="52">
        <f t="shared" si="3"/>
        <v>94.91</v>
      </c>
      <c r="BU6" s="52">
        <f t="shared" si="3"/>
        <v>90.22</v>
      </c>
      <c r="BV6" s="50" t="str">
        <f>IF(BV7="-","【-】","【"&amp;SUBSTITUTE(TEXT(BV7,"#,##0.00"),"-","△")&amp;"】")</f>
        <v>【115.00】</v>
      </c>
      <c r="BW6" s="52">
        <f t="shared" si="3"/>
        <v>32.96</v>
      </c>
      <c r="BX6" s="52">
        <f>BX7</f>
        <v>40.520000000000003</v>
      </c>
      <c r="BY6" s="52">
        <f>BY7</f>
        <v>31.91</v>
      </c>
      <c r="BZ6" s="52">
        <f>BZ7</f>
        <v>32.56</v>
      </c>
      <c r="CA6" s="52">
        <f t="shared" si="3"/>
        <v>41.69</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89</v>
      </c>
      <c r="CI6" s="52">
        <f>CI7</f>
        <v>58.63</v>
      </c>
      <c r="CJ6" s="52">
        <f>CJ7</f>
        <v>79.099999999999994</v>
      </c>
      <c r="CK6" s="52">
        <f>CK7</f>
        <v>77.05</v>
      </c>
      <c r="CL6" s="52">
        <f t="shared" si="5"/>
        <v>77.53</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99</v>
      </c>
      <c r="CT6" s="52">
        <f>CT7</f>
        <v>89.5</v>
      </c>
      <c r="CU6" s="52">
        <f>CU7</f>
        <v>95.75</v>
      </c>
      <c r="CV6" s="52">
        <f>CV7</f>
        <v>96.75</v>
      </c>
      <c r="CW6" s="52">
        <f t="shared" si="6"/>
        <v>96.75</v>
      </c>
      <c r="CX6" s="52">
        <f t="shared" si="6"/>
        <v>52.54</v>
      </c>
      <c r="CY6" s="52">
        <f t="shared" si="6"/>
        <v>50.81</v>
      </c>
      <c r="CZ6" s="52">
        <f t="shared" si="6"/>
        <v>50.28</v>
      </c>
      <c r="DA6" s="52">
        <f t="shared" si="6"/>
        <v>51.42</v>
      </c>
      <c r="DB6" s="52">
        <f t="shared" si="6"/>
        <v>50.9</v>
      </c>
      <c r="DC6" s="50" t="str">
        <f>IF(DC7="-","【-】","【"&amp;SUBSTITUTE(TEXT(DC7,"#,##0.00"),"-","△")&amp;"】")</f>
        <v>【77.39】</v>
      </c>
      <c r="DD6" s="52">
        <f t="shared" ref="DD6:DM6" si="7">DD7</f>
        <v>57.86</v>
      </c>
      <c r="DE6" s="52">
        <f>DE7</f>
        <v>60</v>
      </c>
      <c r="DF6" s="52">
        <f>DF7</f>
        <v>62.13</v>
      </c>
      <c r="DG6" s="52">
        <f>DG7</f>
        <v>63.65</v>
      </c>
      <c r="DH6" s="52">
        <f t="shared" si="7"/>
        <v>44.76</v>
      </c>
      <c r="DI6" s="52">
        <f t="shared" si="7"/>
        <v>53.92</v>
      </c>
      <c r="DJ6" s="52">
        <f t="shared" si="7"/>
        <v>53.32</v>
      </c>
      <c r="DK6" s="52">
        <f t="shared" si="7"/>
        <v>53.4</v>
      </c>
      <c r="DL6" s="52">
        <f t="shared" si="7"/>
        <v>53.49</v>
      </c>
      <c r="DM6" s="52">
        <f t="shared" si="7"/>
        <v>54.3</v>
      </c>
      <c r="DN6" s="50" t="str">
        <f>IF(DN7="-","【-】","【"&amp;SUBSTITUTE(TEXT(DN7,"#,##0.00"),"-","△")&amp;"】")</f>
        <v>【59.23】</v>
      </c>
      <c r="DO6" s="52">
        <f t="shared" ref="DO6:DX6" si="8">DO7</f>
        <v>0</v>
      </c>
      <c r="DP6" s="52">
        <f>DP7</f>
        <v>0</v>
      </c>
      <c r="DQ6" s="52">
        <f>DQ7</f>
        <v>0</v>
      </c>
      <c r="DR6" s="52">
        <f>DR7</f>
        <v>0</v>
      </c>
      <c r="DS6" s="52">
        <f t="shared" si="8"/>
        <v>0</v>
      </c>
      <c r="DT6" s="52">
        <f t="shared" si="8"/>
        <v>3.4</v>
      </c>
      <c r="DU6" s="52">
        <f t="shared" si="8"/>
        <v>3.56</v>
      </c>
      <c r="DV6" s="52">
        <f t="shared" si="8"/>
        <v>3.46</v>
      </c>
      <c r="DW6" s="52">
        <f t="shared" si="8"/>
        <v>3.28</v>
      </c>
      <c r="DX6" s="52">
        <f t="shared" si="8"/>
        <v>4.66</v>
      </c>
      <c r="DY6" s="50" t="str">
        <f>IF(DY7="-","【-】","【"&amp;SUBSTITUTE(TEXT(DY7,"#,##0.00"),"-","△")&amp;"】")</f>
        <v>【47.77】</v>
      </c>
      <c r="DZ6" s="52">
        <f t="shared" ref="DZ6:EI6" si="9">DZ7</f>
        <v>0</v>
      </c>
      <c r="EA6" s="52">
        <f>EA7</f>
        <v>0</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x14ac:dyDescent="0.2">
      <c r="A7"/>
      <c r="B7" s="54" t="s">
        <v>88</v>
      </c>
      <c r="C7" s="54" t="s">
        <v>89</v>
      </c>
      <c r="D7" s="54" t="s">
        <v>90</v>
      </c>
      <c r="E7" s="54" t="s">
        <v>91</v>
      </c>
      <c r="F7" s="54" t="s">
        <v>92</v>
      </c>
      <c r="G7" s="54" t="s">
        <v>93</v>
      </c>
      <c r="H7" s="54" t="s">
        <v>94</v>
      </c>
      <c r="I7" s="54" t="s">
        <v>95</v>
      </c>
      <c r="J7" s="54" t="s">
        <v>96</v>
      </c>
      <c r="K7" s="55">
        <v>4000</v>
      </c>
      <c r="L7" s="54" t="s">
        <v>97</v>
      </c>
      <c r="M7" s="55">
        <v>1</v>
      </c>
      <c r="N7" s="55">
        <v>3101</v>
      </c>
      <c r="O7" s="56" t="s">
        <v>98</v>
      </c>
      <c r="P7" s="56">
        <v>83.7</v>
      </c>
      <c r="Q7" s="55">
        <v>6</v>
      </c>
      <c r="R7" s="55">
        <v>3870</v>
      </c>
      <c r="S7" s="54" t="s">
        <v>99</v>
      </c>
      <c r="T7" s="57">
        <v>143.15</v>
      </c>
      <c r="U7" s="57">
        <v>119.62</v>
      </c>
      <c r="V7" s="57">
        <v>152.27000000000001</v>
      </c>
      <c r="W7" s="57">
        <v>145.99</v>
      </c>
      <c r="X7" s="57">
        <v>109.71</v>
      </c>
      <c r="Y7" s="57">
        <v>118.03</v>
      </c>
      <c r="Z7" s="57">
        <v>120</v>
      </c>
      <c r="AA7" s="57">
        <v>113.67</v>
      </c>
      <c r="AB7" s="57">
        <v>110.79</v>
      </c>
      <c r="AC7" s="58">
        <v>108.76</v>
      </c>
      <c r="AD7" s="57">
        <v>119.03</v>
      </c>
      <c r="AE7" s="57">
        <v>0</v>
      </c>
      <c r="AF7" s="57">
        <v>0</v>
      </c>
      <c r="AG7" s="57">
        <v>0</v>
      </c>
      <c r="AH7" s="57">
        <v>0</v>
      </c>
      <c r="AI7" s="57">
        <v>0</v>
      </c>
      <c r="AJ7" s="57">
        <v>101.87</v>
      </c>
      <c r="AK7" s="57">
        <v>115.82</v>
      </c>
      <c r="AL7" s="57">
        <v>118.97</v>
      </c>
      <c r="AM7" s="57">
        <v>121.15</v>
      </c>
      <c r="AN7" s="57">
        <v>125.8</v>
      </c>
      <c r="AO7" s="57">
        <v>25.49</v>
      </c>
      <c r="AP7" s="57">
        <v>2800.61</v>
      </c>
      <c r="AQ7" s="57">
        <v>3042.88</v>
      </c>
      <c r="AR7" s="57">
        <v>3090.74</v>
      </c>
      <c r="AS7" s="57">
        <v>3114.05</v>
      </c>
      <c r="AT7" s="57">
        <v>233.23</v>
      </c>
      <c r="AU7" s="57">
        <v>742.59</v>
      </c>
      <c r="AV7" s="57">
        <v>549.77</v>
      </c>
      <c r="AW7" s="57">
        <v>730.25</v>
      </c>
      <c r="AX7" s="57">
        <v>868.31</v>
      </c>
      <c r="AY7" s="57">
        <v>732.52</v>
      </c>
      <c r="AZ7" s="57">
        <v>420.52</v>
      </c>
      <c r="BA7" s="57">
        <v>13.18</v>
      </c>
      <c r="BB7" s="57">
        <v>14.17</v>
      </c>
      <c r="BC7" s="57">
        <v>7.59</v>
      </c>
      <c r="BD7" s="57">
        <v>5.0199999999999996</v>
      </c>
      <c r="BE7" s="57">
        <v>4.5599999999999996</v>
      </c>
      <c r="BF7" s="57">
        <v>430.97</v>
      </c>
      <c r="BG7" s="57">
        <v>536.28</v>
      </c>
      <c r="BH7" s="57">
        <v>514.66</v>
      </c>
      <c r="BI7" s="57">
        <v>504.81</v>
      </c>
      <c r="BJ7" s="57">
        <v>498.01</v>
      </c>
      <c r="BK7" s="57">
        <v>238.81</v>
      </c>
      <c r="BL7" s="57">
        <v>144.21</v>
      </c>
      <c r="BM7" s="57">
        <v>120.32</v>
      </c>
      <c r="BN7" s="57">
        <v>153.59</v>
      </c>
      <c r="BO7" s="57">
        <v>147.61000000000001</v>
      </c>
      <c r="BP7" s="57">
        <v>109.92</v>
      </c>
      <c r="BQ7" s="57">
        <v>100.16</v>
      </c>
      <c r="BR7" s="57">
        <v>100.54</v>
      </c>
      <c r="BS7" s="57">
        <v>95.99</v>
      </c>
      <c r="BT7" s="57">
        <v>94.91</v>
      </c>
      <c r="BU7" s="57">
        <v>90.22</v>
      </c>
      <c r="BV7" s="57">
        <v>115</v>
      </c>
      <c r="BW7" s="57">
        <v>32.96</v>
      </c>
      <c r="BX7" s="57">
        <v>40.520000000000003</v>
      </c>
      <c r="BY7" s="57">
        <v>31.91</v>
      </c>
      <c r="BZ7" s="57">
        <v>32.56</v>
      </c>
      <c r="CA7" s="57">
        <v>41.69</v>
      </c>
      <c r="CB7" s="57">
        <v>42.5</v>
      </c>
      <c r="CC7" s="57">
        <v>42.19</v>
      </c>
      <c r="CD7" s="57">
        <v>44.55</v>
      </c>
      <c r="CE7" s="57">
        <v>47.36</v>
      </c>
      <c r="CF7" s="57">
        <v>49.94</v>
      </c>
      <c r="CG7" s="57">
        <v>18.600000000000001</v>
      </c>
      <c r="CH7" s="57">
        <v>89</v>
      </c>
      <c r="CI7" s="57">
        <v>58.63</v>
      </c>
      <c r="CJ7" s="57">
        <v>79.099999999999994</v>
      </c>
      <c r="CK7" s="57">
        <v>77.05</v>
      </c>
      <c r="CL7" s="57">
        <v>77.53</v>
      </c>
      <c r="CM7" s="57">
        <v>35.909999999999997</v>
      </c>
      <c r="CN7" s="57">
        <v>35.54</v>
      </c>
      <c r="CO7" s="57">
        <v>35.24</v>
      </c>
      <c r="CP7" s="57">
        <v>35.22</v>
      </c>
      <c r="CQ7" s="57">
        <v>34.92</v>
      </c>
      <c r="CR7" s="57">
        <v>55.21</v>
      </c>
      <c r="CS7" s="57">
        <v>99</v>
      </c>
      <c r="CT7" s="57">
        <v>89.5</v>
      </c>
      <c r="CU7" s="57">
        <v>95.75</v>
      </c>
      <c r="CV7" s="57">
        <v>96.75</v>
      </c>
      <c r="CW7" s="57">
        <v>96.75</v>
      </c>
      <c r="CX7" s="57">
        <v>52.54</v>
      </c>
      <c r="CY7" s="57">
        <v>50.81</v>
      </c>
      <c r="CZ7" s="57">
        <v>50.28</v>
      </c>
      <c r="DA7" s="57">
        <v>51.42</v>
      </c>
      <c r="DB7" s="57">
        <v>50.9</v>
      </c>
      <c r="DC7" s="57">
        <v>77.39</v>
      </c>
      <c r="DD7" s="57">
        <v>57.86</v>
      </c>
      <c r="DE7" s="57">
        <v>60</v>
      </c>
      <c r="DF7" s="57">
        <v>62.13</v>
      </c>
      <c r="DG7" s="57">
        <v>63.65</v>
      </c>
      <c r="DH7" s="57">
        <v>44.76</v>
      </c>
      <c r="DI7" s="57">
        <v>53.92</v>
      </c>
      <c r="DJ7" s="57">
        <v>53.32</v>
      </c>
      <c r="DK7" s="57">
        <v>53.4</v>
      </c>
      <c r="DL7" s="57">
        <v>53.49</v>
      </c>
      <c r="DM7" s="57">
        <v>54.3</v>
      </c>
      <c r="DN7" s="57">
        <v>59.23</v>
      </c>
      <c r="DO7" s="57">
        <v>0</v>
      </c>
      <c r="DP7" s="57">
        <v>0</v>
      </c>
      <c r="DQ7" s="57">
        <v>0</v>
      </c>
      <c r="DR7" s="57">
        <v>0</v>
      </c>
      <c r="DS7" s="57">
        <v>0</v>
      </c>
      <c r="DT7" s="57">
        <v>3.4</v>
      </c>
      <c r="DU7" s="57">
        <v>3.56</v>
      </c>
      <c r="DV7" s="57">
        <v>3.46</v>
      </c>
      <c r="DW7" s="57">
        <v>3.28</v>
      </c>
      <c r="DX7" s="57">
        <v>4.66</v>
      </c>
      <c r="DY7" s="57">
        <v>47.77</v>
      </c>
      <c r="DZ7" s="57">
        <v>0</v>
      </c>
      <c r="EA7" s="57">
        <v>0</v>
      </c>
      <c r="EB7" s="57">
        <v>0</v>
      </c>
      <c r="EC7" s="57">
        <v>0</v>
      </c>
      <c r="ED7" s="57">
        <v>0</v>
      </c>
      <c r="EE7" s="57">
        <v>0.19</v>
      </c>
      <c r="EF7" s="57">
        <v>0.06</v>
      </c>
      <c r="EG7" s="57">
        <v>0.13</v>
      </c>
      <c r="EH7" s="57">
        <v>0.02</v>
      </c>
      <c r="EI7" s="57">
        <v>0.06</v>
      </c>
      <c r="EJ7" s="57">
        <v>0.34</v>
      </c>
    </row>
    <row r="8" spans="1:140" x14ac:dyDescent="0.2">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2">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2">
      <c r="A10" s="60" t="s">
        <v>41</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2">
      <c r="T11" s="64" t="s">
        <v>23</v>
      </c>
      <c r="U11" s="65">
        <f>IF(T6="-",NA(),T6)</f>
        <v>143.15</v>
      </c>
      <c r="V11" s="65">
        <f>IF(U6="-",NA(),U6)</f>
        <v>119.62</v>
      </c>
      <c r="W11" s="65">
        <f>IF(V6="-",NA(),V6)</f>
        <v>152.27000000000001</v>
      </c>
      <c r="X11" s="65">
        <f>IF(W6="-",NA(),W6)</f>
        <v>145.99</v>
      </c>
      <c r="Y11" s="65">
        <f>IF(X6="-",NA(),X6)</f>
        <v>109.71</v>
      </c>
      <c r="AE11" s="64" t="s">
        <v>23</v>
      </c>
      <c r="AF11" s="65">
        <f>IF(AE6="-",NA(),AE6)</f>
        <v>0</v>
      </c>
      <c r="AG11" s="65">
        <f>IF(AF6="-",NA(),AF6)</f>
        <v>0</v>
      </c>
      <c r="AH11" s="65">
        <f>IF(AG6="-",NA(),AG6)</f>
        <v>0</v>
      </c>
      <c r="AI11" s="65">
        <f>IF(AH6="-",NA(),AH6)</f>
        <v>0</v>
      </c>
      <c r="AJ11" s="65">
        <f>IF(AI6="-",NA(),AI6)</f>
        <v>0</v>
      </c>
      <c r="AP11" s="64" t="s">
        <v>23</v>
      </c>
      <c r="AQ11" s="65">
        <f>IF(AP6="-",NA(),AP6)</f>
        <v>2800.61</v>
      </c>
      <c r="AR11" s="65">
        <f>IF(AQ6="-",NA(),AQ6)</f>
        <v>3042.88</v>
      </c>
      <c r="AS11" s="65">
        <f>IF(AR6="-",NA(),AR6)</f>
        <v>3090.74</v>
      </c>
      <c r="AT11" s="65">
        <f>IF(AS6="-",NA(),AS6)</f>
        <v>3114.05</v>
      </c>
      <c r="AU11" s="65">
        <f>IF(AT6="-",NA(),AT6)</f>
        <v>233.23</v>
      </c>
      <c r="BA11" s="64" t="s">
        <v>23</v>
      </c>
      <c r="BB11" s="65">
        <f>IF(BA6="-",NA(),BA6)</f>
        <v>13.18</v>
      </c>
      <c r="BC11" s="65">
        <f>IF(BB6="-",NA(),BB6)</f>
        <v>14.17</v>
      </c>
      <c r="BD11" s="65">
        <f>IF(BC6="-",NA(),BC6)</f>
        <v>7.59</v>
      </c>
      <c r="BE11" s="65">
        <f>IF(BD6="-",NA(),BD6)</f>
        <v>5.0199999999999996</v>
      </c>
      <c r="BF11" s="65">
        <f>IF(BE6="-",NA(),BE6)</f>
        <v>4.5599999999999996</v>
      </c>
      <c r="BL11" s="64" t="s">
        <v>23</v>
      </c>
      <c r="BM11" s="65">
        <f>IF(BL6="-",NA(),BL6)</f>
        <v>144.21</v>
      </c>
      <c r="BN11" s="65">
        <f>IF(BM6="-",NA(),BM6)</f>
        <v>120.32</v>
      </c>
      <c r="BO11" s="65">
        <f>IF(BN6="-",NA(),BN6)</f>
        <v>153.59</v>
      </c>
      <c r="BP11" s="65">
        <f>IF(BO6="-",NA(),BO6)</f>
        <v>147.61000000000001</v>
      </c>
      <c r="BQ11" s="65">
        <f>IF(BP6="-",NA(),BP6)</f>
        <v>109.92</v>
      </c>
      <c r="BW11" s="64" t="s">
        <v>23</v>
      </c>
      <c r="BX11" s="65">
        <f>IF(BW6="-",NA(),BW6)</f>
        <v>32.96</v>
      </c>
      <c r="BY11" s="65">
        <f>IF(BX6="-",NA(),BX6)</f>
        <v>40.520000000000003</v>
      </c>
      <c r="BZ11" s="65">
        <f>IF(BY6="-",NA(),BY6)</f>
        <v>31.91</v>
      </c>
      <c r="CA11" s="65">
        <f>IF(BZ6="-",NA(),BZ6)</f>
        <v>32.56</v>
      </c>
      <c r="CB11" s="65">
        <f>IF(CA6="-",NA(),CA6)</f>
        <v>41.69</v>
      </c>
      <c r="CH11" s="64" t="s">
        <v>23</v>
      </c>
      <c r="CI11" s="65">
        <f>IF(CH6="-",NA(),CH6)</f>
        <v>89</v>
      </c>
      <c r="CJ11" s="65">
        <f>IF(CI6="-",NA(),CI6)</f>
        <v>58.63</v>
      </c>
      <c r="CK11" s="65">
        <f>IF(CJ6="-",NA(),CJ6)</f>
        <v>79.099999999999994</v>
      </c>
      <c r="CL11" s="65">
        <f>IF(CK6="-",NA(),CK6)</f>
        <v>77.05</v>
      </c>
      <c r="CM11" s="65">
        <f>IF(CL6="-",NA(),CL6)</f>
        <v>77.53</v>
      </c>
      <c r="CS11" s="64" t="s">
        <v>23</v>
      </c>
      <c r="CT11" s="65">
        <f>IF(CS6="-",NA(),CS6)</f>
        <v>99</v>
      </c>
      <c r="CU11" s="65">
        <f>IF(CT6="-",NA(),CT6)</f>
        <v>89.5</v>
      </c>
      <c r="CV11" s="65">
        <f>IF(CU6="-",NA(),CU6)</f>
        <v>95.75</v>
      </c>
      <c r="CW11" s="65">
        <f>IF(CV6="-",NA(),CV6)</f>
        <v>96.75</v>
      </c>
      <c r="CX11" s="65">
        <f>IF(CW6="-",NA(),CW6)</f>
        <v>96.75</v>
      </c>
      <c r="DD11" s="64" t="s">
        <v>23</v>
      </c>
      <c r="DE11" s="65">
        <f>IF(DD6="-",NA(),DD6)</f>
        <v>57.86</v>
      </c>
      <c r="DF11" s="65">
        <f>IF(DE6="-",NA(),DE6)</f>
        <v>60</v>
      </c>
      <c r="DG11" s="65">
        <f>IF(DF6="-",NA(),DF6)</f>
        <v>62.13</v>
      </c>
      <c r="DH11" s="65">
        <f>IF(DG6="-",NA(),DG6)</f>
        <v>63.65</v>
      </c>
      <c r="DI11" s="65">
        <f>IF(DH6="-",NA(),DH6)</f>
        <v>44.76</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2">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宮崎 俊也</cp:lastModifiedBy>
  <cp:lastPrinted>2021-01-19T02:18:49Z</cp:lastPrinted>
  <dcterms:created xsi:type="dcterms:W3CDTF">2020-12-04T03:44:18Z</dcterms:created>
  <dcterms:modified xsi:type="dcterms:W3CDTF">2021-02-10T07:20:38Z</dcterms:modified>
  <cp:category/>
</cp:coreProperties>
</file>