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上水道\各種調査\経営比較分析表\R3.1.13　公営企業に係る「経営比較分析表」の分析（R1年度決算）\"/>
    </mc:Choice>
  </mc:AlternateContent>
  <workbookProtection workbookAlgorithmName="SHA-512" workbookHashValue="BoUtYo6wLq80eAFOriqNl8Nn65iCgOd/CMHOSm07xmlRbIMgPTKAlMdjHRpWHylFtcAK16cuzvfmmdLMd6np7g==" workbookSaltValue="x/svsUnavkDiQpyv2WOIr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<sst xmlns="http://schemas.openxmlformats.org/spreadsheetml/2006/main" count="228" uniqueCount="114">
  <si>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</si>
  <si>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</si>
  <si>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</si>
  <si>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</si>
  <si>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</si>
  <si>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</si>
  <si>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</si>
  <si>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</si>
  <si>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</si>
  <si>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</si>
  <si>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</si>
  <si>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</si>
  <si>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</si>
  <si>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</si>
  <si>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</si>
  <si>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</si>
  <si>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</si>
  <si>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</si>
  <si>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</si>
  <si>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</si>
  <si>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</si>
  <si>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</si>
  <si>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</si>
  <si>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</si>
  <si>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</si>
  <si>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</si>
  <si>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</si>
  <si>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</si>
  <si>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</si>
  <si>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</si>
  <si>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</si>
  <si>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</si>
  <si>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</si>
  <si>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</si>
  <si>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</si>
  <si>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</si>
  <si>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</si>
  <si>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</si>
  <si>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</si>
  <si>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</si>
  <si>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</si>
  <si>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</si>
  <si>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</si>
  <si>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</si>
  <si>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</si>
  <si>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</si>
  <si>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</si>
  <si>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</si>
  <si>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</si>
  <si>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</si>
  <si>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</si>
  <si>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</si>
  <si>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</si>
  <si>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</si>
  <si>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</si>
  <si>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</si>
  <si>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</si>
  <si>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</si>
  <si>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</si>
  <si>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</si>
  <si>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</si>
  <si>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</si>
  <si>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</si>
  <si>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</si>
  <si>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</si>
  <si>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</si>
  <si>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</si>
  <si>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</si>
  <si>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</si>
  <si>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</si>
  <si>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</si>
  <si>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</si>
  <si>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</si>
  <si>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</si>
  <si>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</si>
  <si>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</si>
  <si>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</si>
  <si>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</si>
  <si>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</si>
  <si>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</si>
  <si>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</si>
  <si>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</si>
  <si>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</si>
  <si>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</si>
  <si>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</si>
  <si>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</si>
  <si>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</si>
  <si>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</si>
  <si>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</si>
  <si>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</si>
  <si>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</si>
  <si>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</si>
  <si>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</si>
  <si>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</si>
  <si>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</si>
  <si>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</si>
  <si>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</si>
  <si>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</si>
  <si>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</si>
  <si>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</si>
  <si>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</si>
  <si>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</si>
  <si>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</si>
  <si>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</si>
  <si>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</si>
  <si>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</si>
  <si>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</si>
  <si>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</si>
  <si>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</si>
  <si>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</si>
  <si>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</si>
  <si>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100%以上であり、健全な状態にある。今後、水需要に応じた経営規模の適正化により経費の節減を図り、さらなる経営の健全化に努める。なお、平成28年度の比率が突出しているのは、他会計負担金（退職手当）の収入による一過性のものである。
②累積欠損金が発生しておらず、健全な経営状態にある。
③100%を超えており、短期債務に対する支払能力は十分である。
④企業債残高対給水収益比率は、類似団体平均値及び全国平均を超過している。これは、水源地・配水池整備において企業債を多く活用したためである。今後は、新規発行額の抑制、料金水準の適正化による財源の確保に努める。
⑤原価割れの状態にあるため、経費の節減を図るとともに、適正な料金水準の検討を行う。
⑥今後も維持管理費等の経費節減により原価の低減を図る。
⑦将来の水需要の減少を考慮した施設の規模適正化による効率的な施設整備を行う。
⑧計画的な老朽管更新や漏水防止対策を進めることで有収率を更に高め、収益の向上を図る。</t>
    <rPh sb="5" eb="7">
      <t>イジョウ</t>
    </rPh>
    <rPh sb="11" eb="13">
      <t>ケンゼン</t>
    </rPh>
    <rPh sb="14" eb="16">
      <t>ジョウタイ</t>
    </rPh>
    <rPh sb="20" eb="22">
      <t>コンゴ</t>
    </rPh>
    <rPh sb="23" eb="24">
      <t>ミズ</t>
    </rPh>
    <rPh sb="24" eb="26">
      <t>ジュヨウ</t>
    </rPh>
    <rPh sb="27" eb="28">
      <t>オウ</t>
    </rPh>
    <rPh sb="30" eb="32">
      <t>ケイエイ</t>
    </rPh>
    <rPh sb="32" eb="34">
      <t>キボ</t>
    </rPh>
    <rPh sb="35" eb="38">
      <t>テキセイカ</t>
    </rPh>
    <rPh sb="41" eb="43">
      <t>ケイヒ</t>
    </rPh>
    <rPh sb="44" eb="46">
      <t>セツゲン</t>
    </rPh>
    <rPh sb="47" eb="48">
      <t>ハカ</t>
    </rPh>
    <rPh sb="54" eb="56">
      <t>ケイエイ</t>
    </rPh>
    <rPh sb="57" eb="60">
      <t>ケンゼンカ</t>
    </rPh>
    <rPh sb="61" eb="62">
      <t>ツト</t>
    </rPh>
    <rPh sb="68" eb="70">
      <t>ヘイセイ</t>
    </rPh>
    <rPh sb="72" eb="74">
      <t>ネンド</t>
    </rPh>
    <rPh sb="75" eb="77">
      <t>ヒリツ</t>
    </rPh>
    <rPh sb="78" eb="80">
      <t>トッシュツ</t>
    </rPh>
    <rPh sb="87" eb="88">
      <t>タ</t>
    </rPh>
    <rPh sb="88" eb="90">
      <t>カイケイ</t>
    </rPh>
    <rPh sb="90" eb="92">
      <t>フタン</t>
    </rPh>
    <rPh sb="92" eb="93">
      <t>キン</t>
    </rPh>
    <rPh sb="94" eb="96">
      <t>タイショク</t>
    </rPh>
    <rPh sb="96" eb="98">
      <t>テアテ</t>
    </rPh>
    <rPh sb="100" eb="102">
      <t>シュウニュウ</t>
    </rPh>
    <rPh sb="105" eb="108">
      <t>イッカセイ</t>
    </rPh>
    <rPh sb="117" eb="119">
      <t>ルイセキ</t>
    </rPh>
    <rPh sb="119" eb="121">
      <t>ケッソン</t>
    </rPh>
    <rPh sb="121" eb="122">
      <t>キン</t>
    </rPh>
    <rPh sb="123" eb="125">
      <t>ハッセイ</t>
    </rPh>
    <rPh sb="131" eb="133">
      <t>ケンゼン</t>
    </rPh>
    <rPh sb="134" eb="136">
      <t>ケイエイ</t>
    </rPh>
    <rPh sb="136" eb="138">
      <t>ジョウタイ</t>
    </rPh>
    <rPh sb="149" eb="150">
      <t>コ</t>
    </rPh>
    <rPh sb="155" eb="157">
      <t>タンキ</t>
    </rPh>
    <rPh sb="157" eb="159">
      <t>サイム</t>
    </rPh>
    <rPh sb="160" eb="161">
      <t>タイ</t>
    </rPh>
    <rPh sb="163" eb="165">
      <t>シハラ</t>
    </rPh>
    <rPh sb="165" eb="167">
      <t>ノウリョク</t>
    </rPh>
    <rPh sb="168" eb="170">
      <t>ジュウブン</t>
    </rPh>
    <rPh sb="176" eb="178">
      <t>キギョウ</t>
    </rPh>
    <rPh sb="178" eb="179">
      <t>サイ</t>
    </rPh>
    <rPh sb="179" eb="181">
      <t>ザンダカ</t>
    </rPh>
    <rPh sb="181" eb="182">
      <t>タイ</t>
    </rPh>
    <rPh sb="182" eb="184">
      <t>キュウスイ</t>
    </rPh>
    <rPh sb="184" eb="186">
      <t>シュウエキ</t>
    </rPh>
    <rPh sb="186" eb="188">
      <t>ヒリツ</t>
    </rPh>
    <rPh sb="190" eb="192">
      <t>ルイジ</t>
    </rPh>
    <rPh sb="192" eb="194">
      <t>ダンタイ</t>
    </rPh>
    <rPh sb="194" eb="197">
      <t>ヘイキンチ</t>
    </rPh>
    <rPh sb="197" eb="198">
      <t>オヨ</t>
    </rPh>
    <rPh sb="199" eb="201">
      <t>ゼンコク</t>
    </rPh>
    <rPh sb="201" eb="203">
      <t>ヘイキン</t>
    </rPh>
    <rPh sb="204" eb="206">
      <t>チョウカ</t>
    </rPh>
    <rPh sb="215" eb="218">
      <t>スイゲンチ</t>
    </rPh>
    <rPh sb="219" eb="222">
      <t>ハイスイチ</t>
    </rPh>
    <rPh sb="222" eb="224">
      <t>セイビ</t>
    </rPh>
    <rPh sb="228" eb="230">
      <t>キギョウ</t>
    </rPh>
    <rPh sb="230" eb="231">
      <t>サイ</t>
    </rPh>
    <rPh sb="232" eb="233">
      <t>オオ</t>
    </rPh>
    <rPh sb="234" eb="236">
      <t>カツヨウ</t>
    </rPh>
    <rPh sb="244" eb="246">
      <t>コンゴ</t>
    </rPh>
    <rPh sb="248" eb="250">
      <t>シンキ</t>
    </rPh>
    <rPh sb="250" eb="253">
      <t>ハッコウガク</t>
    </rPh>
    <rPh sb="254" eb="256">
      <t>ヨクセイ</t>
    </rPh>
    <rPh sb="257" eb="259">
      <t>リョウキン</t>
    </rPh>
    <rPh sb="259" eb="261">
      <t>スイジュン</t>
    </rPh>
    <rPh sb="262" eb="265">
      <t>テキセイカ</t>
    </rPh>
    <rPh sb="268" eb="270">
      <t>ザイゲン</t>
    </rPh>
    <rPh sb="271" eb="273">
      <t>カクホ</t>
    </rPh>
    <rPh sb="274" eb="275">
      <t>ツト</t>
    </rPh>
    <rPh sb="280" eb="282">
      <t>ゲンカ</t>
    </rPh>
    <rPh sb="282" eb="283">
      <t>ワ</t>
    </rPh>
    <rPh sb="285" eb="287">
      <t>ジョウタイ</t>
    </rPh>
    <rPh sb="293" eb="295">
      <t>ケイヒ</t>
    </rPh>
    <rPh sb="296" eb="298">
      <t>セツゲン</t>
    </rPh>
    <rPh sb="299" eb="300">
      <t>ハカ</t>
    </rPh>
    <rPh sb="306" eb="308">
      <t>テキセイ</t>
    </rPh>
    <rPh sb="309" eb="311">
      <t>リョウキン</t>
    </rPh>
    <rPh sb="311" eb="313">
      <t>スイジュン</t>
    </rPh>
    <rPh sb="314" eb="316">
      <t>ケントウ</t>
    </rPh>
    <rPh sb="317" eb="318">
      <t>オコナ</t>
    </rPh>
    <rPh sb="322" eb="324">
      <t>コンゴ</t>
    </rPh>
    <rPh sb="325" eb="327">
      <t>イジ</t>
    </rPh>
    <rPh sb="327" eb="330">
      <t>カンリヒ</t>
    </rPh>
    <rPh sb="330" eb="331">
      <t>トウ</t>
    </rPh>
    <rPh sb="332" eb="334">
      <t>ケイヒ</t>
    </rPh>
    <rPh sb="334" eb="336">
      <t>セツゲン</t>
    </rPh>
    <rPh sb="339" eb="341">
      <t>ゲンカ</t>
    </rPh>
    <rPh sb="342" eb="344">
      <t>テイゲン</t>
    </rPh>
    <rPh sb="345" eb="346">
      <t>ハカ</t>
    </rPh>
    <rPh sb="350" eb="352">
      <t>ショウライ</t>
    </rPh>
    <rPh sb="353" eb="354">
      <t>ミズ</t>
    </rPh>
    <rPh sb="354" eb="356">
      <t>ジュヨウ</t>
    </rPh>
    <rPh sb="357" eb="359">
      <t>ゲンショウ</t>
    </rPh>
    <rPh sb="360" eb="362">
      <t>コウリョ</t>
    </rPh>
    <rPh sb="364" eb="366">
      <t>シセツ</t>
    </rPh>
    <phoneticPr fontId="4"/>
  </si>
  <si>
    <t>①減価償却が進んでいるが、施設等の更新については、将来の水需要の減少を踏まえた施設等のダウンサイジング化を図りつつ、優先度の高い施設等から更新を進めていく。
②類似団体平均値を上回っているが、漏水の発生があまりなく、有収率が高いため、耐用年数を経過した優先度の高い管路から更新を進める。
③優先度の高い管路から計画的に更新を進める。</t>
    <rPh sb="1" eb="3">
      <t>ゲンカ</t>
    </rPh>
    <rPh sb="3" eb="5">
      <t>ショウキャク</t>
    </rPh>
    <rPh sb="6" eb="7">
      <t>スス</t>
    </rPh>
    <rPh sb="13" eb="15">
      <t>シセツ</t>
    </rPh>
    <rPh sb="15" eb="16">
      <t>トウ</t>
    </rPh>
    <rPh sb="17" eb="19">
      <t>コウシン</t>
    </rPh>
    <rPh sb="25" eb="27">
      <t>ショウライ</t>
    </rPh>
    <rPh sb="28" eb="29">
      <t>ミズ</t>
    </rPh>
    <rPh sb="29" eb="31">
      <t>ジュヨウ</t>
    </rPh>
    <rPh sb="32" eb="34">
      <t>ゲンショウ</t>
    </rPh>
    <rPh sb="35" eb="36">
      <t>フ</t>
    </rPh>
    <rPh sb="39" eb="41">
      <t>シセツ</t>
    </rPh>
    <rPh sb="41" eb="42">
      <t>トウ</t>
    </rPh>
    <rPh sb="51" eb="52">
      <t>カ</t>
    </rPh>
    <rPh sb="53" eb="54">
      <t>ハカ</t>
    </rPh>
    <rPh sb="58" eb="61">
      <t>ユウセンド</t>
    </rPh>
    <rPh sb="62" eb="63">
      <t>タカ</t>
    </rPh>
    <rPh sb="64" eb="66">
      <t>シセツ</t>
    </rPh>
    <rPh sb="66" eb="67">
      <t>トウ</t>
    </rPh>
    <rPh sb="69" eb="71">
      <t>コウシン</t>
    </rPh>
    <rPh sb="72" eb="73">
      <t>スス</t>
    </rPh>
    <rPh sb="80" eb="82">
      <t>ルイジ</t>
    </rPh>
    <rPh sb="82" eb="84">
      <t>ダンタイ</t>
    </rPh>
    <rPh sb="84" eb="87">
      <t>ヘイキンチ</t>
    </rPh>
    <rPh sb="88" eb="90">
      <t>ウワマワ</t>
    </rPh>
    <rPh sb="96" eb="98">
      <t>ロウスイ</t>
    </rPh>
    <rPh sb="99" eb="101">
      <t>ハッセイ</t>
    </rPh>
    <rPh sb="108" eb="109">
      <t>ユウ</t>
    </rPh>
    <phoneticPr fontId="4"/>
  </si>
  <si>
    <t>　経営状況は、経常収支比率及び流動比率は健全な水準を維持しているが、料金回収率が100%を下回っており、今後は人口減少による給水収益の減少も見込まれる。
　また、施設・管路の老朽化が進んでおり、今後、更新需要の増大等が見込まれる。令和2年度からは簡易水道事業と統合しており、一体的な経営の合理化が必要となってくる。
　このような状況を踏まえ、平成30年度にアセットマネジメントを策定し、令和元年度に水道ビジョン、経営戦略を策定しており、今後、計画的な事業の規模適正化、集約化、料金水準の適正化等により持続可能な経営に努める。</t>
    <rPh sb="1" eb="3">
      <t>ケイエイ</t>
    </rPh>
    <rPh sb="3" eb="5">
      <t>ジョウキョウ</t>
    </rPh>
    <rPh sb="7" eb="9">
      <t>ケイジョウ</t>
    </rPh>
    <rPh sb="9" eb="11">
      <t>シュウシ</t>
    </rPh>
    <rPh sb="11" eb="13">
      <t>ヒリツ</t>
    </rPh>
    <rPh sb="13" eb="14">
      <t>オヨ</t>
    </rPh>
    <rPh sb="15" eb="17">
      <t>リュウドウ</t>
    </rPh>
    <rPh sb="17" eb="19">
      <t>ヒリツ</t>
    </rPh>
    <rPh sb="20" eb="22">
      <t>ケンゼン</t>
    </rPh>
    <rPh sb="23" eb="25">
      <t>スイジュン</t>
    </rPh>
    <rPh sb="26" eb="28">
      <t>イジ</t>
    </rPh>
    <rPh sb="34" eb="36">
      <t>リョウキン</t>
    </rPh>
    <rPh sb="36" eb="38">
      <t>カイシュウ</t>
    </rPh>
    <rPh sb="38" eb="39">
      <t>リツ</t>
    </rPh>
    <rPh sb="45" eb="47">
      <t>シタマワ</t>
    </rPh>
    <rPh sb="52" eb="54">
      <t>コンゴ</t>
    </rPh>
    <rPh sb="55" eb="57">
      <t>ジンコウ</t>
    </rPh>
    <rPh sb="57" eb="59">
      <t>ゲンショウ</t>
    </rPh>
    <rPh sb="62" eb="64">
      <t>キュウスイ</t>
    </rPh>
    <rPh sb="64" eb="66">
      <t>シュウエキ</t>
    </rPh>
    <rPh sb="67" eb="69">
      <t>ゲンショウ</t>
    </rPh>
    <rPh sb="70" eb="72">
      <t>ミコ</t>
    </rPh>
    <rPh sb="81" eb="83">
      <t>シセツ</t>
    </rPh>
    <rPh sb="84" eb="86">
      <t>カンロ</t>
    </rPh>
    <rPh sb="87" eb="90">
      <t>ロウキュウカ</t>
    </rPh>
    <rPh sb="91" eb="92">
      <t>スス</t>
    </rPh>
    <rPh sb="97" eb="99">
      <t>コンゴ</t>
    </rPh>
    <rPh sb="100" eb="102">
      <t>コウシン</t>
    </rPh>
    <rPh sb="102" eb="104">
      <t>ジュヨウ</t>
    </rPh>
    <rPh sb="105" eb="107">
      <t>ゾウダイ</t>
    </rPh>
    <rPh sb="107" eb="108">
      <t>トウ</t>
    </rPh>
    <rPh sb="109" eb="111">
      <t>ミコ</t>
    </rPh>
    <rPh sb="115" eb="117">
      <t>レイワ</t>
    </rPh>
    <rPh sb="118" eb="120">
      <t>ネンド</t>
    </rPh>
    <rPh sb="123" eb="125">
      <t>カンイ</t>
    </rPh>
    <rPh sb="125" eb="127">
      <t>スイドウ</t>
    </rPh>
    <rPh sb="127" eb="129">
      <t>ジギョウ</t>
    </rPh>
    <rPh sb="130" eb="132">
      <t>トウゴウ</t>
    </rPh>
    <rPh sb="137" eb="140">
      <t>イッタイテキ</t>
    </rPh>
    <rPh sb="141" eb="143">
      <t>ケイエイ</t>
    </rPh>
    <rPh sb="144" eb="147">
      <t>ゴウリカ</t>
    </rPh>
    <rPh sb="148" eb="150">
      <t>ヒツヨウ</t>
    </rPh>
    <rPh sb="164" eb="166">
      <t>ジョウキョウ</t>
    </rPh>
    <rPh sb="167" eb="168">
      <t>フ</t>
    </rPh>
    <rPh sb="171" eb="173">
      <t>ヘイセイ</t>
    </rPh>
    <rPh sb="175" eb="177">
      <t>ネンド</t>
    </rPh>
    <rPh sb="189" eb="191">
      <t>サクテイ</t>
    </rPh>
    <rPh sb="193" eb="195">
      <t>レイワ</t>
    </rPh>
    <rPh sb="195" eb="197">
      <t>ガンネン</t>
    </rPh>
    <rPh sb="197" eb="198">
      <t>ド</t>
    </rPh>
    <rPh sb="199" eb="201">
      <t>スイドウ</t>
    </rPh>
    <rPh sb="206" eb="208">
      <t>ケイエイ</t>
    </rPh>
    <rPh sb="208" eb="210">
      <t>センリャク</t>
    </rPh>
    <rPh sb="211" eb="213">
      <t>サクテイ</t>
    </rPh>
    <rPh sb="218" eb="220">
      <t>コンゴ</t>
    </rPh>
    <rPh sb="221" eb="224">
      <t>ケイカクテキ</t>
    </rPh>
    <rPh sb="225" eb="227">
      <t>ジギョウ</t>
    </rPh>
    <rPh sb="228" eb="230">
      <t>キボ</t>
    </rPh>
    <rPh sb="230" eb="233">
      <t>テキセイカ</t>
    </rPh>
    <rPh sb="234" eb="237">
      <t>シュウヤクカ</t>
    </rPh>
    <rPh sb="238" eb="240">
      <t>リョウキン</t>
    </rPh>
    <rPh sb="240" eb="242">
      <t>スイジュン</t>
    </rPh>
    <rPh sb="243" eb="246">
      <t>テキセイカ</t>
    </rPh>
    <rPh sb="246" eb="247">
      <t>トウ</t>
    </rPh>
    <rPh sb="250" eb="252">
      <t>ジゾク</t>
    </rPh>
    <rPh sb="252" eb="254">
      <t>カノウ</t>
    </rPh>
    <rPh sb="255" eb="257">
      <t>ケイエイ</t>
    </rPh>
    <rPh sb="258" eb="25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</si>
</sst>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0.51</c:v>
                </c:pt>
                <c:pt idx="1">
                  <c:v>0.56000000000000005</c:v>
                </c:pt>
                <c:pt idx="2">
                  <c:v>0.75</c:v>
                </c:pt>
                <c:pt idx="3">
                  <c:v>0.82</c:v>
                </c:pt>
                <c:pt idx="4">
                  <c:v>0.68</c:v>
                </c:pt>
              </c:numCache>
            </c:numRef>
          </c:val>
          <c:extLst>
            <c:ext xmlns:c16="http://schemas.microsoft.com/office/drawing/2014/chart" uri="{C3380CC4-5D6E-409C-BE32-E72D297353CC}">
              <c16:uniqueId val="{00000000-3800-465D-9BFA-09F223ADBCD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3800-465D-9BFA-09F223ADBCD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45.98</c:v>
                </c:pt>
                <c:pt idx="1">
                  <c:v>46.71</c:v>
                </c:pt>
                <c:pt idx="2">
                  <c:v>47.96</c:v>
                </c:pt>
                <c:pt idx="3">
                  <c:v>48.56</c:v>
                </c:pt>
                <c:pt idx="4">
                  <c:v>47.76</c:v>
                </c:pt>
              </c:numCache>
            </c:numRef>
          </c:val>
          <c:extLst>
            <c:ext xmlns:c16="http://schemas.microsoft.com/office/drawing/2014/chart" uri="{C3380CC4-5D6E-409C-BE32-E72D297353CC}">
              <c16:uniqueId val="{00000000-A217-4A85-BD9D-E51348399A6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A217-4A85-BD9D-E51348399A6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87.67</c:v>
                </c:pt>
                <c:pt idx="1">
                  <c:v>87.18</c:v>
                </c:pt>
                <c:pt idx="2">
                  <c:v>85.35</c:v>
                </c:pt>
                <c:pt idx="3">
                  <c:v>82.74</c:v>
                </c:pt>
                <c:pt idx="4">
                  <c:v>82.75</c:v>
                </c:pt>
              </c:numCache>
            </c:numRef>
          </c:val>
          <c:extLst>
            <c:ext xmlns:c16="http://schemas.microsoft.com/office/drawing/2014/chart" uri="{C3380CC4-5D6E-409C-BE32-E72D297353CC}">
              <c16:uniqueId val="{00000000-C3F6-47EB-9DD6-D6514263958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C3F6-47EB-9DD6-D6514263958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105.63</c:v>
                </c:pt>
                <c:pt idx="1">
                  <c:v>111.83</c:v>
                </c:pt>
                <c:pt idx="2">
                  <c:v>105.14</c:v>
                </c:pt>
                <c:pt idx="3">
                  <c:v>105.01</c:v>
                </c:pt>
                <c:pt idx="4">
                  <c:v>102.55</c:v>
                </c:pt>
              </c:numCache>
            </c:numRef>
          </c:val>
          <c:extLst>
            <c:ext xmlns:c16="http://schemas.microsoft.com/office/drawing/2014/chart" uri="{C3380CC4-5D6E-409C-BE32-E72D297353CC}">
              <c16:uniqueId val="{00000000-0BD2-4D8F-B095-BEA261E826A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0BD2-4D8F-B095-BEA261E826A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37.299999999999997</c:v>
                </c:pt>
                <c:pt idx="1">
                  <c:v>38.76</c:v>
                </c:pt>
                <c:pt idx="2">
                  <c:v>40.24</c:v>
                </c:pt>
                <c:pt idx="3">
                  <c:v>41.26</c:v>
                </c:pt>
                <c:pt idx="4">
                  <c:v>42.04</c:v>
                </c:pt>
              </c:numCache>
            </c:numRef>
          </c:val>
          <c:extLst>
            <c:ext xmlns:c16="http://schemas.microsoft.com/office/drawing/2014/chart" uri="{C3380CC4-5D6E-409C-BE32-E72D297353CC}">
              <c16:uniqueId val="{00000000-7A7C-476E-9EE5-9C4D0B16EDC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7A7C-476E-9EE5-9C4D0B16EDC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24.45</c:v>
                </c:pt>
                <c:pt idx="1">
                  <c:v>23.89</c:v>
                </c:pt>
                <c:pt idx="2">
                  <c:v>23.09</c:v>
                </c:pt>
                <c:pt idx="3">
                  <c:v>22.41</c:v>
                </c:pt>
                <c:pt idx="4">
                  <c:v>22.86</c:v>
                </c:pt>
              </c:numCache>
            </c:numRef>
          </c:val>
          <c:extLst>
            <c:ext xmlns:c16="http://schemas.microsoft.com/office/drawing/2014/chart" uri="{C3380CC4-5D6E-409C-BE32-E72D297353CC}">
              <c16:uniqueId val="{00000000-8516-4D47-97E6-93949A07B5F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8516-4D47-97E6-93949A07B5F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F9-41C0-89B0-CF0DF8EDF03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1AF9-41C0-89B0-CF0DF8EDF03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315.55</c:v>
                </c:pt>
                <c:pt idx="1">
                  <c:v>340.22</c:v>
                </c:pt>
                <c:pt idx="2">
                  <c:v>387.84</c:v>
                </c:pt>
                <c:pt idx="3">
                  <c:v>344.37</c:v>
                </c:pt>
                <c:pt idx="4">
                  <c:v>297.16000000000003</c:v>
                </c:pt>
              </c:numCache>
            </c:numRef>
          </c:val>
          <c:extLst>
            <c:ext xmlns:c16="http://schemas.microsoft.com/office/drawing/2014/chart" uri="{C3380CC4-5D6E-409C-BE32-E72D297353CC}">
              <c16:uniqueId val="{00000000-5570-4FEF-B7E1-685EA527DB3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5570-4FEF-B7E1-685EA527DB3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676.6</c:v>
                </c:pt>
                <c:pt idx="1">
                  <c:v>675.63</c:v>
                </c:pt>
                <c:pt idx="2">
                  <c:v>672.71</c:v>
                </c:pt>
                <c:pt idx="3">
                  <c:v>694.6</c:v>
                </c:pt>
                <c:pt idx="4">
                  <c:v>711.89</c:v>
                </c:pt>
              </c:numCache>
            </c:numRef>
          </c:val>
          <c:extLst>
            <c:ext xmlns:c16="http://schemas.microsoft.com/office/drawing/2014/chart" uri="{C3380CC4-5D6E-409C-BE32-E72D297353CC}">
              <c16:uniqueId val="{00000000-8C69-4BDC-B7E4-118A68B3509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8C69-4BDC-B7E4-118A68B3509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97.2</c:v>
                </c:pt>
                <c:pt idx="1">
                  <c:v>94.42</c:v>
                </c:pt>
                <c:pt idx="2">
                  <c:v>97.6</c:v>
                </c:pt>
                <c:pt idx="3">
                  <c:v>94.55</c:v>
                </c:pt>
                <c:pt idx="4">
                  <c:v>90.1</c:v>
                </c:pt>
              </c:numCache>
            </c:numRef>
          </c:val>
          <c:extLst>
            <c:ext xmlns:c16="http://schemas.microsoft.com/office/drawing/2014/chart" uri="{C3380CC4-5D6E-409C-BE32-E72D297353CC}">
              <c16:uniqueId val="{00000000-DFA4-4F22-B407-46541E0F681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DFA4-4F22-B407-46541E0F681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133.71</c:v>
                </c:pt>
                <c:pt idx="1">
                  <c:v>137.76</c:v>
                </c:pt>
                <c:pt idx="2">
                  <c:v>133.44</c:v>
                </c:pt>
                <c:pt idx="3">
                  <c:v>137.63999999999999</c:v>
                </c:pt>
                <c:pt idx="4">
                  <c:v>144.4</c:v>
                </c:pt>
              </c:numCache>
            </c:numRef>
          </c:val>
          <c:extLst>
            <c:ext xmlns:c16="http://schemas.microsoft.com/office/drawing/2014/chart" uri="{C3380CC4-5D6E-409C-BE32-E72D297353CC}">
              <c16:uniqueId val="{00000000-126C-457C-AC95-8810F46128E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126C-457C-AC95-8810F46128E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S59" sqref="AS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熊本県　山鹿市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51599</v>
      </c>
      <c r="AM8" s="71"/>
      <c r="AN8" s="71"/>
      <c r="AO8" s="71"/>
      <c r="AP8" s="71"/>
      <c r="AQ8" s="71"/>
      <c r="AR8" s="71"/>
      <c r="AS8" s="71"/>
      <c r="AT8" s="67">
        <f>データ!$S$6</f>
        <v>299.69</v>
      </c>
      <c r="AU8" s="68"/>
      <c r="AV8" s="68"/>
      <c r="AW8" s="68"/>
      <c r="AX8" s="68"/>
      <c r="AY8" s="68"/>
      <c r="AZ8" s="68"/>
      <c r="BA8" s="68"/>
      <c r="BB8" s="70">
        <f>データ!$T$6</f>
        <v>172.17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42.23</v>
      </c>
      <c r="J10" s="68"/>
      <c r="K10" s="68"/>
      <c r="L10" s="68"/>
      <c r="M10" s="68"/>
      <c r="N10" s="68"/>
      <c r="O10" s="69"/>
      <c r="P10" s="70">
        <f>データ!$P$6</f>
        <v>54.37</v>
      </c>
      <c r="Q10" s="70"/>
      <c r="R10" s="70"/>
      <c r="S10" s="70"/>
      <c r="T10" s="70"/>
      <c r="U10" s="70"/>
      <c r="V10" s="70"/>
      <c r="W10" s="71">
        <f>データ!$Q$6</f>
        <v>2505</v>
      </c>
      <c r="X10" s="71"/>
      <c r="Y10" s="71"/>
      <c r="Z10" s="71"/>
      <c r="AA10" s="71"/>
      <c r="AB10" s="71"/>
      <c r="AC10" s="71"/>
      <c r="AD10" s="2"/>
      <c r="AE10" s="2"/>
      <c r="AF10" s="2"/>
      <c r="AG10" s="2"/>
      <c r="AH10" s="4"/>
      <c r="AI10" s="4"/>
      <c r="AJ10" s="4"/>
      <c r="AK10" s="4"/>
      <c r="AL10" s="71">
        <f>データ!$U$6</f>
        <v>27904</v>
      </c>
      <c r="AM10" s="71"/>
      <c r="AN10" s="71"/>
      <c r="AO10" s="71"/>
      <c r="AP10" s="71"/>
      <c r="AQ10" s="71"/>
      <c r="AR10" s="71"/>
      <c r="AS10" s="71"/>
      <c r="AT10" s="67">
        <f>データ!$V$6</f>
        <v>26.88</v>
      </c>
      <c r="AU10" s="68"/>
      <c r="AV10" s="68"/>
      <c r="AW10" s="68"/>
      <c r="AX10" s="68"/>
      <c r="AY10" s="68"/>
      <c r="AZ10" s="68"/>
      <c r="BA10" s="68"/>
      <c r="BB10" s="70">
        <f>データ!$W$6</f>
        <v>1038.0999999999999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qKRkkiQvW7zefHwLa8vpQBLit9QNtZDB+wwodPxklm+Kz3OvrQOfPa8lHszImIGjcuNosfsJt7eEe7fDJ6bZUg==" saltValue="OepVnlnPz6HUNMUNl833K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432083</v>
      </c>
      <c r="D6" s="34">
        <f t="shared" si="3"/>
        <v>46</v>
      </c>
      <c r="E6" s="34">
        <f t="shared" si="3"/>
        <v>1</v>
      </c>
      <c r="F6" s="34">
        <f t="shared" si="3"/>
        <v>0</v>
      </c>
      <c r="G6" s="34">
        <f t="shared" si="3"/>
        <v>1</v>
      </c>
      <c r="H6" s="34" t="str">
        <f t="shared" si="3"/>
        <v>熊本県　山鹿市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42.23</v>
      </c>
      <c r="P6" s="35">
        <f t="shared" si="3"/>
        <v>54.37</v>
      </c>
      <c r="Q6" s="35">
        <f t="shared" si="3"/>
        <v>2505</v>
      </c>
      <c r="R6" s="35">
        <f t="shared" si="3"/>
        <v>51599</v>
      </c>
      <c r="S6" s="35">
        <f t="shared" si="3"/>
        <v>299.69</v>
      </c>
      <c r="T6" s="35">
        <f t="shared" si="3"/>
        <v>172.17</v>
      </c>
      <c r="U6" s="35">
        <f t="shared" si="3"/>
        <v>27904</v>
      </c>
      <c r="V6" s="35">
        <f t="shared" si="3"/>
        <v>26.88</v>
      </c>
      <c r="W6" s="35">
        <f t="shared" si="3"/>
        <v>1038.0999999999999</v>
      </c>
      <c r="X6" s="36">
        <f>IF(X7="",NA(),X7)</f>
        <v>105.63</v>
      </c>
      <c r="Y6" s="36">
        <f t="shared" ref="Y6:AG6" si="4">IF(Y7="",NA(),Y7)</f>
        <v>111.83</v>
      </c>
      <c r="Z6" s="36">
        <f t="shared" si="4"/>
        <v>105.14</v>
      </c>
      <c r="AA6" s="36">
        <f t="shared" si="4"/>
        <v>105.01</v>
      </c>
      <c r="AB6" s="36">
        <f t="shared" si="4"/>
        <v>102.55</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315.55</v>
      </c>
      <c r="AU6" s="36">
        <f t="shared" ref="AU6:BC6" si="6">IF(AU7="",NA(),AU7)</f>
        <v>340.22</v>
      </c>
      <c r="AV6" s="36">
        <f t="shared" si="6"/>
        <v>387.84</v>
      </c>
      <c r="AW6" s="36">
        <f t="shared" si="6"/>
        <v>344.37</v>
      </c>
      <c r="AX6" s="36">
        <f t="shared" si="6"/>
        <v>297.16000000000003</v>
      </c>
      <c r="AY6" s="36">
        <f t="shared" si="6"/>
        <v>391.54</v>
      </c>
      <c r="AZ6" s="36">
        <f t="shared" si="6"/>
        <v>384.34</v>
      </c>
      <c r="BA6" s="36">
        <f t="shared" si="6"/>
        <v>359.47</v>
      </c>
      <c r="BB6" s="36">
        <f t="shared" si="6"/>
        <v>369.69</v>
      </c>
      <c r="BC6" s="36">
        <f t="shared" si="6"/>
        <v>379.08</v>
      </c>
      <c r="BD6" s="35" t="str">
        <f>IF(BD7="","",IF(BD7="-","【-】","【"&amp;SUBSTITUTE(TEXT(BD7,"#,##0.00"),"-","△")&amp;"】"))</f>
        <v>【264.97】</v>
      </c>
      <c r="BE6" s="36">
        <f>IF(BE7="",NA(),BE7)</f>
        <v>676.6</v>
      </c>
      <c r="BF6" s="36">
        <f t="shared" ref="BF6:BN6" si="7">IF(BF7="",NA(),BF7)</f>
        <v>675.63</v>
      </c>
      <c r="BG6" s="36">
        <f t="shared" si="7"/>
        <v>672.71</v>
      </c>
      <c r="BH6" s="36">
        <f t="shared" si="7"/>
        <v>694.6</v>
      </c>
      <c r="BI6" s="36">
        <f t="shared" si="7"/>
        <v>711.89</v>
      </c>
      <c r="BJ6" s="36">
        <f t="shared" si="7"/>
        <v>386.97</v>
      </c>
      <c r="BK6" s="36">
        <f t="shared" si="7"/>
        <v>380.58</v>
      </c>
      <c r="BL6" s="36">
        <f t="shared" si="7"/>
        <v>401.79</v>
      </c>
      <c r="BM6" s="36">
        <f t="shared" si="7"/>
        <v>402.99</v>
      </c>
      <c r="BN6" s="36">
        <f t="shared" si="7"/>
        <v>398.98</v>
      </c>
      <c r="BO6" s="35" t="str">
        <f>IF(BO7="","",IF(BO7="-","【-】","【"&amp;SUBSTITUTE(TEXT(BO7,"#,##0.00"),"-","△")&amp;"】"))</f>
        <v>【266.61】</v>
      </c>
      <c r="BP6" s="36">
        <f>IF(BP7="",NA(),BP7)</f>
        <v>97.2</v>
      </c>
      <c r="BQ6" s="36">
        <f t="shared" ref="BQ6:BY6" si="8">IF(BQ7="",NA(),BQ7)</f>
        <v>94.42</v>
      </c>
      <c r="BR6" s="36">
        <f t="shared" si="8"/>
        <v>97.6</v>
      </c>
      <c r="BS6" s="36">
        <f t="shared" si="8"/>
        <v>94.55</v>
      </c>
      <c r="BT6" s="36">
        <f t="shared" si="8"/>
        <v>90.1</v>
      </c>
      <c r="BU6" s="36">
        <f t="shared" si="8"/>
        <v>101.72</v>
      </c>
      <c r="BV6" s="36">
        <f t="shared" si="8"/>
        <v>102.38</v>
      </c>
      <c r="BW6" s="36">
        <f t="shared" si="8"/>
        <v>100.12</v>
      </c>
      <c r="BX6" s="36">
        <f t="shared" si="8"/>
        <v>98.66</v>
      </c>
      <c r="BY6" s="36">
        <f t="shared" si="8"/>
        <v>98.64</v>
      </c>
      <c r="BZ6" s="35" t="str">
        <f>IF(BZ7="","",IF(BZ7="-","【-】","【"&amp;SUBSTITUTE(TEXT(BZ7,"#,##0.00"),"-","△")&amp;"】"))</f>
        <v>【103.24】</v>
      </c>
      <c r="CA6" s="36">
        <f>IF(CA7="",NA(),CA7)</f>
        <v>133.71</v>
      </c>
      <c r="CB6" s="36">
        <f t="shared" ref="CB6:CJ6" si="9">IF(CB7="",NA(),CB7)</f>
        <v>137.76</v>
      </c>
      <c r="CC6" s="36">
        <f t="shared" si="9"/>
        <v>133.44</v>
      </c>
      <c r="CD6" s="36">
        <f t="shared" si="9"/>
        <v>137.63999999999999</v>
      </c>
      <c r="CE6" s="36">
        <f t="shared" si="9"/>
        <v>144.4</v>
      </c>
      <c r="CF6" s="36">
        <f t="shared" si="9"/>
        <v>168.2</v>
      </c>
      <c r="CG6" s="36">
        <f t="shared" si="9"/>
        <v>168.67</v>
      </c>
      <c r="CH6" s="36">
        <f t="shared" si="9"/>
        <v>174.97</v>
      </c>
      <c r="CI6" s="36">
        <f t="shared" si="9"/>
        <v>178.59</v>
      </c>
      <c r="CJ6" s="36">
        <f t="shared" si="9"/>
        <v>178.92</v>
      </c>
      <c r="CK6" s="35" t="str">
        <f>IF(CK7="","",IF(CK7="-","【-】","【"&amp;SUBSTITUTE(TEXT(CK7,"#,##0.00"),"-","△")&amp;"】"))</f>
        <v>【168.38】</v>
      </c>
      <c r="CL6" s="36">
        <f>IF(CL7="",NA(),CL7)</f>
        <v>45.98</v>
      </c>
      <c r="CM6" s="36">
        <f t="shared" ref="CM6:CU6" si="10">IF(CM7="",NA(),CM7)</f>
        <v>46.71</v>
      </c>
      <c r="CN6" s="36">
        <f t="shared" si="10"/>
        <v>47.96</v>
      </c>
      <c r="CO6" s="36">
        <f t="shared" si="10"/>
        <v>48.56</v>
      </c>
      <c r="CP6" s="36">
        <f t="shared" si="10"/>
        <v>47.76</v>
      </c>
      <c r="CQ6" s="36">
        <f t="shared" si="10"/>
        <v>54.77</v>
      </c>
      <c r="CR6" s="36">
        <f t="shared" si="10"/>
        <v>54.92</v>
      </c>
      <c r="CS6" s="36">
        <f t="shared" si="10"/>
        <v>55.63</v>
      </c>
      <c r="CT6" s="36">
        <f t="shared" si="10"/>
        <v>55.03</v>
      </c>
      <c r="CU6" s="36">
        <f t="shared" si="10"/>
        <v>55.14</v>
      </c>
      <c r="CV6" s="35" t="str">
        <f>IF(CV7="","",IF(CV7="-","【-】","【"&amp;SUBSTITUTE(TEXT(CV7,"#,##0.00"),"-","△")&amp;"】"))</f>
        <v>【60.00】</v>
      </c>
      <c r="CW6" s="36">
        <f>IF(CW7="",NA(),CW7)</f>
        <v>87.67</v>
      </c>
      <c r="CX6" s="36">
        <f t="shared" ref="CX6:DF6" si="11">IF(CX7="",NA(),CX7)</f>
        <v>87.18</v>
      </c>
      <c r="CY6" s="36">
        <f t="shared" si="11"/>
        <v>85.35</v>
      </c>
      <c r="CZ6" s="36">
        <f t="shared" si="11"/>
        <v>82.74</v>
      </c>
      <c r="DA6" s="36">
        <f t="shared" si="11"/>
        <v>82.75</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37.299999999999997</v>
      </c>
      <c r="DI6" s="36">
        <f t="shared" ref="DI6:DQ6" si="12">IF(DI7="",NA(),DI7)</f>
        <v>38.76</v>
      </c>
      <c r="DJ6" s="36">
        <f t="shared" si="12"/>
        <v>40.24</v>
      </c>
      <c r="DK6" s="36">
        <f t="shared" si="12"/>
        <v>41.26</v>
      </c>
      <c r="DL6" s="36">
        <f t="shared" si="12"/>
        <v>42.04</v>
      </c>
      <c r="DM6" s="36">
        <f t="shared" si="12"/>
        <v>47.46</v>
      </c>
      <c r="DN6" s="36">
        <f t="shared" si="12"/>
        <v>48.49</v>
      </c>
      <c r="DO6" s="36">
        <f t="shared" si="12"/>
        <v>48.05</v>
      </c>
      <c r="DP6" s="36">
        <f t="shared" si="12"/>
        <v>48.87</v>
      </c>
      <c r="DQ6" s="36">
        <f t="shared" si="12"/>
        <v>49.92</v>
      </c>
      <c r="DR6" s="35" t="str">
        <f>IF(DR7="","",IF(DR7="-","【-】","【"&amp;SUBSTITUTE(TEXT(DR7,"#,##0.00"),"-","△")&amp;"】"))</f>
        <v>【49.59】</v>
      </c>
      <c r="DS6" s="36">
        <f>IF(DS7="",NA(),DS7)</f>
        <v>24.45</v>
      </c>
      <c r="DT6" s="36">
        <f t="shared" ref="DT6:EB6" si="13">IF(DT7="",NA(),DT7)</f>
        <v>23.89</v>
      </c>
      <c r="DU6" s="36">
        <f t="shared" si="13"/>
        <v>23.09</v>
      </c>
      <c r="DV6" s="36">
        <f t="shared" si="13"/>
        <v>22.41</v>
      </c>
      <c r="DW6" s="36">
        <f t="shared" si="13"/>
        <v>22.86</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0.51</v>
      </c>
      <c r="EE6" s="36">
        <f t="shared" ref="EE6:EM6" si="14">IF(EE7="",NA(),EE7)</f>
        <v>0.56000000000000005</v>
      </c>
      <c r="EF6" s="36">
        <f t="shared" si="14"/>
        <v>0.75</v>
      </c>
      <c r="EG6" s="36">
        <f t="shared" si="14"/>
        <v>0.82</v>
      </c>
      <c r="EH6" s="36">
        <f t="shared" si="14"/>
        <v>0.68</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432083</v>
      </c>
      <c r="D7" s="38">
        <v>46</v>
      </c>
      <c r="E7" s="38">
        <v>1</v>
      </c>
      <c r="F7" s="38">
        <v>0</v>
      </c>
      <c r="G7" s="38">
        <v>1</v>
      </c>
      <c r="H7" s="38" t="s">
        <v>92</v>
      </c>
      <c r="I7" s="38" t="s">
        <v>93</v>
      </c>
      <c r="J7" s="38" t="s">
        <v>94</v>
      </c>
      <c r="K7" s="38" t="s">
        <v>95</v>
      </c>
      <c r="L7" s="38" t="s">
        <v>96</v>
      </c>
      <c r="M7" s="38" t="s">
        <v>97</v>
      </c>
      <c r="N7" s="39" t="s">
        <v>98</v>
      </c>
      <c r="O7" s="39">
        <v>42.23</v>
      </c>
      <c r="P7" s="39">
        <v>54.37</v>
      </c>
      <c r="Q7" s="39">
        <v>2505</v>
      </c>
      <c r="R7" s="39">
        <v>51599</v>
      </c>
      <c r="S7" s="39">
        <v>299.69</v>
      </c>
      <c r="T7" s="39">
        <v>172.17</v>
      </c>
      <c r="U7" s="39">
        <v>27904</v>
      </c>
      <c r="V7" s="39">
        <v>26.88</v>
      </c>
      <c r="W7" s="39">
        <v>1038.0999999999999</v>
      </c>
      <c r="X7" s="39">
        <v>105.63</v>
      </c>
      <c r="Y7" s="39">
        <v>111.83</v>
      </c>
      <c r="Z7" s="39">
        <v>105.14</v>
      </c>
      <c r="AA7" s="39">
        <v>105.01</v>
      </c>
      <c r="AB7" s="39">
        <v>102.55</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315.55</v>
      </c>
      <c r="AU7" s="39">
        <v>340.22</v>
      </c>
      <c r="AV7" s="39">
        <v>387.84</v>
      </c>
      <c r="AW7" s="39">
        <v>344.37</v>
      </c>
      <c r="AX7" s="39">
        <v>297.16000000000003</v>
      </c>
      <c r="AY7" s="39">
        <v>391.54</v>
      </c>
      <c r="AZ7" s="39">
        <v>384.34</v>
      </c>
      <c r="BA7" s="39">
        <v>359.47</v>
      </c>
      <c r="BB7" s="39">
        <v>369.69</v>
      </c>
      <c r="BC7" s="39">
        <v>379.08</v>
      </c>
      <c r="BD7" s="39">
        <v>264.97000000000003</v>
      </c>
      <c r="BE7" s="39">
        <v>676.6</v>
      </c>
      <c r="BF7" s="39">
        <v>675.63</v>
      </c>
      <c r="BG7" s="39">
        <v>672.71</v>
      </c>
      <c r="BH7" s="39">
        <v>694.6</v>
      </c>
      <c r="BI7" s="39">
        <v>711.89</v>
      </c>
      <c r="BJ7" s="39">
        <v>386.97</v>
      </c>
      <c r="BK7" s="39">
        <v>380.58</v>
      </c>
      <c r="BL7" s="39">
        <v>401.79</v>
      </c>
      <c r="BM7" s="39">
        <v>402.99</v>
      </c>
      <c r="BN7" s="39">
        <v>398.98</v>
      </c>
      <c r="BO7" s="39">
        <v>266.61</v>
      </c>
      <c r="BP7" s="39">
        <v>97.2</v>
      </c>
      <c r="BQ7" s="39">
        <v>94.42</v>
      </c>
      <c r="BR7" s="39">
        <v>97.6</v>
      </c>
      <c r="BS7" s="39">
        <v>94.55</v>
      </c>
      <c r="BT7" s="39">
        <v>90.1</v>
      </c>
      <c r="BU7" s="39">
        <v>101.72</v>
      </c>
      <c r="BV7" s="39">
        <v>102.38</v>
      </c>
      <c r="BW7" s="39">
        <v>100.12</v>
      </c>
      <c r="BX7" s="39">
        <v>98.66</v>
      </c>
      <c r="BY7" s="39">
        <v>98.64</v>
      </c>
      <c r="BZ7" s="39">
        <v>103.24</v>
      </c>
      <c r="CA7" s="39">
        <v>133.71</v>
      </c>
      <c r="CB7" s="39">
        <v>137.76</v>
      </c>
      <c r="CC7" s="39">
        <v>133.44</v>
      </c>
      <c r="CD7" s="39">
        <v>137.63999999999999</v>
      </c>
      <c r="CE7" s="39">
        <v>144.4</v>
      </c>
      <c r="CF7" s="39">
        <v>168.2</v>
      </c>
      <c r="CG7" s="39">
        <v>168.67</v>
      </c>
      <c r="CH7" s="39">
        <v>174.97</v>
      </c>
      <c r="CI7" s="39">
        <v>178.59</v>
      </c>
      <c r="CJ7" s="39">
        <v>178.92</v>
      </c>
      <c r="CK7" s="39">
        <v>168.38</v>
      </c>
      <c r="CL7" s="39">
        <v>45.98</v>
      </c>
      <c r="CM7" s="39">
        <v>46.71</v>
      </c>
      <c r="CN7" s="39">
        <v>47.96</v>
      </c>
      <c r="CO7" s="39">
        <v>48.56</v>
      </c>
      <c r="CP7" s="39">
        <v>47.76</v>
      </c>
      <c r="CQ7" s="39">
        <v>54.77</v>
      </c>
      <c r="CR7" s="39">
        <v>54.92</v>
      </c>
      <c r="CS7" s="39">
        <v>55.63</v>
      </c>
      <c r="CT7" s="39">
        <v>55.03</v>
      </c>
      <c r="CU7" s="39">
        <v>55.14</v>
      </c>
      <c r="CV7" s="39">
        <v>60</v>
      </c>
      <c r="CW7" s="39">
        <v>87.67</v>
      </c>
      <c r="CX7" s="39">
        <v>87.18</v>
      </c>
      <c r="CY7" s="39">
        <v>85.35</v>
      </c>
      <c r="CZ7" s="39">
        <v>82.74</v>
      </c>
      <c r="DA7" s="39">
        <v>82.75</v>
      </c>
      <c r="DB7" s="39">
        <v>82.89</v>
      </c>
      <c r="DC7" s="39">
        <v>82.66</v>
      </c>
      <c r="DD7" s="39">
        <v>82.04</v>
      </c>
      <c r="DE7" s="39">
        <v>81.900000000000006</v>
      </c>
      <c r="DF7" s="39">
        <v>81.39</v>
      </c>
      <c r="DG7" s="39">
        <v>89.8</v>
      </c>
      <c r="DH7" s="39">
        <v>37.299999999999997</v>
      </c>
      <c r="DI7" s="39">
        <v>38.76</v>
      </c>
      <c r="DJ7" s="39">
        <v>40.24</v>
      </c>
      <c r="DK7" s="39">
        <v>41.26</v>
      </c>
      <c r="DL7" s="39">
        <v>42.04</v>
      </c>
      <c r="DM7" s="39">
        <v>47.46</v>
      </c>
      <c r="DN7" s="39">
        <v>48.49</v>
      </c>
      <c r="DO7" s="39">
        <v>48.05</v>
      </c>
      <c r="DP7" s="39">
        <v>48.87</v>
      </c>
      <c r="DQ7" s="39">
        <v>49.92</v>
      </c>
      <c r="DR7" s="39">
        <v>49.59</v>
      </c>
      <c r="DS7" s="39">
        <v>24.45</v>
      </c>
      <c r="DT7" s="39">
        <v>23.89</v>
      </c>
      <c r="DU7" s="39">
        <v>23.09</v>
      </c>
      <c r="DV7" s="39">
        <v>22.41</v>
      </c>
      <c r="DW7" s="39">
        <v>22.86</v>
      </c>
      <c r="DX7" s="39">
        <v>9.7100000000000009</v>
      </c>
      <c r="DY7" s="39">
        <v>12.79</v>
      </c>
      <c r="DZ7" s="39">
        <v>13.39</v>
      </c>
      <c r="EA7" s="39">
        <v>14.85</v>
      </c>
      <c r="EB7" s="39">
        <v>16.88</v>
      </c>
      <c r="EC7" s="39">
        <v>19.440000000000001</v>
      </c>
      <c r="ED7" s="39">
        <v>0.51</v>
      </c>
      <c r="EE7" s="39">
        <v>0.56000000000000005</v>
      </c>
      <c r="EF7" s="39">
        <v>0.75</v>
      </c>
      <c r="EG7" s="39">
        <v>0.82</v>
      </c>
      <c r="EH7" s="39">
        <v>0.68</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後藤 孝文</cp:lastModifiedBy>
  <cp:lastPrinted>2021-02-01T01:15:29Z</cp:lastPrinted>
  <dcterms:created xsi:type="dcterms:W3CDTF">2020-12-04T02:15:58Z</dcterms:created>
  <dcterms:modified xsi:type="dcterms:W3CDTF">2021-02-01T01:17:49Z</dcterms:modified>
  <cp:category/>
</cp:coreProperties>
</file>