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1年度\03 普通会計決算統計（H30）\06 平成30年度財政状況資料集\08 市町村→県\"/>
    </mc:Choice>
  </mc:AlternateContent>
  <bookViews>
    <workbookView xWindow="0" yWindow="0" windowWidth="15360" windowHeight="7635" firstSheet="13"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AM34" i="10"/>
  <c r="C34" i="10"/>
  <c r="U34" i="10" s="1"/>
  <c r="U35" i="10" s="1"/>
  <c r="U36" i="10" s="1"/>
  <c r="BE34" i="10" l="1"/>
  <c r="BW34" i="10"/>
  <c r="BW35" i="10" s="1"/>
  <c r="BW36" i="10" s="1"/>
  <c r="BW37" i="10" s="1"/>
  <c r="BW38" i="10" s="1"/>
  <c r="BW39" i="10" s="1"/>
  <c r="BW40" i="10" s="1"/>
  <c r="CO34" i="10"/>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<sst xmlns="http://schemas.openxmlformats.org/spreadsheetml/2006/main" count="1190" uniqueCount="592">
  <si>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</si>
  <si>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</si>
  <si>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</si>
  <si>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</si>
  <si>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</si>
  <si>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</si>
  <si>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</si>
  <si>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</si>
  <si>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</si>
  <si>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</si>
  <si>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</si>
  <si>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</si>
  <si>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</si>
  <si>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</si>
  <si>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</si>
  <si>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</si>
  <si>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</si>
  <si>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</si>
  <si>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</si>
  <si>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</si>
  <si>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</si>
  <si>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</si>
  <si>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</si>
  <si>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</si>
  <si>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</si>
  <si>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</si>
  <si>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</si>
  <si>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</si>
  <si>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</si>
  <si>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</si>
  <si>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</si>
  <si>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</si>
  <si>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</si>
  <si>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</si>
  <si>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</si>
  <si>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</si>
  <si>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</si>
  <si>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</si>
  <si>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</si>
  <si>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</si>
  <si>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</si>
  <si>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</si>
  <si>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</si>
  <si>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</si>
  <si>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</si>
  <si>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</si>
  <si>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</si>
  <si>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</si>
  <si>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</si>
  <si>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</si>
  <si>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</si>
  <si>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</si>
  <si>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</si>
  <si>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</si>
  <si>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</si>
  <si>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</si>
  <si>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</si>
  <si>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</si>
  <si>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</si>
  <si>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</si>
  <si>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</si>
  <si>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</si>
  <si>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</si>
  <si>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</si>
  <si>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</si>
  <si>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</si>
  <si>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</si>
  <si>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</si>
  <si>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</si>
  <si>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</si>
  <si>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</si>
  <si>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</si>
  <si>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</si>
  <si>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</si>
  <si>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</si>
  <si>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</si>
  <si>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</si>
  <si>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</si>
  <si>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</si>
  <si>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</si>
  <si>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</si>
  <si>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</si>
  <si>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</si>
  <si>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</si>
  <si>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</si>
  <si>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</si>
  <si>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</si>
  <si>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</si>
  <si>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</si>
  <si>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</si>
  <si>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</si>
  <si>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</si>
  <si>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</si>
  <si>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</si>
  <si>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</si>
  <si>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</si>
  <si>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</si>
  <si>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</si>
  <si>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球磨村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</si>
  <si>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</si>
  <si>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</si>
  <si>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</si>
  <si>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</si>
  <si>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</si>
  <si>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</si>
  <si>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</si>
  <si>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</si>
  <si>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</si>
  <si>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</si>
  <si>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</si>
  <si>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</si>
  <si>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</si>
  <si>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</si>
  <si>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</si>
  <si>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</si>
  <si>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</si>
  <si>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</si>
  <si>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</si>
  <si>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</si>
  <si>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</si>
  <si>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</si>
  <si>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</si>
  <si>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</si>
  <si>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</si>
  <si>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</si>
  <si>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</si>
  <si>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</si>
  <si>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</si>
  <si>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</si>
  <si>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</si>
  <si>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</si>
  <si>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</si>
  <si>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</si>
  <si>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</si>
  <si>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</si>
  <si>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</si>
  <si>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</si>
  <si>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</si>
  <si>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</si>
  <si>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</si>
  <si>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</si>
  <si>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</si>
  <si>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</si>
  <si>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</si>
  <si>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</si>
  <si>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</si>
  <si>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</si>
  <si>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</si>
  <si>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</si>
  <si>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</si>
  <si>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</si>
  <si>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</si>
  <si>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24"/>
  </si>
  <si>
    <t>うち日本人(％)</t>
    <phoneticPr fontId="5"/>
  </si>
  <si>
    <t>-3.7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</si>
  <si>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</si>
  <si>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</si>
  <si>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</si>
  <si>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</si>
  <si>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</si>
  <si>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</si>
  <si>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</si>
  <si>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</si>
  <si>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</si>
  <si>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</si>
  <si>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</si>
  <si>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</si>
  <si>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</si>
  <si>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</si>
  <si>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</si>
  <si>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</si>
  <si>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</si>
  <si>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</si>
  <si>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</si>
  <si>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</si>
  <si>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</si>
  <si>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</si>
  <si>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</si>
  <si>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</si>
  <si>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</si>
  <si>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</si>
  <si>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</si>
  <si>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</si>
  <si>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</si>
  <si>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</si>
  <si>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</si>
  <si>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</si>
  <si>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</si>
  <si>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</si>
  <si>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</si>
  <si>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</si>
  <si>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</si>
  <si>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</si>
  <si>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</si>
  <si>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</si>
  <si>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</si>
  <si>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</si>
  <si>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</si>
  <si>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</si>
  <si>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</si>
  <si>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</si>
  <si>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</si>
  <si>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</si>
  <si>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</si>
  <si>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</si>
  <si>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</si>
  <si>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</si>
  <si>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</si>
  <si>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</si>
  <si>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</si>
  <si>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</si>
  <si>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</si>
  <si>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</si>
  <si>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</si>
  <si>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熊本県球磨村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</si>
  <si>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</si>
  <si>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</si>
  <si>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</si>
  <si>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</si>
  <si>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</si>
  <si>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</si>
  <si>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</si>
  <si>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</si>
  <si>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</si>
  <si>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</si>
  <si>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</si>
  <si>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</si>
  <si>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</si>
  <si>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</si>
  <si>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</si>
  <si>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</si>
  <si>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</si>
  <si>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</si>
  <si>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</si>
  <si>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</si>
  <si>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</si>
  <si>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</si>
  <si>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</si>
  <si>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</si>
  <si>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</si>
  <si>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</si>
  <si>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</si>
  <si>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</si>
  <si>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</si>
  <si>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</si>
  <si>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</si>
  <si>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</si>
  <si>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</si>
  <si>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</si>
  <si>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</si>
  <si>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</si>
  <si>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</si>
  <si>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</si>
  <si>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</si>
  <si>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</si>
  <si>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</si>
  <si>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</si>
  <si>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</si>
  <si>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</si>
  <si>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</si>
  <si>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</si>
  <si>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</si>
  <si>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</si>
  <si>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</si>
  <si>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</si>
  <si>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</si>
  <si>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</si>
  <si>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</si>
  <si>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</si>
  <si>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</si>
  <si>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</si>
  <si>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</si>
  <si>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</si>
  <si>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</si>
  <si>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</si>
  <si>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</si>
  <si>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</si>
  <si>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</si>
  <si>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</si>
  <si>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</si>
  <si>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</si>
  <si>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</si>
  <si>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</si>
  <si>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</si>
  <si>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</si>
  <si>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</si>
  <si>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</si>
  <si>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</si>
  <si>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</si>
  <si>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</si>
  <si>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</si>
  <si>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</si>
  <si>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</si>
  <si>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</si>
  <si>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</si>
  <si>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</si>
  <si>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</si>
  <si>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</si>
  <si>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</si>
  <si>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</si>
  <si>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</si>
  <si>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</si>
  <si>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</si>
  <si>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</si>
  <si>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</si>
  <si>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</si>
  <si>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</si>
  <si>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</si>
  <si>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</si>
  <si>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</si>
  <si>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</si>
  <si>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</si>
  <si>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</si>
  <si>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</si>
  <si>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</si>
  <si>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</si>
  <si>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</si>
  <si>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</si>
  <si>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</si>
  <si>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</si>
  <si>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</si>
  <si>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</si>
  <si>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</si>
  <si>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</si>
  <si>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</si>
  <si>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</si>
  <si>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</si>
  <si>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</si>
  <si>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</si>
  <si>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</si>
  <si>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</si>
  <si>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</si>
  <si>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</si>
  <si>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</si>
  <si>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</si>
  <si>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</si>
  <si>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</si>
  <si>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</si>
  <si>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</si>
  <si>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</si>
  <si>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</si>
  <si>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</si>
  <si>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</si>
  <si>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</si>
  <si>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</si>
  <si>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</si>
  <si>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</si>
  <si>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</si>
  <si>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</si>
  <si>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</si>
  <si>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</si>
  <si>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</si>
  <si>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</si>
  <si>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</si>
  <si>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</si>
  <si>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</si>
  <si>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</si>
  <si>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</si>
  <si>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</si>
  <si>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</si>
  <si>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</si>
  <si>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</si>
  <si>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</si>
  <si>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</si>
  <si>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熊本県球磨村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</si>
  <si>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</si>
  <si>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</si>
  <si>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</si>
  <si>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</si>
  <si>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</si>
  <si>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</si>
  <si>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</si>
  <si>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</si>
  <si>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</si>
  <si>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</si>
  <si>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</si>
  <si>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</si>
  <si>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</si>
  <si>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</si>
  <si>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</si>
  <si>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</si>
  <si>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</si>
  <si>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</si>
  <si>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</si>
  <si>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</si>
  <si>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</si>
  <si>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</si>
  <si>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</si>
  <si>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</si>
  <si>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</si>
  <si>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</si>
  <si>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</si>
  <si>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</si>
  <si>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</si>
  <si>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</si>
  <si>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</si>
  <si>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</si>
  <si>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</si>
  <si>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</si>
  <si>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</si>
  <si>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</si>
  <si>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</si>
  <si>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</si>
  <si>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</si>
  <si>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</si>
  <si>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</si>
  <si>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</si>
  <si>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</si>
  <si>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</si>
  <si>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</si>
  <si>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</si>
  <si>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</si>
  <si>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</si>
  <si>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</si>
  <si>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</si>
  <si>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</si>
  <si>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</si>
  <si>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</si>
  <si>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</si>
  <si>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</si>
  <si>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</si>
  <si>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</si>
  <si>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</si>
  <si>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</si>
  <si>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</si>
  <si>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</si>
  <si>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</si>
  <si>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</si>
  <si>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</si>
  <si>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</si>
  <si>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</si>
  <si>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</si>
  <si>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</si>
  <si>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</si>
  <si>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</si>
  <si>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</si>
  <si>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</si>
  <si>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</si>
  <si>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</si>
  <si>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</si>
  <si>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</si>
  <si>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</si>
  <si>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</si>
  <si>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</si>
  <si>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</si>
  <si>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</si>
  <si>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</si>
  <si>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</si>
  <si>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</si>
  <si>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</si>
  <si>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</si>
  <si>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</si>
  <si>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</si>
  <si>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</si>
  <si>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</si>
  <si>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</si>
  <si>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</si>
  <si>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</si>
  <si>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</si>
  <si>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</si>
  <si>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</si>
  <si>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</si>
  <si>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</si>
  <si>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</si>
  <si>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</si>
  <si>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</si>
  <si>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</si>
  <si>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</si>
  <si>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</si>
  <si>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</si>
  <si>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</si>
  <si>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</si>
  <si>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</si>
  <si>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</si>
  <si>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</si>
  <si>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</si>
  <si>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</si>
  <si>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</si>
  <si>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</si>
  <si>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</si>
  <si>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</si>
  <si>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</si>
  <si>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</si>
  <si>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</si>
  <si>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</si>
  <si>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</si>
  <si>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</si>
  <si>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</si>
  <si>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</si>
  <si>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</si>
  <si>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</si>
  <si>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</si>
  <si>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</si>
  <si>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</si>
  <si>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</si>
  <si>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</si>
  <si>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</si>
  <si>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</si>
  <si>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</si>
  <si>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</si>
  <si>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</si>
  <si>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</si>
  <si>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</si>
  <si>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</si>
  <si>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</si>
  <si>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</si>
  <si>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</si>
  <si>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</si>
  <si>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</si>
  <si>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</si>
  <si>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</si>
  <si>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</si>
  <si>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</si>
  <si>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</si>
  <si>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</si>
  <si>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</si>
  <si>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</si>
  <si>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</si>
  <si>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</si>
  <si>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</si>
  <si>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</si>
  <si>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</si>
  <si>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</si>
  <si>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</si>
  <si>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</si>
  <si>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</si>
  <si>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</si>
  <si>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</si>
  <si>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</si>
  <si>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</si>
  <si>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</si>
  <si>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</si>
  <si>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</si>
  <si>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</si>
  <si>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</si>
  <si>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</si>
  <si>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</si>
  <si>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</si>
  <si>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</si>
  <si>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</si>
  <si>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</si>
  <si>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</si>
  <si>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</si>
  <si>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</si>
  <si>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1.10</t>
  </si>
  <si>
    <t>▲ 1.32</t>
  </si>
  <si>
    <t>▲ 1.86</t>
  </si>
  <si>
    <t>一般会計</t>
  </si>
  <si>
    <t>国民健康保険特別会計</t>
  </si>
  <si>
    <t>介護保険特別会計</t>
  </si>
  <si>
    <t>簡易水道特別会計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</si>
  <si>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</si>
  <si>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</si>
  <si>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</si>
  <si>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</si>
  <si>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</si>
  <si>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</si>
  <si>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</si>
  <si>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</si>
  <si>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</si>
  <si>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(株)球磨村ふるさと振興公社</t>
    <rPh sb="0" eb="3">
      <t>カブ</t>
    </rPh>
    <rPh sb="3" eb="6">
      <t>クマムラ</t>
    </rPh>
    <rPh sb="10" eb="12">
      <t>シンコウ</t>
    </rPh>
    <rPh sb="12" eb="14">
      <t>コウシャ</t>
    </rPh>
    <phoneticPr fontId="2"/>
  </si>
  <si>
    <t>くま川鉄道(株)</t>
    <rPh sb="2" eb="3">
      <t>ガワ</t>
    </rPh>
    <rPh sb="3" eb="5">
      <t>テツドウ</t>
    </rPh>
    <rPh sb="5" eb="8">
      <t>カブ</t>
    </rPh>
    <phoneticPr fontId="2"/>
  </si>
  <si>
    <t>－</t>
  </si>
  <si>
    <t>－</t>
    <phoneticPr fontId="2"/>
  </si>
  <si>
    <t>熊本県市町村総合事務組合</t>
    <rPh sb="0" eb="3">
      <t>クマモトケン</t>
    </rPh>
    <rPh sb="3" eb="6">
      <t>シチョウソン</t>
    </rPh>
    <rPh sb="6" eb="8">
      <t>ソウゴウ</t>
    </rPh>
    <rPh sb="8" eb="10">
      <t>ジム</t>
    </rPh>
    <rPh sb="10" eb="12">
      <t>クミアイ</t>
    </rPh>
    <phoneticPr fontId="2"/>
  </si>
  <si>
    <t>人吉下球磨消防組合</t>
    <rPh sb="0" eb="2">
      <t>ヒトヨシ</t>
    </rPh>
    <rPh sb="2" eb="3">
      <t>シモ</t>
    </rPh>
    <rPh sb="3" eb="5">
      <t>クマ</t>
    </rPh>
    <rPh sb="5" eb="7">
      <t>ショウボウ</t>
    </rPh>
    <rPh sb="7" eb="9">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</si>
  <si>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</si>
  <si>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人吉球磨広域行政組合（人吉球磨ふるさと市町村圏特別会計）</t>
    <rPh sb="0" eb="2">
      <t>ヒトヨシ</t>
    </rPh>
    <rPh sb="2" eb="4">
      <t>クマ</t>
    </rPh>
    <rPh sb="4" eb="6">
      <t>コウイキ</t>
    </rPh>
    <rPh sb="6" eb="8">
      <t>ギョウセイ</t>
    </rPh>
    <rPh sb="8" eb="10">
      <t>クミアイ</t>
    </rPh>
    <rPh sb="11" eb="13">
      <t>ヒトヨシ</t>
    </rPh>
    <rPh sb="13" eb="15">
      <t>クマ</t>
    </rPh>
    <rPh sb="19" eb="22">
      <t>シチョウソン</t>
    </rPh>
    <rPh sb="22" eb="23">
      <t>ケン</t>
    </rPh>
    <rPh sb="23" eb="25">
      <t>トクベツ</t>
    </rPh>
    <rPh sb="25" eb="27">
      <t>カイケイ</t>
    </rPh>
    <phoneticPr fontId="2"/>
  </si>
  <si>
    <t>人吉球磨広域行政組合（特別養護老人ホーム特別会計）</t>
    <rPh sb="0" eb="2">
      <t>ヒトヨシ</t>
    </rPh>
    <rPh sb="2" eb="4">
      <t>クマ</t>
    </rPh>
    <rPh sb="4" eb="6">
      <t>コウイキ</t>
    </rPh>
    <rPh sb="6" eb="8">
      <t>ギョウセイ</t>
    </rPh>
    <rPh sb="8" eb="10">
      <t>クミアイ</t>
    </rPh>
    <rPh sb="11" eb="13">
      <t>トクベツ</t>
    </rPh>
    <rPh sb="13" eb="15">
      <t>ヨウゴ</t>
    </rPh>
    <rPh sb="15" eb="17">
      <t>ロウジン</t>
    </rPh>
    <rPh sb="20" eb="22">
      <t>トクベツ</t>
    </rPh>
    <rPh sb="22" eb="24">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</si>
  <si>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</si>
  <si>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</si>
  <si>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村有施設整備基金</t>
    <rPh sb="0" eb="2">
      <t>ソンユウ</t>
    </rPh>
    <rPh sb="2" eb="4">
      <t>シセツ</t>
    </rPh>
    <rPh sb="4" eb="6">
      <t>セイビ</t>
    </rPh>
    <rPh sb="6" eb="8">
      <t>キキン</t>
    </rPh>
    <phoneticPr fontId="2"/>
  </si>
  <si>
    <t>水資源活用基金</t>
    <rPh sb="0" eb="3">
      <t>ミズシゲン</t>
    </rPh>
    <rPh sb="3" eb="5">
      <t>カツヨウ</t>
    </rPh>
    <rPh sb="5" eb="7">
      <t>キキン</t>
    </rPh>
    <phoneticPr fontId="2"/>
  </si>
  <si>
    <t>ふるさと応援基金</t>
    <rPh sb="4" eb="6">
      <t>オウエン</t>
    </rPh>
    <rPh sb="6" eb="8">
      <t>キキン</t>
    </rPh>
    <phoneticPr fontId="2"/>
  </si>
  <si>
    <t>一勝地交流センター活性化基金</t>
    <rPh sb="0" eb="3">
      <t>イッショウチ</t>
    </rPh>
    <rPh sb="3" eb="5">
      <t>コウリュウ</t>
    </rPh>
    <rPh sb="9" eb="12">
      <t>カッセイカ</t>
    </rPh>
    <rPh sb="12" eb="14">
      <t>キキン</t>
    </rPh>
    <phoneticPr fontId="2"/>
  </si>
  <si>
    <t>地域づくり人づくり基金</t>
    <rPh sb="0" eb="2">
      <t>チイキ</t>
    </rPh>
    <rPh sb="5" eb="6">
      <t>ヒト</t>
    </rPh>
    <rPh sb="9" eb="11">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</si>
  <si>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</si>
  <si>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</si>
  <si>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</si>
  <si>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</si>
  <si>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</si>
  <si>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近年は元金償還額以上に地方債の新規借入を行わないようにしていることから、地方債残高が減少し、将来負担比率は算定されない状況が続いている。
減価償却率については、類似団体平均と比べると下回っており、増加率も若干緩やかな上昇となっている。</t>
    <rPh sb="0" eb="2">
      <t>キンネン</t>
    </rPh>
    <rPh sb="3" eb="5">
      <t>ガンキン</t>
    </rPh>
    <rPh sb="4" eb="5">
      <t>ジモト</t>
    </rPh>
    <rPh sb="5" eb="7">
      <t>ショウカン</t>
    </rPh>
    <rPh sb="7" eb="8">
      <t>ガク</t>
    </rPh>
    <rPh sb="8" eb="10">
      <t>イジョウ</t>
    </rPh>
    <rPh sb="11" eb="14">
      <t>チホウサイ</t>
    </rPh>
    <rPh sb="15" eb="17">
      <t>シンキ</t>
    </rPh>
    <rPh sb="17" eb="19">
      <t>カリイレ</t>
    </rPh>
    <rPh sb="20" eb="21">
      <t>オコナ</t>
    </rPh>
    <rPh sb="36" eb="39">
      <t>チホウサイ</t>
    </rPh>
    <rPh sb="39" eb="41">
      <t>ザンダカ</t>
    </rPh>
    <rPh sb="42" eb="44">
      <t>ゲンショウ</t>
    </rPh>
    <rPh sb="46" eb="48">
      <t>ショウライ</t>
    </rPh>
    <rPh sb="48" eb="50">
      <t>フタン</t>
    </rPh>
    <rPh sb="50" eb="52">
      <t>ヒリツ</t>
    </rPh>
    <rPh sb="53" eb="55">
      <t>サンテイ</t>
    </rPh>
    <rPh sb="59" eb="61">
      <t>ジョウキョウ</t>
    </rPh>
    <rPh sb="62" eb="63">
      <t>ツヅ</t>
    </rPh>
    <rPh sb="69" eb="71">
      <t>ゲンカ</t>
    </rPh>
    <rPh sb="71" eb="73">
      <t>ショウキャク</t>
    </rPh>
    <rPh sb="73" eb="74">
      <t>リツ</t>
    </rPh>
    <rPh sb="80" eb="82">
      <t>ルイジ</t>
    </rPh>
    <rPh sb="82" eb="84">
      <t>ダンタイ</t>
    </rPh>
    <rPh sb="84" eb="86">
      <t>ヘイキン</t>
    </rPh>
    <rPh sb="87" eb="88">
      <t>クラ</t>
    </rPh>
    <rPh sb="91" eb="93">
      <t>シタマワ</t>
    </rPh>
    <rPh sb="98" eb="100">
      <t>ゾウカ</t>
    </rPh>
    <rPh sb="100" eb="101">
      <t>リツ</t>
    </rPh>
    <rPh sb="102" eb="104">
      <t>ジャッカン</t>
    </rPh>
    <rPh sb="104" eb="105">
      <t>ユル</t>
    </rPh>
    <rPh sb="108" eb="110">
      <t>ジョウショウ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</si>
  <si>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</si>
  <si>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</si>
  <si>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</si>
  <si>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</si>
  <si>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</si>
  <si>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</si>
  <si>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</si>
  <si>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地方債の元利償還金が減少したことに伴い、実質公債費率は▲0.3となった。
今後も元利償還金は横ばいか減少傾向ではあるものの、新たに実施する大規模な事業、普通交付税や臨時財政対策債発行可能額の増減も不透明なため、実質公債費率の上昇が懸念される。</t>
    <rPh sb="0" eb="3">
      <t>チホウサイ</t>
    </rPh>
    <rPh sb="4" eb="6">
      <t>ガンリ</t>
    </rPh>
    <rPh sb="6" eb="9">
      <t>ショウカンキン</t>
    </rPh>
    <rPh sb="10" eb="12">
      <t>ゲンショウ</t>
    </rPh>
    <rPh sb="17" eb="18">
      <t>トモナ</t>
    </rPh>
    <rPh sb="20" eb="22">
      <t>ジッシツ</t>
    </rPh>
    <rPh sb="22" eb="25">
      <t>コウサイヒ</t>
    </rPh>
    <rPh sb="25" eb="26">
      <t>リツ</t>
    </rPh>
    <rPh sb="37" eb="39">
      <t>コンゴ</t>
    </rPh>
    <rPh sb="40" eb="42">
      <t>ガンリ</t>
    </rPh>
    <rPh sb="42" eb="45">
      <t>ショウカンキン</t>
    </rPh>
    <rPh sb="46" eb="47">
      <t>ヨコ</t>
    </rPh>
    <rPh sb="50" eb="52">
      <t>ゲンショウ</t>
    </rPh>
    <rPh sb="52" eb="54">
      <t>ケイコウ</t>
    </rPh>
    <rPh sb="62" eb="63">
      <t>アラ</t>
    </rPh>
    <rPh sb="65" eb="67">
      <t>ジッシ</t>
    </rPh>
    <rPh sb="69" eb="72">
      <t>ダイキボ</t>
    </rPh>
    <rPh sb="73" eb="75">
      <t>ジギョウ</t>
    </rPh>
    <rPh sb="76" eb="78">
      <t>フツウ</t>
    </rPh>
    <rPh sb="78" eb="81">
      <t>コウフゼイ</t>
    </rPh>
    <rPh sb="82" eb="84">
      <t>リンジ</t>
    </rPh>
    <rPh sb="84" eb="86">
      <t>ザイセイ</t>
    </rPh>
    <rPh sb="86" eb="88">
      <t>タイサク</t>
    </rPh>
    <rPh sb="88" eb="89">
      <t>サイ</t>
    </rPh>
    <rPh sb="89" eb="91">
      <t>ハッコウ</t>
    </rPh>
    <rPh sb="91" eb="94">
      <t>カノウガク</t>
    </rPh>
    <rPh sb="95" eb="97">
      <t>ゾウゲン</t>
    </rPh>
    <rPh sb="98" eb="101">
      <t>フトウメイ</t>
    </rPh>
    <rPh sb="105" eb="107">
      <t>ジッシツ</t>
    </rPh>
    <rPh sb="107" eb="110">
      <t>コウサイヒ</t>
    </rPh>
    <rPh sb="110" eb="111">
      <t>リツ</t>
    </rPh>
    <rPh sb="112" eb="114">
      <t>ジョウショウ</t>
    </rPh>
    <rPh sb="115" eb="117">
      <t>ケネン</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</si>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</sst>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272886</c:v>
                </c:pt>
                <c:pt idx="1">
                  <c:v>245039</c:v>
                </c:pt>
                <c:pt idx="2">
                  <c:v>237994</c:v>
                </c:pt>
                <c:pt idx="3">
                  <c:v>267911</c:v>
                </c:pt>
                <c:pt idx="4">
                  <c:v>228215</c:v>
                </c:pt>
              </c:numCache>
            </c:numRef>
          </c:val>
          <c:smooth val="0"/>
          <c:extLst>
            <c:ext xmlns:c16="http://schemas.microsoft.com/office/drawing/2014/chart" uri="{C3380CC4-5D6E-409C-BE32-E72D297353CC}">
              <c16:uniqueId val="{00000000-189F-48A2-878C-B4F2E94B11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173808</c:v>
                </c:pt>
                <c:pt idx="1">
                  <c:v>259356</c:v>
                </c:pt>
                <c:pt idx="2">
                  <c:v>312999</c:v>
                </c:pt>
                <c:pt idx="3">
                  <c:v>270917</c:v>
                </c:pt>
                <c:pt idx="4">
                  <c:v>220765</c:v>
                </c:pt>
              </c:numCache>
            </c:numRef>
          </c:val>
          <c:smooth val="0"/>
          <c:extLst>
            <c:ext xmlns:c16="http://schemas.microsoft.com/office/drawing/2014/chart" uri="{C3380CC4-5D6E-409C-BE32-E72D297353CC}">
              <c16:uniqueId val="{00000001-189F-48A2-878C-B4F2E94B1115}"/>
            </c:ext>
          </c:extLst>
        </c:ser>
        <c:dLbls>
          <c:showLegendKey val="0"/>
          <c:showVal val="0"/>
          <c:showCatName val="0"/>
          <c:showSerName val="0"/>
          <c:showPercent val="0"/>
          <c:showBubbleSize val="0"/>
        </c:dLbls>
        <c:marker val="1"/>
        <c:smooth val="0"/>
        <c:axId val="177150520"/>
        <c:axId val="176679320"/>
      </c:lineChart>
      <c:catAx>
        <c:axId val="177150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679320"/>
        <c:crosses val="autoZero"/>
        <c:auto val="1"/>
        <c:lblAlgn val="ctr"/>
        <c:lblOffset val="100"/>
        <c:tickLblSkip val="1"/>
        <c:tickMarkSkip val="1"/>
        <c:noMultiLvlLbl val="0"/>
      </c:catAx>
      <c:valAx>
        <c:axId val="17667932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150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7.87</c:v>
                </c:pt>
                <c:pt idx="1">
                  <c:v>9.81</c:v>
                </c:pt>
                <c:pt idx="2">
                  <c:v>8.76</c:v>
                </c:pt>
                <c:pt idx="3">
                  <c:v>7.88</c:v>
                </c:pt>
                <c:pt idx="4">
                  <c:v>8.83</c:v>
                </c:pt>
              </c:numCache>
            </c:numRef>
          </c:val>
          <c:extLst>
            <c:ext xmlns:c16="http://schemas.microsoft.com/office/drawing/2014/chart" uri="{C3380CC4-5D6E-409C-BE32-E72D297353CC}">
              <c16:uniqueId val="{00000000-3509-4D0B-AB31-35ECC9A3C7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50.34</c:v>
                </c:pt>
                <c:pt idx="1">
                  <c:v>49.27</c:v>
                </c:pt>
                <c:pt idx="2">
                  <c:v>49.95</c:v>
                </c:pt>
                <c:pt idx="3">
                  <c:v>52.09</c:v>
                </c:pt>
                <c:pt idx="4">
                  <c:v>50.65</c:v>
                </c:pt>
              </c:numCache>
            </c:numRef>
          </c:val>
          <c:extLst>
            <c:ext xmlns:c16="http://schemas.microsoft.com/office/drawing/2014/chart" uri="{C3380CC4-5D6E-409C-BE32-E72D297353CC}">
              <c16:uniqueId val="{00000001-3509-4D0B-AB31-35ECC9A3C7CB}"/>
            </c:ext>
          </c:extLst>
        </c:ser>
        <c:dLbls>
          <c:showLegendKey val="0"/>
          <c:showVal val="0"/>
          <c:showCatName val="0"/>
          <c:showSerName val="0"/>
          <c:showPercent val="0"/>
          <c:showBubbleSize val="0"/>
        </c:dLbls>
        <c:gapWidth val="250"/>
        <c:overlap val="100"/>
        <c:axId val="223018056"/>
        <c:axId val="218278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3.42</c:v>
                </c:pt>
                <c:pt idx="1">
                  <c:v>2.82</c:v>
                </c:pt>
                <c:pt idx="2">
                  <c:v>-1.1000000000000001</c:v>
                </c:pt>
                <c:pt idx="3">
                  <c:v>-1.32</c:v>
                </c:pt>
                <c:pt idx="4">
                  <c:v>-1.86</c:v>
                </c:pt>
              </c:numCache>
            </c:numRef>
          </c:val>
          <c:smooth val="0"/>
          <c:extLst>
            <c:ext xmlns:c16="http://schemas.microsoft.com/office/drawing/2014/chart" uri="{C3380CC4-5D6E-409C-BE32-E72D297353CC}">
              <c16:uniqueId val="{00000002-3509-4D0B-AB31-35ECC9A3C7CB}"/>
            </c:ext>
          </c:extLst>
        </c:ser>
        <c:dLbls>
          <c:showLegendKey val="0"/>
          <c:showVal val="0"/>
          <c:showCatName val="0"/>
          <c:showSerName val="0"/>
          <c:showPercent val="0"/>
          <c:showBubbleSize val="0"/>
        </c:dLbls>
        <c:marker val="1"/>
        <c:smooth val="0"/>
        <c:axId val="223018056"/>
        <c:axId val="218278768"/>
      </c:lineChart>
      <c:catAx>
        <c:axId val="223018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8278768"/>
        <c:crosses val="autoZero"/>
        <c:auto val="1"/>
        <c:lblAlgn val="ctr"/>
        <c:lblOffset val="100"/>
        <c:tickLblSkip val="1"/>
        <c:tickMarkSkip val="1"/>
        <c:noMultiLvlLbl val="0"/>
      </c:catAx>
      <c:valAx>
        <c:axId val="218278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018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90E-45C0-A996-C244652601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90E-45C0-A996-C2446526013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90E-45C0-A996-C2446526013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90E-45C0-A996-C2446526013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90E-45C0-A996-C2446526013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5-190E-45C0-A996-C2446526013D}"/>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0.34</c:v>
                </c:pt>
                <c:pt idx="2">
                  <c:v>#N/A</c:v>
                </c:pt>
                <c:pt idx="3">
                  <c:v>0.24</c:v>
                </c:pt>
                <c:pt idx="4">
                  <c:v>#N/A</c:v>
                </c:pt>
                <c:pt idx="5">
                  <c:v>0.5</c:v>
                </c:pt>
                <c:pt idx="6">
                  <c:v>#N/A</c:v>
                </c:pt>
                <c:pt idx="7">
                  <c:v>0.2</c:v>
                </c:pt>
                <c:pt idx="8">
                  <c:v>#N/A</c:v>
                </c:pt>
                <c:pt idx="9">
                  <c:v>0.2</c:v>
                </c:pt>
              </c:numCache>
            </c:numRef>
          </c:val>
          <c:extLst>
            <c:ext xmlns:c16="http://schemas.microsoft.com/office/drawing/2014/chart" uri="{C3380CC4-5D6E-409C-BE32-E72D297353CC}">
              <c16:uniqueId val="{00000006-190E-45C0-A996-C2446526013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0.68</c:v>
                </c:pt>
                <c:pt idx="2">
                  <c:v>#N/A</c:v>
                </c:pt>
                <c:pt idx="3">
                  <c:v>0.81</c:v>
                </c:pt>
                <c:pt idx="4">
                  <c:v>#N/A</c:v>
                </c:pt>
                <c:pt idx="5">
                  <c:v>0.7</c:v>
                </c:pt>
                <c:pt idx="6">
                  <c:v>#N/A</c:v>
                </c:pt>
                <c:pt idx="7">
                  <c:v>0.53</c:v>
                </c:pt>
                <c:pt idx="8">
                  <c:v>#N/A</c:v>
                </c:pt>
                <c:pt idx="9">
                  <c:v>1.51</c:v>
                </c:pt>
              </c:numCache>
            </c:numRef>
          </c:val>
          <c:extLst>
            <c:ext xmlns:c16="http://schemas.microsoft.com/office/drawing/2014/chart" uri="{C3380CC4-5D6E-409C-BE32-E72D297353CC}">
              <c16:uniqueId val="{00000007-190E-45C0-A996-C2446526013D}"/>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1.43</c:v>
                </c:pt>
                <c:pt idx="2">
                  <c:v>#N/A</c:v>
                </c:pt>
                <c:pt idx="3">
                  <c:v>1.74</c:v>
                </c:pt>
                <c:pt idx="4">
                  <c:v>#N/A</c:v>
                </c:pt>
                <c:pt idx="5">
                  <c:v>1.95</c:v>
                </c:pt>
                <c:pt idx="6">
                  <c:v>#N/A</c:v>
                </c:pt>
                <c:pt idx="7">
                  <c:v>1.49</c:v>
                </c:pt>
                <c:pt idx="8">
                  <c:v>#N/A</c:v>
                </c:pt>
                <c:pt idx="9">
                  <c:v>1.53</c:v>
                </c:pt>
              </c:numCache>
            </c:numRef>
          </c:val>
          <c:extLst>
            <c:ext xmlns:c16="http://schemas.microsoft.com/office/drawing/2014/chart" uri="{C3380CC4-5D6E-409C-BE32-E72D297353CC}">
              <c16:uniqueId val="{00000008-190E-45C0-A996-C2446526013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7.86</c:v>
                </c:pt>
                <c:pt idx="2">
                  <c:v>#N/A</c:v>
                </c:pt>
                <c:pt idx="3">
                  <c:v>9.8000000000000007</c:v>
                </c:pt>
                <c:pt idx="4">
                  <c:v>#N/A</c:v>
                </c:pt>
                <c:pt idx="5">
                  <c:v>8.75</c:v>
                </c:pt>
                <c:pt idx="6">
                  <c:v>#N/A</c:v>
                </c:pt>
                <c:pt idx="7">
                  <c:v>7.87</c:v>
                </c:pt>
                <c:pt idx="8">
                  <c:v>#N/A</c:v>
                </c:pt>
                <c:pt idx="9">
                  <c:v>8.82</c:v>
                </c:pt>
              </c:numCache>
            </c:numRef>
          </c:val>
          <c:extLst>
            <c:ext xmlns:c16="http://schemas.microsoft.com/office/drawing/2014/chart" uri="{C3380CC4-5D6E-409C-BE32-E72D297353CC}">
              <c16:uniqueId val="{00000009-190E-45C0-A996-C2446526013D}"/>
            </c:ext>
          </c:extLst>
        </c:ser>
        <c:dLbls>
          <c:showLegendKey val="0"/>
          <c:showVal val="0"/>
          <c:showCatName val="0"/>
          <c:showSerName val="0"/>
          <c:showPercent val="0"/>
          <c:showBubbleSize val="0"/>
        </c:dLbls>
        <c:gapWidth val="150"/>
        <c:overlap val="100"/>
        <c:axId val="221746200"/>
        <c:axId val="217858448"/>
      </c:barChart>
      <c:catAx>
        <c:axId val="221746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7858448"/>
        <c:crosses val="autoZero"/>
        <c:auto val="1"/>
        <c:lblAlgn val="ctr"/>
        <c:lblOffset val="100"/>
        <c:tickLblSkip val="1"/>
        <c:tickMarkSkip val="1"/>
        <c:noMultiLvlLbl val="0"/>
      </c:catAx>
      <c:valAx>
        <c:axId val="217858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746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337</c:v>
                </c:pt>
                <c:pt idx="5">
                  <c:v>342</c:v>
                </c:pt>
                <c:pt idx="8">
                  <c:v>339</c:v>
                </c:pt>
                <c:pt idx="11">
                  <c:v>328</c:v>
                </c:pt>
                <c:pt idx="14">
                  <c:v>311</c:v>
                </c:pt>
              </c:numCache>
            </c:numRef>
          </c:val>
          <c:extLst>
            <c:ext xmlns:c16="http://schemas.microsoft.com/office/drawing/2014/chart" uri="{C3380CC4-5D6E-409C-BE32-E72D297353CC}">
              <c16:uniqueId val="{00000000-7EB2-4924-8275-F0291391F9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B2-4924-8275-F0291391F9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EB2-4924-8275-F0291391F9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23</c:v>
                </c:pt>
                <c:pt idx="3">
                  <c:v>24</c:v>
                </c:pt>
                <c:pt idx="6">
                  <c:v>25</c:v>
                </c:pt>
                <c:pt idx="9">
                  <c:v>16</c:v>
                </c:pt>
                <c:pt idx="12">
                  <c:v>14</c:v>
                </c:pt>
              </c:numCache>
            </c:numRef>
          </c:val>
          <c:extLst>
            <c:ext xmlns:c16="http://schemas.microsoft.com/office/drawing/2014/chart" uri="{C3380CC4-5D6E-409C-BE32-E72D297353CC}">
              <c16:uniqueId val="{00000003-7EB2-4924-8275-F0291391F9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21</c:v>
                </c:pt>
                <c:pt idx="3">
                  <c:v>23</c:v>
                </c:pt>
                <c:pt idx="6">
                  <c:v>25</c:v>
                </c:pt>
                <c:pt idx="9">
                  <c:v>19</c:v>
                </c:pt>
                <c:pt idx="12">
                  <c:v>19</c:v>
                </c:pt>
              </c:numCache>
            </c:numRef>
          </c:val>
          <c:extLst>
            <c:ext xmlns:c16="http://schemas.microsoft.com/office/drawing/2014/chart" uri="{C3380CC4-5D6E-409C-BE32-E72D297353CC}">
              <c16:uniqueId val="{00000004-7EB2-4924-8275-F0291391F9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B2-4924-8275-F0291391F9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B2-4924-8275-F0291391F9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412</c:v>
                </c:pt>
                <c:pt idx="3">
                  <c:v>424</c:v>
                </c:pt>
                <c:pt idx="6">
                  <c:v>422</c:v>
                </c:pt>
                <c:pt idx="9">
                  <c:v>404</c:v>
                </c:pt>
                <c:pt idx="12">
                  <c:v>379</c:v>
                </c:pt>
              </c:numCache>
            </c:numRef>
          </c:val>
          <c:extLst>
            <c:ext xmlns:c16="http://schemas.microsoft.com/office/drawing/2014/chart" uri="{C3380CC4-5D6E-409C-BE32-E72D297353CC}">
              <c16:uniqueId val="{00000007-7EB2-4924-8275-F0291391F9DC}"/>
            </c:ext>
          </c:extLst>
        </c:ser>
        <c:dLbls>
          <c:showLegendKey val="0"/>
          <c:showVal val="0"/>
          <c:showCatName val="0"/>
          <c:showSerName val="0"/>
          <c:showPercent val="0"/>
          <c:showBubbleSize val="0"/>
        </c:dLbls>
        <c:gapWidth val="100"/>
        <c:overlap val="100"/>
        <c:axId val="224345056"/>
        <c:axId val="218013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119</c:v>
                </c:pt>
                <c:pt idx="2">
                  <c:v>#N/A</c:v>
                </c:pt>
                <c:pt idx="3">
                  <c:v>#N/A</c:v>
                </c:pt>
                <c:pt idx="4">
                  <c:v>129</c:v>
                </c:pt>
                <c:pt idx="5">
                  <c:v>#N/A</c:v>
                </c:pt>
                <c:pt idx="6">
                  <c:v>#N/A</c:v>
                </c:pt>
                <c:pt idx="7">
                  <c:v>133</c:v>
                </c:pt>
                <c:pt idx="8">
                  <c:v>#N/A</c:v>
                </c:pt>
                <c:pt idx="9">
                  <c:v>#N/A</c:v>
                </c:pt>
                <c:pt idx="10">
                  <c:v>111</c:v>
                </c:pt>
                <c:pt idx="11">
                  <c:v>#N/A</c:v>
                </c:pt>
                <c:pt idx="12">
                  <c:v>#N/A</c:v>
                </c:pt>
                <c:pt idx="13">
                  <c:v>101</c:v>
                </c:pt>
                <c:pt idx="14">
                  <c:v>#N/A</c:v>
                </c:pt>
              </c:numCache>
            </c:numRef>
          </c:val>
          <c:smooth val="0"/>
          <c:extLst>
            <c:ext xmlns:c16="http://schemas.microsoft.com/office/drawing/2014/chart" uri="{C3380CC4-5D6E-409C-BE32-E72D297353CC}">
              <c16:uniqueId val="{00000008-7EB2-4924-8275-F0291391F9DC}"/>
            </c:ext>
          </c:extLst>
        </c:ser>
        <c:dLbls>
          <c:showLegendKey val="0"/>
          <c:showVal val="0"/>
          <c:showCatName val="0"/>
          <c:showSerName val="0"/>
          <c:showPercent val="0"/>
          <c:showBubbleSize val="0"/>
        </c:dLbls>
        <c:marker val="1"/>
        <c:smooth val="0"/>
        <c:axId val="224345056"/>
        <c:axId val="218013680"/>
      </c:lineChart>
      <c:catAx>
        <c:axId val="22434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8013680"/>
        <c:crosses val="autoZero"/>
        <c:auto val="1"/>
        <c:lblAlgn val="ctr"/>
        <c:lblOffset val="100"/>
        <c:tickLblSkip val="1"/>
        <c:tickMarkSkip val="1"/>
        <c:noMultiLvlLbl val="0"/>
      </c:catAx>
      <c:valAx>
        <c:axId val="218013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34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2877</c:v>
                </c:pt>
                <c:pt idx="5">
                  <c:v>2798</c:v>
                </c:pt>
                <c:pt idx="8">
                  <c:v>2674</c:v>
                </c:pt>
                <c:pt idx="11">
                  <c:v>2587</c:v>
                </c:pt>
                <c:pt idx="14">
                  <c:v>2626</c:v>
                </c:pt>
              </c:numCache>
            </c:numRef>
          </c:val>
          <c:extLst>
            <c:ext xmlns:c16="http://schemas.microsoft.com/office/drawing/2014/chart" uri="{C3380CC4-5D6E-409C-BE32-E72D297353CC}">
              <c16:uniqueId val="{00000000-71DE-489E-AA59-F171054B96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1DE-489E-AA59-F171054B96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1760</c:v>
                </c:pt>
                <c:pt idx="5">
                  <c:v>1827</c:v>
                </c:pt>
                <c:pt idx="8">
                  <c:v>1778</c:v>
                </c:pt>
                <c:pt idx="11">
                  <c:v>1770</c:v>
                </c:pt>
                <c:pt idx="14">
                  <c:v>1760</c:v>
                </c:pt>
              </c:numCache>
            </c:numRef>
          </c:val>
          <c:extLst>
            <c:ext xmlns:c16="http://schemas.microsoft.com/office/drawing/2014/chart" uri="{C3380CC4-5D6E-409C-BE32-E72D297353CC}">
              <c16:uniqueId val="{00000002-71DE-489E-AA59-F171054B96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DE-489E-AA59-F171054B96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DE-489E-AA59-F171054B96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DE-489E-AA59-F171054B96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762</c:v>
                </c:pt>
                <c:pt idx="3">
                  <c:v>695</c:v>
                </c:pt>
                <c:pt idx="6">
                  <c:v>598</c:v>
                </c:pt>
                <c:pt idx="9">
                  <c:v>574</c:v>
                </c:pt>
                <c:pt idx="12">
                  <c:v>562</c:v>
                </c:pt>
              </c:numCache>
            </c:numRef>
          </c:val>
          <c:extLst>
            <c:ext xmlns:c16="http://schemas.microsoft.com/office/drawing/2014/chart" uri="{C3380CC4-5D6E-409C-BE32-E72D297353CC}">
              <c16:uniqueId val="{00000006-71DE-489E-AA59-F171054B96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151</c:v>
                </c:pt>
                <c:pt idx="3">
                  <c:v>115</c:v>
                </c:pt>
                <c:pt idx="6">
                  <c:v>94</c:v>
                </c:pt>
                <c:pt idx="9">
                  <c:v>74</c:v>
                </c:pt>
                <c:pt idx="12">
                  <c:v>63</c:v>
                </c:pt>
              </c:numCache>
            </c:numRef>
          </c:val>
          <c:extLst>
            <c:ext xmlns:c16="http://schemas.microsoft.com/office/drawing/2014/chart" uri="{C3380CC4-5D6E-409C-BE32-E72D297353CC}">
              <c16:uniqueId val="{00000007-71DE-489E-AA59-F171054B96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176</c:v>
                </c:pt>
                <c:pt idx="3">
                  <c:v>167</c:v>
                </c:pt>
                <c:pt idx="6">
                  <c:v>161</c:v>
                </c:pt>
                <c:pt idx="9">
                  <c:v>147</c:v>
                </c:pt>
                <c:pt idx="12">
                  <c:v>126</c:v>
                </c:pt>
              </c:numCache>
            </c:numRef>
          </c:val>
          <c:extLst>
            <c:ext xmlns:c16="http://schemas.microsoft.com/office/drawing/2014/chart" uri="{C3380CC4-5D6E-409C-BE32-E72D297353CC}">
              <c16:uniqueId val="{00000008-71DE-489E-AA59-F171054B96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1DE-489E-AA59-F171054B96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3569</c:v>
                </c:pt>
                <c:pt idx="3">
                  <c:v>3539</c:v>
                </c:pt>
                <c:pt idx="6">
                  <c:v>3420</c:v>
                </c:pt>
                <c:pt idx="9">
                  <c:v>3475</c:v>
                </c:pt>
                <c:pt idx="12">
                  <c:v>3382</c:v>
                </c:pt>
              </c:numCache>
            </c:numRef>
          </c:val>
          <c:extLst>
            <c:ext xmlns:c16="http://schemas.microsoft.com/office/drawing/2014/chart" uri="{C3380CC4-5D6E-409C-BE32-E72D297353CC}">
              <c16:uniqueId val="{0000000A-71DE-489E-AA59-F171054B9671}"/>
            </c:ext>
          </c:extLst>
        </c:ser>
        <c:dLbls>
          <c:showLegendKey val="0"/>
          <c:showVal val="0"/>
          <c:showCatName val="0"/>
          <c:showSerName val="0"/>
          <c:showPercent val="0"/>
          <c:showBubbleSize val="0"/>
        </c:dLbls>
        <c:gapWidth val="100"/>
        <c:overlap val="100"/>
        <c:axId val="219339896"/>
        <c:axId val="219340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1DE-489E-AA59-F171054B9671}"/>
            </c:ext>
          </c:extLst>
        </c:ser>
        <c:dLbls>
          <c:showLegendKey val="0"/>
          <c:showVal val="0"/>
          <c:showCatName val="0"/>
          <c:showSerName val="0"/>
          <c:showPercent val="0"/>
          <c:showBubbleSize val="0"/>
        </c:dLbls>
        <c:marker val="1"/>
        <c:smooth val="0"/>
        <c:axId val="219339896"/>
        <c:axId val="219340288"/>
      </c:lineChart>
      <c:catAx>
        <c:axId val="219339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9340288"/>
        <c:crosses val="autoZero"/>
        <c:auto val="1"/>
        <c:lblAlgn val="ctr"/>
        <c:lblOffset val="100"/>
        <c:tickLblSkip val="1"/>
        <c:tickMarkSkip val="1"/>
        <c:noMultiLvlLbl val="0"/>
      </c:catAx>
      <c:valAx>
        <c:axId val="219340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339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1170</c:v>
                </c:pt>
                <c:pt idx="1">
                  <c:v>1169</c:v>
                </c:pt>
                <c:pt idx="2">
                  <c:v>1111</c:v>
                </c:pt>
              </c:numCache>
            </c:numRef>
          </c:val>
          <c:extLst>
            <c:ext xmlns:c16="http://schemas.microsoft.com/office/drawing/2014/chart" uri="{C3380CC4-5D6E-409C-BE32-E72D297353CC}">
              <c16:uniqueId val="{00000000-10FD-4B02-AABD-A4972E1FDF5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c:v>
                </c:pt>
                <c:pt idx="1">
                  <c:v>6</c:v>
                </c:pt>
                <c:pt idx="2">
                  <c:v>6</c:v>
                </c:pt>
              </c:numCache>
            </c:numRef>
          </c:val>
          <c:extLst>
            <c:ext xmlns:c16="http://schemas.microsoft.com/office/drawing/2014/chart" uri="{C3380CC4-5D6E-409C-BE32-E72D297353CC}">
              <c16:uniqueId val="{00000001-10FD-4B02-AABD-A4972E1FDF5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475</c:v>
                </c:pt>
                <c:pt idx="1">
                  <c:v>474</c:v>
                </c:pt>
                <c:pt idx="2">
                  <c:v>521</c:v>
                </c:pt>
              </c:numCache>
            </c:numRef>
          </c:val>
          <c:extLst>
            <c:ext xmlns:c16="http://schemas.microsoft.com/office/drawing/2014/chart" uri="{C3380CC4-5D6E-409C-BE32-E72D297353CC}">
              <c16:uniqueId val="{00000002-10FD-4B02-AABD-A4972E1FDF5E}"/>
            </c:ext>
          </c:extLst>
        </c:ser>
        <c:dLbls>
          <c:showLegendKey val="0"/>
          <c:showVal val="0"/>
          <c:showCatName val="0"/>
          <c:showSerName val="0"/>
          <c:showPercent val="0"/>
          <c:showBubbleSize val="0"/>
        </c:dLbls>
        <c:gapWidth val="120"/>
        <c:overlap val="100"/>
        <c:axId val="219338720"/>
        <c:axId val="219338328"/>
      </c:barChart>
      <c:catAx>
        <c:axId val="21933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9338328"/>
        <c:crosses val="autoZero"/>
        <c:auto val="1"/>
        <c:lblAlgn val="ctr"/>
        <c:lblOffset val="100"/>
        <c:tickLblSkip val="1"/>
        <c:tickMarkSkip val="1"/>
        <c:noMultiLvlLbl val="0"/>
      </c:catAx>
      <c:valAx>
        <c:axId val="2193383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933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{E2B6D751-D531-485C-A61E-1667769521A9}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983-4243-BCC6-B4136FBEF3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{798FEEFB-B1B9-4D41-A56A-C23918523C6A}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83-4243-BCC6-B4136FBEF3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{2F3F7503-4B10-4133-BA6F-431C1104EE66}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83-4243-BCC6-B4136FBEF3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{592D3D6A-9B0B-442B-ACF5-9542DE67E392}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83-4243-BCC6-B4136FBEF3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{4ACA40EA-1FA8-4B09-A14B-DF85E58E070C}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83-4243-BCC6-B4136FBEF3D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{FFB04D9B-C80C-418D-96D1-9A1E238F3378}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983-4243-BCC6-B4136FBEF3D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{EB855A43-4760-4C29-8EE0-91D2FC223994}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983-4243-BCC6-B4136FBEF3D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{7DDDF22A-3D33-418A-9ED3-DB47799A59C1}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983-4243-BCC6-B4136FBEF3D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{757158CE-A67F-4605-8C9B-B612A9DCC43A}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983-4243-BCC6-B4136FBEF3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41.3</c:v>
                </c:pt>
                <c:pt idx="16">
                  <c:v>51.1</c:v>
                </c:pt>
                <c:pt idx="24">
                  <c:v>51.3</c:v>
                </c:pt>
                <c:pt idx="32">
                  <c:v>52.4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983-4243-BCC6-B4136FBEF3D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{6A9B2762-EF50-4872-AB99-EC8F0B735265}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983-4243-BCC6-B4136FBEF3D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{11EC5163-7979-4E17-9AB0-B977B529BF41}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83-4243-BCC6-B4136FBEF3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{D73FCB3C-BD2C-4BE6-BE6C-171F19FC9F42}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83-4243-BCC6-B4136FBEF3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{C8D9A745-3EC4-4DF7-8EF0-AB43AD7ED440}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83-4243-BCC6-B4136FBEF3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{C9B16DC2-D2DF-43C0-8DD6-995447FB83DC}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83-4243-BCC6-B4136FBEF3D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{9079EDCA-E566-4236-BC89-A93921116796}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983-4243-BCC6-B4136FBEF3D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{B6E0C7F5-694A-4F9B-929A-0A87128BE903}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983-4243-BCC6-B4136FBEF3D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{B1ACAB20-4581-4DDC-A83F-C6E2421608F5}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983-4243-BCC6-B4136FBEF3D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{4E2C653E-C1C1-4CA4-A0E9-4021D40ABF42}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983-4243-BCC6-B4136FBEF3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57.5</c:v>
                </c:pt>
                <c:pt idx="24">
                  <c:v>58.4</c:v>
                </c:pt>
                <c:pt idx="32">
                  <c:v>60.8</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E983-4243-BCC6-B4136FBEF3D9}"/>
            </c:ext>
          </c:extLst>
        </c:ser>
        <c:dLbls>
          <c:showLegendKey val="0"/>
          <c:showVal val="1"/>
          <c:showCatName val="0"/>
          <c:showSerName val="0"/>
          <c:showPercent val="0"/>
          <c:showBubbleSize val="0"/>
        </c:dLbls>
        <c:axId val="312542360"/>
        <c:axId val="312542752"/>
      </c:scatterChart>
      <c:valAx>
        <c:axId val="312542360"/>
        <c:scaling>
          <c:orientation val="minMax"/>
          <c:max val="61.300000000000004"/>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2542752"/>
        <c:crosses val="autoZero"/>
        <c:crossBetween val="midCat"/>
      </c:valAx>
      <c:valAx>
        <c:axId val="31254275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2542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{DC26BC70-3229-40DE-A0FD-B4996613FB98}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BF9-4484-8C12-A057B3CDC66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{E6690E80-C0BA-409D-9CCF-ABB1F67690BB}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F9-4484-8C12-A057B3CDC66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{CBDCA836-D2CB-414E-871A-0958F6C5BF36}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F9-4484-8C12-A057B3CDC66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{C7539BBB-EC39-4208-9F6C-16413BB9FD85}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F9-4484-8C12-A057B3CDC66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{E4E3547E-F400-40C2-9847-986A2ABEEACB}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F9-4484-8C12-A057B3CDC66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{1E781DE1-337D-4631-8713-408BD2D0DEC4}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BF9-4484-8C12-A057B3CDC66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{16EF2017-F33D-4D42-A4B8-02D01DD897DC}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BF9-4484-8C12-A057B3CDC66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{FBF00BA9-AC3F-48C7-B5B9-C4E3CCD1236E}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BF9-4484-8C12-A057B3CDC66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{5798285A-8AA2-410B-B33D-C903210DE90B}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BF9-4484-8C12-A057B3CDC6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6</c:v>
                </c:pt>
                <c:pt idx="16">
                  <c:v>6.3</c:v>
                </c:pt>
                <c:pt idx="24">
                  <c:v>6.2</c:v>
                </c:pt>
                <c:pt idx="32">
                  <c:v>5.9</c:v>
                </c:pt>
              </c:numCache>
            </c:numRef>
          </c:xVal>
          <c:yVal>
            <c:numRef>
              <c:f>公会計指標分析・財政指標組合せ分析表!$BP$73:$DC$73</c:f>
              <c:numCache>
                <c:formatCode>#,##0.0;"▲ "#,##0.0</c:formatCode>
                <c:ptCount val="40"/>
                <c:pt idx="0">
                  <c:v>1.1000000000000001</c:v>
                </c:pt>
              </c:numCache>
            </c:numRef>
          </c:yVal>
          <c:smooth val="0"/>
          <c:extLst>
            <c:ext xmlns:c16="http://schemas.microsoft.com/office/drawing/2014/chart" uri="{C3380CC4-5D6E-409C-BE32-E72D297353CC}">
              <c16:uniqueId val="{00000009-BBF9-4484-8C12-A057B3CDC66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{06730096-338D-4DE5-B57D-BE29502D212D}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BF9-4484-8C12-A057B3CDC66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{B1E9868C-01FE-482B-80AC-4ED835511521}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F9-4484-8C12-A057B3CDC66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{C880BD11-796C-4E2A-8100-50E02B720DDF}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F9-4484-8C12-A057B3CDC66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{30507A95-89B3-44E7-A7A0-491FC4A61233}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F9-4484-8C12-A057B3CDC66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{41C0BA7D-BF8E-4DFA-AA87-7FBE4F8784B3}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F9-4484-8C12-A057B3CDC66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{0BBDB94D-762D-4540-A906-AE75E785BFBB}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BF9-4484-8C12-A057B3CDC66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{DAD114AA-1022-43B6-80E8-CDCA5A4A71F2}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BF9-4484-8C12-A057B3CDC66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{59265BE2-A6FE-4EE2-98E7-B4316350C3F2}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BF9-4484-8C12-A057B3CDC66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{53B253E9-CAD1-4F88-A437-FDE275121570}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BF9-4484-8C12-A057B3CDC6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7.2</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BF9-4484-8C12-A057B3CDC66E}"/>
            </c:ext>
          </c:extLst>
        </c:ser>
        <c:dLbls>
          <c:showLegendKey val="0"/>
          <c:showVal val="1"/>
          <c:showCatName val="0"/>
          <c:showSerName val="0"/>
          <c:showPercent val="0"/>
          <c:showBubbleSize val="0"/>
        </c:dLbls>
        <c:axId val="312543536"/>
        <c:axId val="312543928"/>
      </c:scatterChart>
      <c:valAx>
        <c:axId val="312543536"/>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2543928"/>
        <c:crosses val="autoZero"/>
        <c:crossBetween val="midCat"/>
      </c:valAx>
      <c:valAx>
        <c:axId val="312543928"/>
        <c:scaling>
          <c:orientation val="minMax"/>
          <c:max val="1.3"/>
          <c:min val="-0.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2543536"/>
        <c:crosses val="autoZero"/>
        <c:crossBetween val="midCat"/>
        <c:majorUnit val="0.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交付税措置率の高い有利な起債や計画的な借入により、元利償還金は順調に減少してきている。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近年は突発的かつ大規模な事業が増えており、借入額の増加が見込まれる。また、令和元年度から実施する防災行政無線整備において、起債を１００％充当することから２～３年後に急激な元利償還金の上昇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今後も新規借入の目安を元金償還額以内とし、公債費の上昇を抑制していく。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減債基金については積立て等を行っていないため該当なし。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地方債残高は昨年度に比べ全体的に減少している。特に一般会計に係る地方債は高額な起債が完済したことにより大きく減少したため、全体としても将来負担額が減少している。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一方、充当可能財源等として</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の積立て額が減ったことで、基金自体は減少したものの、</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基準財政需要額算入見込額が増加したため、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財源としては微</a:t>
          </a:r>
          <a:r>
            <a:rPr kumimoji="1" lang="ja-JP" altLang="en-US" sz="1400">
              <a:latin typeface="ＭＳ ゴシック" pitchFamily="49" charset="-128"/>
              <a:ea typeface="ＭＳ ゴシック" pitchFamily="49" charset="-128"/>
            </a:rPr>
            <a:t>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充当可能基金については、減少傾向が続いているが、今後も施設整備等の大規模な事業が控えているため、必要な財源を積立て、安定した財政運営を目指す。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熊本県球磨村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年度はふるさと寄附金事業に力を入れたことから、ふるさと応援基金が昨年度から４０百万円程増えた。一方で財源不足を補うため、財政調整基金を１２７百万円、村有施設整備基金１７百万円、水資源活用基金から２３百万円取り崩しを行った。また長年活用が無かった基金について廃止を行ったことから５百万円繰入れた。最終的に積戻す予定であったが、余力がなかったため、積立財源がある水資源活用基金を除き残高が減となった。結果的にその他特定目的基金は増加したものの全体的に残高は１千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は地方交付税が大部分を占め、国の動向により財政状況が左右されやすい現状であるため、今後も必要に応じて基金を取り崩す予定である。また、施設整備や老朽化に伴う維持補修も控えていることから、全体的には同規模の基金残高を維持しつつも、余力がある場合は特に財政調整基金、村有施設整備基金への積立てを行い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・村有施設整備基金：村有施設の整備、維持補修に要する経費。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・水資源活用基金：森林の豊かな恵みを地域住民の生活安定のために役立てるとともに、水資源の保全と活用を継続的に図る。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・ふるさと応援基金：寄附金を財源として寄附者の意向を、各種事業に反映させることにより、魅力あふれるふるさとづくりに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・村有施設整備基金：定住促進住宅建築、防災関連施設整備に伴う委託料の財源として取り崩しを行ったが、積立てができなかったため減。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・水資源活用基金：簡易水道の水道管布設替工事等に伴い特別会計へ繰出金として取り崩しを行ったが、財源である村有林の立木売払い金を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積立てたため増。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・ふるさと応援基金：平成３０年度から業者委託等を行い、ふるさと寄附金事業の強化を図ったため増。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・村有施設整備基金：村有施設の老朽化が著しく、長寿命化に向けて大規模な補修・改修が必要になるため、計画的な運用を行う。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・水資源活用基金：引き続き簡易水道の大規模な水道管布設替工事が実施されることから、今後も同程度の基金残高を維持していく。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・ふるさと応援基金：寄附者の意向を汲み取りつつ、必要な事業に活用するため計画的に取り崩しを行っていく。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村は歳入のほとんどを依存財源が占めており、地方交付税等が減額になった影響を受け、当初予算編成時において不足分の取り崩しを行ったが、取り崩し額の半分程度しか積立てができなかった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財政調整基金の保有目安として、本村では標準財政規模の概ね５０％として運営している。今後も不測の事態に備え同程度の基金残高を維持したい。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現在のところ起債管理を計画的に行っているため、取り崩しや積立ての予定はない。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3,699
3,696
207.58
3,944,350
3,658,244
193,688
2,193,688
3,381,795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７年度に役場庁舎耐震改修工事を行ったことから、減価償却率が一時的に減少した。平成３０年度においては、定住促進住宅整備（３戸）や林道開設等を行っているものの、全体的に施設の老朽化が進んでいるため数値は上昇したが、全国と熊本県及び類似団体の平均はいずれも下回ってい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2" name="テキスト ボックス 7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74" name="直線コネクタ 73"/>
        <xdr:cNvCxnSpPr/>
      </xdr:nvCxnSpPr>
      <xdr:spPr>
        <a:xfrm flipV="1">
          <a:off x="4760595" y="547424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75" name="有形固定資産減価償却率最小値テキスト"/>
        <xdr:cNvSpPr txBox="1"/>
      </xdr:nvSpPr>
      <xdr:spPr>
        <a:xfrm>
          <a:off x="48133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76" name="直線コネクタ 75"/>
        <xdr:cNvCxnSpPr/>
      </xdr:nvCxnSpPr>
      <xdr:spPr>
        <a:xfrm>
          <a:off x="4673600" y="684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77" name="有形固定資産減価償却率最大値テキスト"/>
        <xdr:cNvSpPr txBox="1"/>
      </xdr:nvSpPr>
      <xdr:spPr>
        <a:xfrm>
          <a:off x="4813300" y="52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8" name="直線コネクタ 77"/>
        <xdr:cNvCxnSpPr/>
      </xdr:nvCxnSpPr>
      <xdr:spPr>
        <a:xfrm>
          <a:off x="4673600" y="547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47642</xdr:rowOff>
    </xdr:from>
    <xdr:ext cx="405111" cy="259045"/>
    <xdr:sp macro="" textlink="">
      <xdr:nvSpPr>
        <xdr:cNvPr id="79" name="有形固定資産減価償却率平均値テキスト"/>
        <xdr:cNvSpPr txBox="1"/>
      </xdr:nvSpPr>
      <xdr:spPr>
        <a:xfrm>
          <a:off x="4813300" y="5962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0" name="フローチャート: 判断 79"/>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81" name="フローチャート: 判断 80"/>
        <xdr:cNvSpPr/>
      </xdr:nvSpPr>
      <xdr:spPr>
        <a:xfrm>
          <a:off x="4000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82" name="フローチャート: 判断 81"/>
        <xdr:cNvSpPr/>
      </xdr:nvSpPr>
      <xdr:spPr>
        <a:xfrm>
          <a:off x="32385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7529</xdr:rowOff>
    </xdr:from>
    <xdr:to>
      <xdr:col>11</xdr:col>
      <xdr:colOff>187325</xdr:colOff>
      <xdr:row>32</xdr:row>
      <xdr:rowOff>109129</xdr:rowOff>
    </xdr:to>
    <xdr:sp macro="" textlink="">
      <xdr:nvSpPr>
        <xdr:cNvPr id="83" name="フローチャート: 判断 82"/>
        <xdr:cNvSpPr/>
      </xdr:nvSpPr>
      <xdr:spPr>
        <a:xfrm>
          <a:off x="2476500" y="626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112395</xdr:rowOff>
    </xdr:from>
    <xdr:to>
      <xdr:col>23</xdr:col>
      <xdr:colOff>136525</xdr:colOff>
      <xdr:row>33</xdr:row>
      <xdr:rowOff>42545</xdr:rowOff>
    </xdr:to>
    <xdr:sp macro="" textlink="">
      <xdr:nvSpPr>
        <xdr:cNvPr id="89" name="楕円 88"/>
        <xdr:cNvSpPr/>
      </xdr:nvSpPr>
      <xdr:spPr>
        <a:xfrm>
          <a:off x="47117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90822</xdr:rowOff>
    </xdr:from>
    <xdr:ext cx="405111" cy="259045"/>
    <xdr:sp macro="" textlink="">
      <xdr:nvSpPr>
        <xdr:cNvPr id="90" name="有形固定資産減価償却率該当値テキスト"/>
        <xdr:cNvSpPr txBox="1"/>
      </xdr:nvSpPr>
      <xdr:spPr>
        <a:xfrm>
          <a:off x="4813300" y="634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146322</xdr:rowOff>
    </xdr:from>
    <xdr:to>
      <xdr:col>19</xdr:col>
      <xdr:colOff>187325</xdr:colOff>
      <xdr:row>33</xdr:row>
      <xdr:rowOff>76472</xdr:rowOff>
    </xdr:to>
    <xdr:sp macro="" textlink="">
      <xdr:nvSpPr>
        <xdr:cNvPr id="91" name="楕円 90"/>
        <xdr:cNvSpPr/>
      </xdr:nvSpPr>
      <xdr:spPr>
        <a:xfrm>
          <a:off x="4000500" y="640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163195</xdr:rowOff>
    </xdr:from>
    <xdr:to>
      <xdr:col>23</xdr:col>
      <xdr:colOff>85725</xdr:colOff>
      <xdr:row>33</xdr:row>
      <xdr:rowOff>25672</xdr:rowOff>
    </xdr:to>
    <xdr:cxnSp macro="">
      <xdr:nvCxnSpPr>
        <xdr:cNvPr id="92" name="直線コネクタ 91"/>
        <xdr:cNvCxnSpPr/>
      </xdr:nvCxnSpPr>
      <xdr:spPr>
        <a:xfrm flipV="1">
          <a:off x="4051300" y="6421120"/>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152491</xdr:rowOff>
    </xdr:from>
    <xdr:to>
      <xdr:col>15</xdr:col>
      <xdr:colOff>187325</xdr:colOff>
      <xdr:row>33</xdr:row>
      <xdr:rowOff>82641</xdr:rowOff>
    </xdr:to>
    <xdr:sp macro="" textlink="">
      <xdr:nvSpPr>
        <xdr:cNvPr id="93" name="楕円 92"/>
        <xdr:cNvSpPr/>
      </xdr:nvSpPr>
      <xdr:spPr>
        <a:xfrm>
          <a:off x="3238500" y="641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25672</xdr:rowOff>
    </xdr:from>
    <xdr:to>
      <xdr:col>19</xdr:col>
      <xdr:colOff>136525</xdr:colOff>
      <xdr:row>33</xdr:row>
      <xdr:rowOff>31841</xdr:rowOff>
    </xdr:to>
    <xdr:cxnSp macro="">
      <xdr:nvCxnSpPr>
        <xdr:cNvPr id="94" name="直線コネクタ 93"/>
        <xdr:cNvCxnSpPr/>
      </xdr:nvCxnSpPr>
      <xdr:spPr>
        <a:xfrm flipV="1">
          <a:off x="3289300" y="6455047"/>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111851</xdr:rowOff>
    </xdr:from>
    <xdr:to>
      <xdr:col>11</xdr:col>
      <xdr:colOff>187325</xdr:colOff>
      <xdr:row>35</xdr:row>
      <xdr:rowOff>42001</xdr:rowOff>
    </xdr:to>
    <xdr:sp macro="" textlink="">
      <xdr:nvSpPr>
        <xdr:cNvPr id="95" name="楕円 94"/>
        <xdr:cNvSpPr/>
      </xdr:nvSpPr>
      <xdr:spPr>
        <a:xfrm>
          <a:off x="2476500" y="671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31841</xdr:rowOff>
    </xdr:from>
    <xdr:to>
      <xdr:col>15</xdr:col>
      <xdr:colOff>136525</xdr:colOff>
      <xdr:row>34</xdr:row>
      <xdr:rowOff>162651</xdr:rowOff>
    </xdr:to>
    <xdr:cxnSp macro="">
      <xdr:nvCxnSpPr>
        <xdr:cNvPr id="96" name="直線コネクタ 95"/>
        <xdr:cNvCxnSpPr/>
      </xdr:nvCxnSpPr>
      <xdr:spPr>
        <a:xfrm flipV="1">
          <a:off x="2527300" y="6461216"/>
          <a:ext cx="762000" cy="30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45465</xdr:rowOff>
    </xdr:from>
    <xdr:ext cx="405111" cy="259045"/>
    <xdr:sp macro="" textlink="">
      <xdr:nvSpPr>
        <xdr:cNvPr id="97" name="n_1aveValue有形固定資産減価償却率"/>
        <xdr:cNvSpPr txBox="1"/>
      </xdr:nvSpPr>
      <xdr:spPr>
        <a:xfrm>
          <a:off x="3836044" y="596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73224</xdr:rowOff>
    </xdr:from>
    <xdr:ext cx="405111" cy="259045"/>
    <xdr:sp macro="" textlink="">
      <xdr:nvSpPr>
        <xdr:cNvPr id="98" name="n_2aveValue有形固定資産減価償却率"/>
        <xdr:cNvSpPr txBox="1"/>
      </xdr:nvSpPr>
      <xdr:spPr>
        <a:xfrm>
          <a:off x="3086744" y="5988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125656</xdr:rowOff>
    </xdr:from>
    <xdr:ext cx="405111" cy="259045"/>
    <xdr:sp macro="" textlink="">
      <xdr:nvSpPr>
        <xdr:cNvPr id="99" name="n_3aveValue有形固定資産減価償却率"/>
        <xdr:cNvSpPr txBox="1"/>
      </xdr:nvSpPr>
      <xdr:spPr>
        <a:xfrm>
          <a:off x="2324744" y="6040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67599</xdr:rowOff>
    </xdr:from>
    <xdr:ext cx="405111" cy="259045"/>
    <xdr:sp macro="" textlink="">
      <xdr:nvSpPr>
        <xdr:cNvPr id="100" name="n_1mainValue有形固定資産減価償却率"/>
        <xdr:cNvSpPr txBox="1"/>
      </xdr:nvSpPr>
      <xdr:spPr>
        <a:xfrm>
          <a:off x="3836044" y="6496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73768</xdr:rowOff>
    </xdr:from>
    <xdr:ext cx="405111" cy="259045"/>
    <xdr:sp macro="" textlink="">
      <xdr:nvSpPr>
        <xdr:cNvPr id="101" name="n_2mainValue有形固定資産減価償却率"/>
        <xdr:cNvSpPr txBox="1"/>
      </xdr:nvSpPr>
      <xdr:spPr>
        <a:xfrm>
          <a:off x="3086744" y="650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35</xdr:row>
      <xdr:rowOff>33128</xdr:rowOff>
    </xdr:from>
    <xdr:ext cx="405111" cy="259045"/>
    <xdr:sp macro="" textlink="">
      <xdr:nvSpPr>
        <xdr:cNvPr id="102" name="n_3mainValue有形固定資産減価償却率"/>
        <xdr:cNvSpPr txBox="1"/>
      </xdr:nvSpPr>
      <xdr:spPr>
        <a:xfrm>
          <a:off x="2324744" y="680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残高が減少している一方で、普通交付税等の経常一般財源が併せて減少したことにより比率が上昇している。類似団体平均よりもやや高い数値となっているため、今後も地方債残高を抑えつつ、基金運用や積立等を計画的に行っていく。</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8" name="直線コネクタ 11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9" name="テキスト ボックス 11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0" name="直線コネクタ 11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1" name="テキスト ボックス 12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2" name="直線コネクタ 12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3" name="テキスト ボックス 12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4" name="直線コネクタ 12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5" name="テキスト ボックス 12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6" name="直線コネクタ 12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7" name="テキスト ボックス 12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9" name="テキスト ボックス 12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31" name="直線コネクタ 130"/>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3" name="直線コネクタ 13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34" name="債務償還比率最大値テキスト"/>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35" name="直線コネクタ 134"/>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142158</xdr:rowOff>
    </xdr:from>
    <xdr:ext cx="469744" cy="259045"/>
    <xdr:sp macro="" textlink="">
      <xdr:nvSpPr>
        <xdr:cNvPr id="136" name="債務償還比率平均値テキスト"/>
        <xdr:cNvSpPr txBox="1"/>
      </xdr:nvSpPr>
      <xdr:spPr>
        <a:xfrm>
          <a:off x="14846300" y="6400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37" name="フローチャート: 判断 136"/>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8" name="フローチャート: 判断 137"/>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79410</xdr:rowOff>
    </xdr:from>
    <xdr:to>
      <xdr:col>76</xdr:col>
      <xdr:colOff>73025</xdr:colOff>
      <xdr:row>33</xdr:row>
      <xdr:rowOff>9560</xdr:rowOff>
    </xdr:to>
    <xdr:sp macro="" textlink="">
      <xdr:nvSpPr>
        <xdr:cNvPr id="144" name="楕円 143"/>
        <xdr:cNvSpPr/>
      </xdr:nvSpPr>
      <xdr:spPr>
        <a:xfrm>
          <a:off x="14744700" y="633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102287</xdr:rowOff>
    </xdr:from>
    <xdr:ext cx="469744" cy="259045"/>
    <xdr:sp macro="" textlink="">
      <xdr:nvSpPr>
        <xdr:cNvPr id="145" name="債務償還比率該当値テキスト"/>
        <xdr:cNvSpPr txBox="1"/>
      </xdr:nvSpPr>
      <xdr:spPr>
        <a:xfrm>
          <a:off x="14846300" y="618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94523</xdr:rowOff>
    </xdr:from>
    <xdr:to>
      <xdr:col>72</xdr:col>
      <xdr:colOff>123825</xdr:colOff>
      <xdr:row>33</xdr:row>
      <xdr:rowOff>24673</xdr:rowOff>
    </xdr:to>
    <xdr:sp macro="" textlink="">
      <xdr:nvSpPr>
        <xdr:cNvPr id="146" name="楕円 145"/>
        <xdr:cNvSpPr/>
      </xdr:nvSpPr>
      <xdr:spPr>
        <a:xfrm>
          <a:off x="14033500" y="635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130210</xdr:rowOff>
    </xdr:from>
    <xdr:to>
      <xdr:col>76</xdr:col>
      <xdr:colOff>22225</xdr:colOff>
      <xdr:row>32</xdr:row>
      <xdr:rowOff>145323</xdr:rowOff>
    </xdr:to>
    <xdr:cxnSp macro="">
      <xdr:nvCxnSpPr>
        <xdr:cNvPr id="147" name="直線コネクタ 146"/>
        <xdr:cNvCxnSpPr/>
      </xdr:nvCxnSpPr>
      <xdr:spPr>
        <a:xfrm flipV="1">
          <a:off x="14084300" y="6388135"/>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61379</xdr:rowOff>
    </xdr:from>
    <xdr:ext cx="469744" cy="259045"/>
    <xdr:sp macro="" textlink="">
      <xdr:nvSpPr>
        <xdr:cNvPr id="148" name="n_1aveValue債務償還比率"/>
        <xdr:cNvSpPr txBox="1"/>
      </xdr:nvSpPr>
      <xdr:spPr>
        <a:xfrm>
          <a:off x="13836727" y="649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41200</xdr:rowOff>
    </xdr:from>
    <xdr:ext cx="469744" cy="259045"/>
    <xdr:sp macro="" textlink="">
      <xdr:nvSpPr>
        <xdr:cNvPr id="149" name="n_1mainValue債務償還比率"/>
        <xdr:cNvSpPr txBox="1"/>
      </xdr:nvSpPr>
      <xdr:spPr>
        <a:xfrm>
          <a:off x="13836727" y="612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0" name="正方形/長方形 14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1" name="正方形/長方形 15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2" name="テキスト ボックス 15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3" name="テキスト ボックス 15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4" name="テキスト ボックス 15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5" name="テキスト ボックス 15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3,699
3,696
207.58
3,944,350
3,658,244
193,688
2,193,688
3,381,795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101617</xdr:rowOff>
    </xdr:from>
    <xdr:ext cx="405111" cy="259045"/>
    <xdr:sp macro="" textlink="">
      <xdr:nvSpPr>
        <xdr:cNvPr id="61" name="【道路】&#10;有形固定資産減価償却率平均値テキスト"/>
        <xdr:cNvSpPr txBox="1"/>
      </xdr:nvSpPr>
      <xdr:spPr>
        <a:xfrm>
          <a:off x="4673600" y="627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65" name="フローチャート: 判断 64"/>
        <xdr:cNvSpPr/>
      </xdr:nvSpPr>
      <xdr:spPr>
        <a:xfrm>
          <a:off x="1968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71" name="楕円 70"/>
        <xdr:cNvSpPr/>
      </xdr:nvSpPr>
      <xdr:spPr>
        <a:xfrm>
          <a:off x="4584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129557</xdr:rowOff>
    </xdr:from>
    <xdr:ext cx="405111" cy="259045"/>
    <xdr:sp macro="" textlink="">
      <xdr:nvSpPr>
        <xdr:cNvPr id="72" name="【道路】&#10;有形固定資産減価償却率該当値テキスト"/>
        <xdr:cNvSpPr txBox="1"/>
      </xdr:nvSpPr>
      <xdr:spPr>
        <a:xfrm>
          <a:off x="4673600"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156845</xdr:rowOff>
    </xdr:from>
    <xdr:to>
      <xdr:col>20</xdr:col>
      <xdr:colOff>38100</xdr:colOff>
      <xdr:row>38</xdr:row>
      <xdr:rowOff>86995</xdr:rowOff>
    </xdr:to>
    <xdr:sp macro="" textlink="">
      <xdr:nvSpPr>
        <xdr:cNvPr id="73" name="楕円 72"/>
        <xdr:cNvSpPr/>
      </xdr:nvSpPr>
      <xdr:spPr>
        <a:xfrm>
          <a:off x="3746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30480</xdr:rowOff>
    </xdr:from>
    <xdr:to>
      <xdr:col>24</xdr:col>
      <xdr:colOff>63500</xdr:colOff>
      <xdr:row>38</xdr:row>
      <xdr:rowOff>36195</xdr:rowOff>
    </xdr:to>
    <xdr:cxnSp macro="">
      <xdr:nvCxnSpPr>
        <xdr:cNvPr id="74" name="直線コネクタ 73"/>
        <xdr:cNvCxnSpPr/>
      </xdr:nvCxnSpPr>
      <xdr:spPr>
        <a:xfrm flipV="1">
          <a:off x="3797300" y="65455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111125</xdr:rowOff>
    </xdr:from>
    <xdr:to>
      <xdr:col>15</xdr:col>
      <xdr:colOff>101600</xdr:colOff>
      <xdr:row>38</xdr:row>
      <xdr:rowOff>41275</xdr:rowOff>
    </xdr:to>
    <xdr:sp macro="" textlink="">
      <xdr:nvSpPr>
        <xdr:cNvPr id="75" name="楕円 74"/>
        <xdr:cNvSpPr/>
      </xdr:nvSpPr>
      <xdr:spPr>
        <a:xfrm>
          <a:off x="2857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161925</xdr:rowOff>
    </xdr:from>
    <xdr:to>
      <xdr:col>19</xdr:col>
      <xdr:colOff>177800</xdr:colOff>
      <xdr:row>38</xdr:row>
      <xdr:rowOff>36195</xdr:rowOff>
    </xdr:to>
    <xdr:cxnSp macro="">
      <xdr:nvCxnSpPr>
        <xdr:cNvPr id="76" name="直線コネクタ 75"/>
        <xdr:cNvCxnSpPr/>
      </xdr:nvCxnSpPr>
      <xdr:spPr>
        <a:xfrm>
          <a:off x="2908300" y="65055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xdr:rowOff>
    </xdr:from>
    <xdr:to>
      <xdr:col>10</xdr:col>
      <xdr:colOff>165100</xdr:colOff>
      <xdr:row>37</xdr:row>
      <xdr:rowOff>102235</xdr:rowOff>
    </xdr:to>
    <xdr:sp macro="" textlink="">
      <xdr:nvSpPr>
        <xdr:cNvPr id="77" name="楕円 76"/>
        <xdr:cNvSpPr/>
      </xdr:nvSpPr>
      <xdr:spPr>
        <a:xfrm>
          <a:off x="1968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51435</xdr:rowOff>
    </xdr:from>
    <xdr:to>
      <xdr:col>15</xdr:col>
      <xdr:colOff>50800</xdr:colOff>
      <xdr:row>37</xdr:row>
      <xdr:rowOff>161925</xdr:rowOff>
    </xdr:to>
    <xdr:cxnSp macro="">
      <xdr:nvCxnSpPr>
        <xdr:cNvPr id="78" name="直線コネクタ 77"/>
        <xdr:cNvCxnSpPr/>
      </xdr:nvCxnSpPr>
      <xdr:spPr>
        <a:xfrm>
          <a:off x="2019300" y="639508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9" name="n_1ave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80" name="n_2aveValue【道路】&#10;有形固定資産減価償却率"/>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78122</xdr:rowOff>
    </xdr:from>
    <xdr:ext cx="405111" cy="259045"/>
    <xdr:sp macro="" textlink="">
      <xdr:nvSpPr>
        <xdr:cNvPr id="81" name="n_3aveValue【道路】&#10;有形固定資産減価償却率"/>
        <xdr:cNvSpPr txBox="1"/>
      </xdr:nvSpPr>
      <xdr:spPr>
        <a:xfrm>
          <a:off x="1816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78122</xdr:rowOff>
    </xdr:from>
    <xdr:ext cx="405111" cy="259045"/>
    <xdr:sp macro="" textlink="">
      <xdr:nvSpPr>
        <xdr:cNvPr id="82" name="n_1mainValue【道路】&#10;有形固定資産減価償却率"/>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3" name="n_2main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4" name="n_3mainValue【道路】&#10;有形固定資産減価償却率"/>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8" name="直線コネクタ 107"/>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9" name="【道路】&#10;一人当たり延長最小値テキスト"/>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10" name="直線コネクタ 109"/>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11" name="【道路】&#10;一人当たり延長最大値テキスト"/>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12" name="直線コネクタ 111"/>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96220</xdr:rowOff>
    </xdr:from>
    <xdr:ext cx="534377" cy="259045"/>
    <xdr:sp macro="" textlink="">
      <xdr:nvSpPr>
        <xdr:cNvPr id="113" name="【道路】&#10;一人当たり延長平均値テキスト"/>
        <xdr:cNvSpPr txBox="1"/>
      </xdr:nvSpPr>
      <xdr:spPr>
        <a:xfrm>
          <a:off x="10515600" y="67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4" name="フローチャート: 判断 113"/>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5" name="フローチャート: 判断 114"/>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6" name="フローチャート: 判断 115"/>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84013</xdr:rowOff>
    </xdr:from>
    <xdr:to>
      <xdr:col>41</xdr:col>
      <xdr:colOff>101600</xdr:colOff>
      <xdr:row>40</xdr:row>
      <xdr:rowOff>14163</xdr:rowOff>
    </xdr:to>
    <xdr:sp macro="" textlink="">
      <xdr:nvSpPr>
        <xdr:cNvPr id="117" name="フローチャート: 判断 116"/>
        <xdr:cNvSpPr/>
      </xdr:nvSpPr>
      <xdr:spPr>
        <a:xfrm>
          <a:off x="7810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21300</xdr:rowOff>
    </xdr:from>
    <xdr:to>
      <xdr:col>55</xdr:col>
      <xdr:colOff>50800</xdr:colOff>
      <xdr:row>39</xdr:row>
      <xdr:rowOff>122900</xdr:rowOff>
    </xdr:to>
    <xdr:sp macro="" textlink="">
      <xdr:nvSpPr>
        <xdr:cNvPr id="123" name="楕円 122"/>
        <xdr:cNvSpPr/>
      </xdr:nvSpPr>
      <xdr:spPr>
        <a:xfrm>
          <a:off x="10426700" y="670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44177</xdr:rowOff>
    </xdr:from>
    <xdr:ext cx="534377" cy="259045"/>
    <xdr:sp macro="" textlink="">
      <xdr:nvSpPr>
        <xdr:cNvPr id="124" name="【道路】&#10;一人当たり延長該当値テキスト"/>
        <xdr:cNvSpPr txBox="1"/>
      </xdr:nvSpPr>
      <xdr:spPr>
        <a:xfrm>
          <a:off x="10515600" y="655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39657</xdr:rowOff>
    </xdr:from>
    <xdr:to>
      <xdr:col>50</xdr:col>
      <xdr:colOff>165100</xdr:colOff>
      <xdr:row>39</xdr:row>
      <xdr:rowOff>141257</xdr:rowOff>
    </xdr:to>
    <xdr:sp macro="" textlink="">
      <xdr:nvSpPr>
        <xdr:cNvPr id="125" name="楕円 124"/>
        <xdr:cNvSpPr/>
      </xdr:nvSpPr>
      <xdr:spPr>
        <a:xfrm>
          <a:off x="9588500" y="672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72100</xdr:rowOff>
    </xdr:from>
    <xdr:to>
      <xdr:col>55</xdr:col>
      <xdr:colOff>0</xdr:colOff>
      <xdr:row>39</xdr:row>
      <xdr:rowOff>90457</xdr:rowOff>
    </xdr:to>
    <xdr:cxnSp macro="">
      <xdr:nvCxnSpPr>
        <xdr:cNvPr id="126" name="直線コネクタ 125"/>
        <xdr:cNvCxnSpPr/>
      </xdr:nvCxnSpPr>
      <xdr:spPr>
        <a:xfrm flipV="1">
          <a:off x="9639300" y="6758650"/>
          <a:ext cx="8382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41448</xdr:rowOff>
    </xdr:from>
    <xdr:to>
      <xdr:col>46</xdr:col>
      <xdr:colOff>38100</xdr:colOff>
      <xdr:row>39</xdr:row>
      <xdr:rowOff>143048</xdr:rowOff>
    </xdr:to>
    <xdr:sp macro="" textlink="">
      <xdr:nvSpPr>
        <xdr:cNvPr id="127" name="楕円 126"/>
        <xdr:cNvSpPr/>
      </xdr:nvSpPr>
      <xdr:spPr>
        <a:xfrm>
          <a:off x="8699500" y="672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90457</xdr:rowOff>
    </xdr:from>
    <xdr:to>
      <xdr:col>50</xdr:col>
      <xdr:colOff>114300</xdr:colOff>
      <xdr:row>39</xdr:row>
      <xdr:rowOff>92248</xdr:rowOff>
    </xdr:to>
    <xdr:cxnSp macro="">
      <xdr:nvCxnSpPr>
        <xdr:cNvPr id="128" name="直線コネクタ 127"/>
        <xdr:cNvCxnSpPr/>
      </xdr:nvCxnSpPr>
      <xdr:spPr>
        <a:xfrm flipV="1">
          <a:off x="8750300" y="6777007"/>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46972</xdr:rowOff>
    </xdr:from>
    <xdr:to>
      <xdr:col>41</xdr:col>
      <xdr:colOff>101600</xdr:colOff>
      <xdr:row>39</xdr:row>
      <xdr:rowOff>148572</xdr:rowOff>
    </xdr:to>
    <xdr:sp macro="" textlink="">
      <xdr:nvSpPr>
        <xdr:cNvPr id="129" name="楕円 128"/>
        <xdr:cNvSpPr/>
      </xdr:nvSpPr>
      <xdr:spPr>
        <a:xfrm>
          <a:off x="7810500" y="673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92248</xdr:rowOff>
    </xdr:from>
    <xdr:to>
      <xdr:col>45</xdr:col>
      <xdr:colOff>177800</xdr:colOff>
      <xdr:row>39</xdr:row>
      <xdr:rowOff>97772</xdr:rowOff>
    </xdr:to>
    <xdr:cxnSp macro="">
      <xdr:nvCxnSpPr>
        <xdr:cNvPr id="130" name="直線コネクタ 129"/>
        <xdr:cNvCxnSpPr/>
      </xdr:nvCxnSpPr>
      <xdr:spPr>
        <a:xfrm flipV="1">
          <a:off x="7861300" y="6778798"/>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15463</xdr:rowOff>
    </xdr:from>
    <xdr:ext cx="534377" cy="259045"/>
    <xdr:sp macro="" textlink="">
      <xdr:nvSpPr>
        <xdr:cNvPr id="131" name="n_1aveValue【道路】&#10;一人当たり延長"/>
        <xdr:cNvSpPr txBox="1"/>
      </xdr:nvSpPr>
      <xdr:spPr>
        <a:xfrm>
          <a:off x="93594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10685</xdr:rowOff>
    </xdr:from>
    <xdr:ext cx="534377" cy="259045"/>
    <xdr:sp macro="" textlink="">
      <xdr:nvSpPr>
        <xdr:cNvPr id="132" name="n_2aveValue【道路】&#10;一人当たり延長"/>
        <xdr:cNvSpPr txBox="1"/>
      </xdr:nvSpPr>
      <xdr:spPr>
        <a:xfrm>
          <a:off x="8483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5290</xdr:rowOff>
    </xdr:from>
    <xdr:ext cx="534377" cy="259045"/>
    <xdr:sp macro="" textlink="">
      <xdr:nvSpPr>
        <xdr:cNvPr id="133" name="n_3aveValue【道路】&#10;一人当たり延長"/>
        <xdr:cNvSpPr txBox="1"/>
      </xdr:nvSpPr>
      <xdr:spPr>
        <a:xfrm>
          <a:off x="7594111" y="68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157784</xdr:rowOff>
    </xdr:from>
    <xdr:ext cx="534377" cy="259045"/>
    <xdr:sp macro="" textlink="">
      <xdr:nvSpPr>
        <xdr:cNvPr id="134" name="n_1mainValue【道路】&#10;一人当たり延長"/>
        <xdr:cNvSpPr txBox="1"/>
      </xdr:nvSpPr>
      <xdr:spPr>
        <a:xfrm>
          <a:off x="9359411" y="650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159575</xdr:rowOff>
    </xdr:from>
    <xdr:ext cx="534377" cy="259045"/>
    <xdr:sp macro="" textlink="">
      <xdr:nvSpPr>
        <xdr:cNvPr id="135" name="n_2mainValue【道路】&#10;一人当たり延長"/>
        <xdr:cNvSpPr txBox="1"/>
      </xdr:nvSpPr>
      <xdr:spPr>
        <a:xfrm>
          <a:off x="8483111" y="650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165099</xdr:rowOff>
    </xdr:from>
    <xdr:ext cx="534377" cy="259045"/>
    <xdr:sp macro="" textlink="">
      <xdr:nvSpPr>
        <xdr:cNvPr id="136" name="n_3mainValue【道路】&#10;一人当たり延長"/>
        <xdr:cNvSpPr txBox="1"/>
      </xdr:nvSpPr>
      <xdr:spPr>
        <a:xfrm>
          <a:off x="7594111" y="650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8" name="直線コネクタ 14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9" name="テキスト ボックス 14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0" name="直線コネクタ 14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1" name="テキスト ボックス 15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2" name="直線コネクタ 15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3" name="テキスト ボックス 15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4" name="直線コネクタ 15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5" name="テキスト ボックス 15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9" name="直線コネクタ 158"/>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60" name="【橋りょう・トンネル】&#10;有形固定資産減価償却率最小値テキスト"/>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1" name="直線コネクタ 160"/>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62" name="【橋りょう・トンネル】&#10;有形固定資産減価償却率最大値テキスト"/>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63" name="直線コネクタ 162"/>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169943</xdr:rowOff>
    </xdr:from>
    <xdr:ext cx="405111" cy="259045"/>
    <xdr:sp macro="" textlink="">
      <xdr:nvSpPr>
        <xdr:cNvPr id="164" name="【橋りょう・トンネル】&#10;有形固定資産減価償却率平均値テキスト"/>
        <xdr:cNvSpPr txBox="1"/>
      </xdr:nvSpPr>
      <xdr:spPr>
        <a:xfrm>
          <a:off x="4673600" y="9942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65" name="フローチャート: 判断 164"/>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6" name="フローチャート: 判断 165"/>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7" name="フローチャート: 判断 166"/>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68" name="フローチャート: 判断 167"/>
        <xdr:cNvSpPr/>
      </xdr:nvSpPr>
      <xdr:spPr>
        <a:xfrm>
          <a:off x="1968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xdr:rowOff>
    </xdr:from>
    <xdr:to>
      <xdr:col>24</xdr:col>
      <xdr:colOff>114300</xdr:colOff>
      <xdr:row>58</xdr:row>
      <xdr:rowOff>112522</xdr:rowOff>
    </xdr:to>
    <xdr:sp macro="" textlink="">
      <xdr:nvSpPr>
        <xdr:cNvPr id="174" name="楕円 173"/>
        <xdr:cNvSpPr/>
      </xdr:nvSpPr>
      <xdr:spPr>
        <a:xfrm>
          <a:off x="4584700" y="99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33799</xdr:rowOff>
    </xdr:from>
    <xdr:ext cx="405111" cy="259045"/>
    <xdr:sp macro="" textlink="">
      <xdr:nvSpPr>
        <xdr:cNvPr id="175" name="【橋りょう・トンネル】&#10;有形固定資産減価償却率該当値テキスト"/>
        <xdr:cNvSpPr txBox="1"/>
      </xdr:nvSpPr>
      <xdr:spPr>
        <a:xfrm>
          <a:off x="4673600" y="980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49784</xdr:rowOff>
    </xdr:from>
    <xdr:to>
      <xdr:col>20</xdr:col>
      <xdr:colOff>38100</xdr:colOff>
      <xdr:row>58</xdr:row>
      <xdr:rowOff>151384</xdr:rowOff>
    </xdr:to>
    <xdr:sp macro="" textlink="">
      <xdr:nvSpPr>
        <xdr:cNvPr id="176" name="楕円 175"/>
        <xdr:cNvSpPr/>
      </xdr:nvSpPr>
      <xdr:spPr>
        <a:xfrm>
          <a:off x="37465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61722</xdr:rowOff>
    </xdr:from>
    <xdr:to>
      <xdr:col>24</xdr:col>
      <xdr:colOff>63500</xdr:colOff>
      <xdr:row>58</xdr:row>
      <xdr:rowOff>100584</xdr:rowOff>
    </xdr:to>
    <xdr:cxnSp macro="">
      <xdr:nvCxnSpPr>
        <xdr:cNvPr id="177" name="直線コネクタ 176"/>
        <xdr:cNvCxnSpPr/>
      </xdr:nvCxnSpPr>
      <xdr:spPr>
        <a:xfrm flipV="1">
          <a:off x="3797300" y="1000582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61214</xdr:rowOff>
    </xdr:from>
    <xdr:to>
      <xdr:col>15</xdr:col>
      <xdr:colOff>101600</xdr:colOff>
      <xdr:row>58</xdr:row>
      <xdr:rowOff>162814</xdr:rowOff>
    </xdr:to>
    <xdr:sp macro="" textlink="">
      <xdr:nvSpPr>
        <xdr:cNvPr id="178" name="楕円 177"/>
        <xdr:cNvSpPr/>
      </xdr:nvSpPr>
      <xdr:spPr>
        <a:xfrm>
          <a:off x="2857500" y="100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100584</xdr:rowOff>
    </xdr:from>
    <xdr:to>
      <xdr:col>19</xdr:col>
      <xdr:colOff>177800</xdr:colOff>
      <xdr:row>58</xdr:row>
      <xdr:rowOff>112014</xdr:rowOff>
    </xdr:to>
    <xdr:cxnSp macro="">
      <xdr:nvCxnSpPr>
        <xdr:cNvPr id="179" name="直線コネクタ 178"/>
        <xdr:cNvCxnSpPr/>
      </xdr:nvCxnSpPr>
      <xdr:spPr>
        <a:xfrm flipV="1">
          <a:off x="2908300" y="1004468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157226</xdr:rowOff>
    </xdr:from>
    <xdr:to>
      <xdr:col>10</xdr:col>
      <xdr:colOff>165100</xdr:colOff>
      <xdr:row>59</xdr:row>
      <xdr:rowOff>87376</xdr:rowOff>
    </xdr:to>
    <xdr:sp macro="" textlink="">
      <xdr:nvSpPr>
        <xdr:cNvPr id="180" name="楕円 179"/>
        <xdr:cNvSpPr/>
      </xdr:nvSpPr>
      <xdr:spPr>
        <a:xfrm>
          <a:off x="1968500" y="101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112014</xdr:rowOff>
    </xdr:from>
    <xdr:to>
      <xdr:col>15</xdr:col>
      <xdr:colOff>50800</xdr:colOff>
      <xdr:row>59</xdr:row>
      <xdr:rowOff>36576</xdr:rowOff>
    </xdr:to>
    <xdr:cxnSp macro="">
      <xdr:nvCxnSpPr>
        <xdr:cNvPr id="181" name="直線コネクタ 180"/>
        <xdr:cNvCxnSpPr/>
      </xdr:nvCxnSpPr>
      <xdr:spPr>
        <a:xfrm flipV="1">
          <a:off x="2019300" y="1005611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149369</xdr:rowOff>
    </xdr:from>
    <xdr:ext cx="405111" cy="259045"/>
    <xdr:sp macro="" textlink="">
      <xdr:nvSpPr>
        <xdr:cNvPr id="182" name="n_1aveValue【橋りょう・トンネル】&#10;有形固定資産減価償却率"/>
        <xdr:cNvSpPr txBox="1"/>
      </xdr:nvSpPr>
      <xdr:spPr>
        <a:xfrm>
          <a:off x="3582044" y="1009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163339</xdr:rowOff>
    </xdr:from>
    <xdr:ext cx="405111" cy="259045"/>
    <xdr:sp macro="" textlink="">
      <xdr:nvSpPr>
        <xdr:cNvPr id="183" name="n_2aveValue【橋りょう・トンネル】&#10;有形固定資産減価償却率"/>
        <xdr:cNvSpPr txBox="1"/>
      </xdr:nvSpPr>
      <xdr:spPr>
        <a:xfrm>
          <a:off x="27057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35323</xdr:rowOff>
    </xdr:from>
    <xdr:ext cx="405111" cy="259045"/>
    <xdr:sp macro="" textlink="">
      <xdr:nvSpPr>
        <xdr:cNvPr id="184" name="n_3aveValue【橋りょう・トンネル】&#10;有形固定資産減価償却率"/>
        <xdr:cNvSpPr txBox="1"/>
      </xdr:nvSpPr>
      <xdr:spPr>
        <a:xfrm>
          <a:off x="1816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167911</xdr:rowOff>
    </xdr:from>
    <xdr:ext cx="405111" cy="259045"/>
    <xdr:sp macro="" textlink="">
      <xdr:nvSpPr>
        <xdr:cNvPr id="185" name="n_1mainValue【橋りょう・トンネル】&#10;有形固定資産減価償却率"/>
        <xdr:cNvSpPr txBox="1"/>
      </xdr:nvSpPr>
      <xdr:spPr>
        <a:xfrm>
          <a:off x="3582044" y="976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153941</xdr:rowOff>
    </xdr:from>
    <xdr:ext cx="405111" cy="259045"/>
    <xdr:sp macro="" textlink="">
      <xdr:nvSpPr>
        <xdr:cNvPr id="186" name="n_2mainValue【橋りょう・トンネル】&#10;有形固定資産減価償却率"/>
        <xdr:cNvSpPr txBox="1"/>
      </xdr:nvSpPr>
      <xdr:spPr>
        <a:xfrm>
          <a:off x="2705744" y="1009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78503</xdr:rowOff>
    </xdr:from>
    <xdr:ext cx="405111" cy="259045"/>
    <xdr:sp macro="" textlink="">
      <xdr:nvSpPr>
        <xdr:cNvPr id="187" name="n_3mainValue【橋りょう・トンネル】&#10;有形固定資産減価償却率"/>
        <xdr:cNvSpPr txBox="1"/>
      </xdr:nvSpPr>
      <xdr:spPr>
        <a:xfrm>
          <a:off x="1816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1" name="テキスト ボックス 200"/>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3" name="テキスト ボックス 202"/>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5" name="テキスト ボックス 204"/>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7" name="テキスト ボックス 20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9" name="テキスト ボックス 208"/>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1" name="テキスト ボックス 210"/>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13" name="直線コネクタ 212"/>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14" name="【橋りょう・トンネル】&#10;一人当たり有形固定資産（償却資産）額最小値テキスト"/>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15" name="直線コネクタ 214"/>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16" name="【橋りょう・トンネル】&#10;一人当たり有形固定資産（償却資産）額最大値テキスト"/>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17" name="直線コネクタ 216"/>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111401</xdr:rowOff>
    </xdr:from>
    <xdr:ext cx="599010" cy="259045"/>
    <xdr:sp macro="" textlink="">
      <xdr:nvSpPr>
        <xdr:cNvPr id="218" name="【橋りょう・トンネル】&#10;一人当たり有形固定資産（償却資産）額平均値テキスト"/>
        <xdr:cNvSpPr txBox="1"/>
      </xdr:nvSpPr>
      <xdr:spPr>
        <a:xfrm>
          <a:off x="10515600" y="10741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9" name="フローチャート: 判断 218"/>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20" name="フローチャート: 判断 219"/>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21" name="フローチャート: 判断 220"/>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34348</xdr:rowOff>
    </xdr:from>
    <xdr:to>
      <xdr:col>41</xdr:col>
      <xdr:colOff>101600</xdr:colOff>
      <xdr:row>63</xdr:row>
      <xdr:rowOff>135948</xdr:rowOff>
    </xdr:to>
    <xdr:sp macro="" textlink="">
      <xdr:nvSpPr>
        <xdr:cNvPr id="222" name="フローチャート: 判断 221"/>
        <xdr:cNvSpPr/>
      </xdr:nvSpPr>
      <xdr:spPr>
        <a:xfrm>
          <a:off x="7810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4147</xdr:rowOff>
    </xdr:from>
    <xdr:to>
      <xdr:col>55</xdr:col>
      <xdr:colOff>50800</xdr:colOff>
      <xdr:row>64</xdr:row>
      <xdr:rowOff>105747</xdr:rowOff>
    </xdr:to>
    <xdr:sp macro="" textlink="">
      <xdr:nvSpPr>
        <xdr:cNvPr id="228" name="楕円 227"/>
        <xdr:cNvSpPr/>
      </xdr:nvSpPr>
      <xdr:spPr>
        <a:xfrm>
          <a:off x="10426700" y="1097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90524</xdr:rowOff>
    </xdr:from>
    <xdr:ext cx="599010" cy="259045"/>
    <xdr:sp macro="" textlink="">
      <xdr:nvSpPr>
        <xdr:cNvPr id="229" name="【橋りょう・トンネル】&#10;一人当たり有形固定資産（償却資産）額該当値テキスト"/>
        <xdr:cNvSpPr txBox="1"/>
      </xdr:nvSpPr>
      <xdr:spPr>
        <a:xfrm>
          <a:off x="10515600" y="1089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6907</xdr:rowOff>
    </xdr:from>
    <xdr:to>
      <xdr:col>50</xdr:col>
      <xdr:colOff>165100</xdr:colOff>
      <xdr:row>64</xdr:row>
      <xdr:rowOff>108507</xdr:rowOff>
    </xdr:to>
    <xdr:sp macro="" textlink="">
      <xdr:nvSpPr>
        <xdr:cNvPr id="230" name="楕円 229"/>
        <xdr:cNvSpPr/>
      </xdr:nvSpPr>
      <xdr:spPr>
        <a:xfrm>
          <a:off x="9588500" y="1097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54947</xdr:rowOff>
    </xdr:from>
    <xdr:to>
      <xdr:col>55</xdr:col>
      <xdr:colOff>0</xdr:colOff>
      <xdr:row>64</xdr:row>
      <xdr:rowOff>57707</xdr:rowOff>
    </xdr:to>
    <xdr:cxnSp macro="">
      <xdr:nvCxnSpPr>
        <xdr:cNvPr id="231" name="直線コネクタ 230"/>
        <xdr:cNvCxnSpPr/>
      </xdr:nvCxnSpPr>
      <xdr:spPr>
        <a:xfrm flipV="1">
          <a:off x="9639300" y="11027747"/>
          <a:ext cx="8382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9265</xdr:rowOff>
    </xdr:from>
    <xdr:to>
      <xdr:col>46</xdr:col>
      <xdr:colOff>38100</xdr:colOff>
      <xdr:row>64</xdr:row>
      <xdr:rowOff>110865</xdr:rowOff>
    </xdr:to>
    <xdr:sp macro="" textlink="">
      <xdr:nvSpPr>
        <xdr:cNvPr id="232" name="楕円 231"/>
        <xdr:cNvSpPr/>
      </xdr:nvSpPr>
      <xdr:spPr>
        <a:xfrm>
          <a:off x="8699500" y="1098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57707</xdr:rowOff>
    </xdr:from>
    <xdr:to>
      <xdr:col>50</xdr:col>
      <xdr:colOff>114300</xdr:colOff>
      <xdr:row>64</xdr:row>
      <xdr:rowOff>60065</xdr:rowOff>
    </xdr:to>
    <xdr:cxnSp macro="">
      <xdr:nvCxnSpPr>
        <xdr:cNvPr id="233" name="直線コネクタ 232"/>
        <xdr:cNvCxnSpPr/>
      </xdr:nvCxnSpPr>
      <xdr:spPr>
        <a:xfrm flipV="1">
          <a:off x="8750300" y="11030507"/>
          <a:ext cx="8890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13712</xdr:rowOff>
    </xdr:from>
    <xdr:to>
      <xdr:col>41</xdr:col>
      <xdr:colOff>101600</xdr:colOff>
      <xdr:row>64</xdr:row>
      <xdr:rowOff>115312</xdr:rowOff>
    </xdr:to>
    <xdr:sp macro="" textlink="">
      <xdr:nvSpPr>
        <xdr:cNvPr id="234" name="楕円 233"/>
        <xdr:cNvSpPr/>
      </xdr:nvSpPr>
      <xdr:spPr>
        <a:xfrm>
          <a:off x="7810500" y="109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60065</xdr:rowOff>
    </xdr:from>
    <xdr:to>
      <xdr:col>45</xdr:col>
      <xdr:colOff>177800</xdr:colOff>
      <xdr:row>64</xdr:row>
      <xdr:rowOff>64512</xdr:rowOff>
    </xdr:to>
    <xdr:cxnSp macro="">
      <xdr:nvCxnSpPr>
        <xdr:cNvPr id="235" name="直線コネクタ 234"/>
        <xdr:cNvCxnSpPr/>
      </xdr:nvCxnSpPr>
      <xdr:spPr>
        <a:xfrm flipV="1">
          <a:off x="7861300" y="11032865"/>
          <a:ext cx="889000" cy="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46863</xdr:rowOff>
    </xdr:from>
    <xdr:ext cx="599010" cy="259045"/>
    <xdr:sp macro="" textlink="">
      <xdr:nvSpPr>
        <xdr:cNvPr id="236" name="n_1aveValue【橋りょう・トンネル】&#10;一人当たり有形固定資産（償却資産）額"/>
        <xdr:cNvSpPr txBox="1"/>
      </xdr:nvSpPr>
      <xdr:spPr>
        <a:xfrm>
          <a:off x="93270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9662</xdr:rowOff>
    </xdr:from>
    <xdr:ext cx="690189" cy="259045"/>
    <xdr:sp macro="" textlink="">
      <xdr:nvSpPr>
        <xdr:cNvPr id="237" name="n_2aveValue【橋りょう・トンネル】&#10;一人当たり有形固定資産（償却資産）額"/>
        <xdr:cNvSpPr txBox="1"/>
      </xdr:nvSpPr>
      <xdr:spPr>
        <a:xfrm>
          <a:off x="8405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152475</xdr:rowOff>
    </xdr:from>
    <xdr:ext cx="690189" cy="259045"/>
    <xdr:sp macro="" textlink="">
      <xdr:nvSpPr>
        <xdr:cNvPr id="238" name="n_3aveValue【橋りょう・トンネル】&#10;一人当たり有形固定資産（償却資産）額"/>
        <xdr:cNvSpPr txBox="1"/>
      </xdr:nvSpPr>
      <xdr:spPr>
        <a:xfrm>
          <a:off x="7516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99634</xdr:rowOff>
    </xdr:from>
    <xdr:ext cx="599010" cy="259045"/>
    <xdr:sp macro="" textlink="">
      <xdr:nvSpPr>
        <xdr:cNvPr id="239" name="n_1mainValue【橋りょう・トンネル】&#10;一人当たり有形固定資産（償却資産）額"/>
        <xdr:cNvSpPr txBox="1"/>
      </xdr:nvSpPr>
      <xdr:spPr>
        <a:xfrm>
          <a:off x="9327095" y="11072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101992</xdr:rowOff>
    </xdr:from>
    <xdr:ext cx="599010" cy="259045"/>
    <xdr:sp macro="" textlink="">
      <xdr:nvSpPr>
        <xdr:cNvPr id="240" name="n_2mainValue【橋りょう・トンネル】&#10;一人当たり有形固定資産（償却資産）額"/>
        <xdr:cNvSpPr txBox="1"/>
      </xdr:nvSpPr>
      <xdr:spPr>
        <a:xfrm>
          <a:off x="8450795" y="1107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106439</xdr:rowOff>
    </xdr:from>
    <xdr:ext cx="599010" cy="259045"/>
    <xdr:sp macro="" textlink="">
      <xdr:nvSpPr>
        <xdr:cNvPr id="241" name="n_3mainValue【橋りょう・トンネル】&#10;一人当たり有形固定資産（償却資産）額"/>
        <xdr:cNvSpPr txBox="1"/>
      </xdr:nvSpPr>
      <xdr:spPr>
        <a:xfrm>
          <a:off x="7561795" y="1107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66" name="直線コネクタ 265"/>
        <xdr:cNvCxnSpPr/>
      </xdr:nvCxnSpPr>
      <xdr:spPr>
        <a:xfrm flipV="1">
          <a:off x="4634865" y="1345120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67" name="【公営住宅】&#10;有形固定資産減価償却率最小値テキスト"/>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68" name="直線コネクタ 267"/>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69"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70" name="直線コネクタ 269"/>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52088</xdr:rowOff>
    </xdr:from>
    <xdr:ext cx="405111" cy="259045"/>
    <xdr:sp macro="" textlink="">
      <xdr:nvSpPr>
        <xdr:cNvPr id="271" name="【公営住宅】&#10;有形固定資産減価償却率平均値テキスト"/>
        <xdr:cNvSpPr txBox="1"/>
      </xdr:nvSpPr>
      <xdr:spPr>
        <a:xfrm>
          <a:off x="4673600" y="13768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72" name="フローチャート: 判断 271"/>
        <xdr:cNvSpPr/>
      </xdr:nvSpPr>
      <xdr:spPr>
        <a:xfrm>
          <a:off x="4584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73" name="フローチャート: 判断 272"/>
        <xdr:cNvSpPr/>
      </xdr:nvSpPr>
      <xdr:spPr>
        <a:xfrm>
          <a:off x="3746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74" name="フローチャート: 判断 273"/>
        <xdr:cNvSpPr/>
      </xdr:nvSpPr>
      <xdr:spPr>
        <a:xfrm>
          <a:off x="2857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75" name="フローチャート: 判断 274"/>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81" name="楕円 280"/>
        <xdr:cNvSpPr/>
      </xdr:nvSpPr>
      <xdr:spPr>
        <a:xfrm>
          <a:off x="45847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161941</xdr:rowOff>
    </xdr:from>
    <xdr:ext cx="405111" cy="259045"/>
    <xdr:sp macro="" textlink="">
      <xdr:nvSpPr>
        <xdr:cNvPr id="282" name="【公営住宅】&#10;有形固定資産減価償却率該当値テキスト"/>
        <xdr:cNvSpPr txBox="1"/>
      </xdr:nvSpPr>
      <xdr:spPr>
        <a:xfrm>
          <a:off x="4673600"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xdr:rowOff>
    </xdr:from>
    <xdr:to>
      <xdr:col>20</xdr:col>
      <xdr:colOff>38100</xdr:colOff>
      <xdr:row>82</xdr:row>
      <xdr:rowOff>106045</xdr:rowOff>
    </xdr:to>
    <xdr:sp macro="" textlink="">
      <xdr:nvSpPr>
        <xdr:cNvPr id="283" name="楕円 282"/>
        <xdr:cNvSpPr/>
      </xdr:nvSpPr>
      <xdr:spPr>
        <a:xfrm>
          <a:off x="3746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55245</xdr:rowOff>
    </xdr:from>
    <xdr:to>
      <xdr:col>24</xdr:col>
      <xdr:colOff>63500</xdr:colOff>
      <xdr:row>82</xdr:row>
      <xdr:rowOff>62864</xdr:rowOff>
    </xdr:to>
    <xdr:cxnSp macro="">
      <xdr:nvCxnSpPr>
        <xdr:cNvPr id="284" name="直線コネクタ 283"/>
        <xdr:cNvCxnSpPr/>
      </xdr:nvCxnSpPr>
      <xdr:spPr>
        <a:xfrm>
          <a:off x="3797300" y="14114145"/>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23495</xdr:rowOff>
    </xdr:from>
    <xdr:to>
      <xdr:col>15</xdr:col>
      <xdr:colOff>101600</xdr:colOff>
      <xdr:row>82</xdr:row>
      <xdr:rowOff>125095</xdr:rowOff>
    </xdr:to>
    <xdr:sp macro="" textlink="">
      <xdr:nvSpPr>
        <xdr:cNvPr id="285" name="楕円 284"/>
        <xdr:cNvSpPr/>
      </xdr:nvSpPr>
      <xdr:spPr>
        <a:xfrm>
          <a:off x="2857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55245</xdr:rowOff>
    </xdr:from>
    <xdr:to>
      <xdr:col>19</xdr:col>
      <xdr:colOff>177800</xdr:colOff>
      <xdr:row>82</xdr:row>
      <xdr:rowOff>74295</xdr:rowOff>
    </xdr:to>
    <xdr:cxnSp macro="">
      <xdr:nvCxnSpPr>
        <xdr:cNvPr id="286" name="直線コネクタ 285"/>
        <xdr:cNvCxnSpPr/>
      </xdr:nvCxnSpPr>
      <xdr:spPr>
        <a:xfrm flipV="1">
          <a:off x="2908300" y="141141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137795</xdr:rowOff>
    </xdr:from>
    <xdr:to>
      <xdr:col>10</xdr:col>
      <xdr:colOff>165100</xdr:colOff>
      <xdr:row>83</xdr:row>
      <xdr:rowOff>67945</xdr:rowOff>
    </xdr:to>
    <xdr:sp macro="" textlink="">
      <xdr:nvSpPr>
        <xdr:cNvPr id="287" name="楕円 286"/>
        <xdr:cNvSpPr/>
      </xdr:nvSpPr>
      <xdr:spPr>
        <a:xfrm>
          <a:off x="1968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74295</xdr:rowOff>
    </xdr:from>
    <xdr:to>
      <xdr:col>15</xdr:col>
      <xdr:colOff>50800</xdr:colOff>
      <xdr:row>83</xdr:row>
      <xdr:rowOff>17145</xdr:rowOff>
    </xdr:to>
    <xdr:cxnSp macro="">
      <xdr:nvCxnSpPr>
        <xdr:cNvPr id="288" name="直線コネクタ 287"/>
        <xdr:cNvCxnSpPr/>
      </xdr:nvCxnSpPr>
      <xdr:spPr>
        <a:xfrm flipV="1">
          <a:off x="2019300" y="1413319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88282</xdr:rowOff>
    </xdr:from>
    <xdr:ext cx="405111" cy="259045"/>
    <xdr:sp macro="" textlink="">
      <xdr:nvSpPr>
        <xdr:cNvPr id="289" name="n_1aveValue【公営住宅】&#10;有形固定資産減価償却率"/>
        <xdr:cNvSpPr txBox="1"/>
      </xdr:nvSpPr>
      <xdr:spPr>
        <a:xfrm>
          <a:off x="3582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31132</xdr:rowOff>
    </xdr:from>
    <xdr:ext cx="405111" cy="259045"/>
    <xdr:sp macro="" textlink="">
      <xdr:nvSpPr>
        <xdr:cNvPr id="290" name="n_2aveValue【公営住宅】&#10;有形固定資産減価償却率"/>
        <xdr:cNvSpPr txBox="1"/>
      </xdr:nvSpPr>
      <xdr:spPr>
        <a:xfrm>
          <a:off x="2705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291" name="n_3aveValue【公営住宅】&#10;有形固定資産減価償却率"/>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97172</xdr:rowOff>
    </xdr:from>
    <xdr:ext cx="405111" cy="259045"/>
    <xdr:sp macro="" textlink="">
      <xdr:nvSpPr>
        <xdr:cNvPr id="292" name="n_1mainValue【公営住宅】&#10;有形固定資産減価償却率"/>
        <xdr:cNvSpPr txBox="1"/>
      </xdr:nvSpPr>
      <xdr:spPr>
        <a:xfrm>
          <a:off x="35820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116222</xdr:rowOff>
    </xdr:from>
    <xdr:ext cx="405111" cy="259045"/>
    <xdr:sp macro="" textlink="">
      <xdr:nvSpPr>
        <xdr:cNvPr id="293" name="n_2mainValue【公営住宅】&#10;有形固定資産減価償却率"/>
        <xdr:cNvSpPr txBox="1"/>
      </xdr:nvSpPr>
      <xdr:spPr>
        <a:xfrm>
          <a:off x="2705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59072</xdr:rowOff>
    </xdr:from>
    <xdr:ext cx="405111" cy="259045"/>
    <xdr:sp macro="" textlink="">
      <xdr:nvSpPr>
        <xdr:cNvPr id="294" name="n_3mainValue【公営住宅】&#10;有形固定資産減価償却率"/>
        <xdr:cNvSpPr txBox="1"/>
      </xdr:nvSpPr>
      <xdr:spPr>
        <a:xfrm>
          <a:off x="1816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18" name="直線コネクタ 317"/>
        <xdr:cNvCxnSpPr/>
      </xdr:nvCxnSpPr>
      <xdr:spPr>
        <a:xfrm flipV="1">
          <a:off x="10476865" y="13293598"/>
          <a:ext cx="0" cy="14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19" name="【公営住宅】&#10;一人当たり面積最小値テキスト"/>
        <xdr:cNvSpPr txBox="1"/>
      </xdr:nvSpPr>
      <xdr:spPr>
        <a:xfrm>
          <a:off x="10515600" y="1475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20" name="直線コネクタ 319"/>
        <xdr:cNvCxnSpPr/>
      </xdr:nvCxnSpPr>
      <xdr:spPr>
        <a:xfrm>
          <a:off x="10388600" y="1475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21" name="【公営住宅】&#10;一人当たり面積最大値テキスト"/>
        <xdr:cNvSpPr txBox="1"/>
      </xdr:nvSpPr>
      <xdr:spPr>
        <a:xfrm>
          <a:off x="105156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22" name="直線コネクタ 321"/>
        <xdr:cNvCxnSpPr/>
      </xdr:nvCxnSpPr>
      <xdr:spPr>
        <a:xfrm>
          <a:off x="10388600" y="1329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83329</xdr:rowOff>
    </xdr:from>
    <xdr:ext cx="469744" cy="259045"/>
    <xdr:sp macro="" textlink="">
      <xdr:nvSpPr>
        <xdr:cNvPr id="323" name="【公営住宅】&#10;一人当たり面積平均値テキスト"/>
        <xdr:cNvSpPr txBox="1"/>
      </xdr:nvSpPr>
      <xdr:spPr>
        <a:xfrm>
          <a:off x="10515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24" name="フローチャート: 判断 323"/>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25" name="フローチャート: 判断 324"/>
        <xdr:cNvSpPr/>
      </xdr:nvSpPr>
      <xdr:spPr>
        <a:xfrm>
          <a:off x="9588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26" name="フローチャート: 判断 325"/>
        <xdr:cNvSpPr/>
      </xdr:nvSpPr>
      <xdr:spPr>
        <a:xfrm>
          <a:off x="8699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95123</xdr:rowOff>
    </xdr:from>
    <xdr:to>
      <xdr:col>41</xdr:col>
      <xdr:colOff>101600</xdr:colOff>
      <xdr:row>85</xdr:row>
      <xdr:rowOff>25273</xdr:rowOff>
    </xdr:to>
    <xdr:sp macro="" textlink="">
      <xdr:nvSpPr>
        <xdr:cNvPr id="327" name="フローチャート: 判断 326"/>
        <xdr:cNvSpPr/>
      </xdr:nvSpPr>
      <xdr:spPr>
        <a:xfrm>
          <a:off x="7810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80390</xdr:rowOff>
    </xdr:from>
    <xdr:to>
      <xdr:col>55</xdr:col>
      <xdr:colOff>50800</xdr:colOff>
      <xdr:row>86</xdr:row>
      <xdr:rowOff>10540</xdr:rowOff>
    </xdr:to>
    <xdr:sp macro="" textlink="">
      <xdr:nvSpPr>
        <xdr:cNvPr id="333" name="楕円 332"/>
        <xdr:cNvSpPr/>
      </xdr:nvSpPr>
      <xdr:spPr>
        <a:xfrm>
          <a:off x="10426700" y="146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166767</xdr:rowOff>
    </xdr:from>
    <xdr:ext cx="469744" cy="259045"/>
    <xdr:sp macro="" textlink="">
      <xdr:nvSpPr>
        <xdr:cNvPr id="334" name="【公営住宅】&#10;一人当たり面積該当値テキスト"/>
        <xdr:cNvSpPr txBox="1"/>
      </xdr:nvSpPr>
      <xdr:spPr>
        <a:xfrm>
          <a:off x="10515600" y="1456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94996</xdr:rowOff>
    </xdr:from>
    <xdr:to>
      <xdr:col>50</xdr:col>
      <xdr:colOff>165100</xdr:colOff>
      <xdr:row>86</xdr:row>
      <xdr:rowOff>25146</xdr:rowOff>
    </xdr:to>
    <xdr:sp macro="" textlink="">
      <xdr:nvSpPr>
        <xdr:cNvPr id="335" name="楕円 334"/>
        <xdr:cNvSpPr/>
      </xdr:nvSpPr>
      <xdr:spPr>
        <a:xfrm>
          <a:off x="9588500" y="1466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131190</xdr:rowOff>
    </xdr:from>
    <xdr:to>
      <xdr:col>55</xdr:col>
      <xdr:colOff>0</xdr:colOff>
      <xdr:row>85</xdr:row>
      <xdr:rowOff>145796</xdr:rowOff>
    </xdr:to>
    <xdr:cxnSp macro="">
      <xdr:nvCxnSpPr>
        <xdr:cNvPr id="336" name="直線コネクタ 335"/>
        <xdr:cNvCxnSpPr/>
      </xdr:nvCxnSpPr>
      <xdr:spPr>
        <a:xfrm flipV="1">
          <a:off x="9639300" y="14704440"/>
          <a:ext cx="838200" cy="1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93345</xdr:rowOff>
    </xdr:from>
    <xdr:to>
      <xdr:col>46</xdr:col>
      <xdr:colOff>38100</xdr:colOff>
      <xdr:row>86</xdr:row>
      <xdr:rowOff>23495</xdr:rowOff>
    </xdr:to>
    <xdr:sp macro="" textlink="">
      <xdr:nvSpPr>
        <xdr:cNvPr id="337" name="楕円 336"/>
        <xdr:cNvSpPr/>
      </xdr:nvSpPr>
      <xdr:spPr>
        <a:xfrm>
          <a:off x="8699500" y="1466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144145</xdr:rowOff>
    </xdr:from>
    <xdr:to>
      <xdr:col>50</xdr:col>
      <xdr:colOff>114300</xdr:colOff>
      <xdr:row>85</xdr:row>
      <xdr:rowOff>145796</xdr:rowOff>
    </xdr:to>
    <xdr:cxnSp macro="">
      <xdr:nvCxnSpPr>
        <xdr:cNvPr id="338" name="直線コネクタ 337"/>
        <xdr:cNvCxnSpPr/>
      </xdr:nvCxnSpPr>
      <xdr:spPr>
        <a:xfrm>
          <a:off x="8750300" y="14717395"/>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55245</xdr:rowOff>
    </xdr:from>
    <xdr:to>
      <xdr:col>41</xdr:col>
      <xdr:colOff>101600</xdr:colOff>
      <xdr:row>85</xdr:row>
      <xdr:rowOff>156845</xdr:rowOff>
    </xdr:to>
    <xdr:sp macro="" textlink="">
      <xdr:nvSpPr>
        <xdr:cNvPr id="339" name="楕円 338"/>
        <xdr:cNvSpPr/>
      </xdr:nvSpPr>
      <xdr:spPr>
        <a:xfrm>
          <a:off x="7810500" y="1462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106045</xdr:rowOff>
    </xdr:from>
    <xdr:to>
      <xdr:col>45</xdr:col>
      <xdr:colOff>177800</xdr:colOff>
      <xdr:row>85</xdr:row>
      <xdr:rowOff>144145</xdr:rowOff>
    </xdr:to>
    <xdr:cxnSp macro="">
      <xdr:nvCxnSpPr>
        <xdr:cNvPr id="340" name="直線コネクタ 339"/>
        <xdr:cNvCxnSpPr/>
      </xdr:nvCxnSpPr>
      <xdr:spPr>
        <a:xfrm>
          <a:off x="7861300" y="146792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31005</xdr:rowOff>
    </xdr:from>
    <xdr:ext cx="469744" cy="259045"/>
    <xdr:sp macro="" textlink="">
      <xdr:nvSpPr>
        <xdr:cNvPr id="341" name="n_1aveValue【公営住宅】&#10;一人当たり面積"/>
        <xdr:cNvSpPr txBox="1"/>
      </xdr:nvSpPr>
      <xdr:spPr>
        <a:xfrm>
          <a:off x="93917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49674</xdr:rowOff>
    </xdr:from>
    <xdr:ext cx="469744" cy="259045"/>
    <xdr:sp macro="" textlink="">
      <xdr:nvSpPr>
        <xdr:cNvPr id="342" name="n_2aveValue【公営住宅】&#10;一人当たり面積"/>
        <xdr:cNvSpPr txBox="1"/>
      </xdr:nvSpPr>
      <xdr:spPr>
        <a:xfrm>
          <a:off x="8515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41800</xdr:rowOff>
    </xdr:from>
    <xdr:ext cx="469744" cy="259045"/>
    <xdr:sp macro="" textlink="">
      <xdr:nvSpPr>
        <xdr:cNvPr id="343" name="n_3aveValue【公営住宅】&#10;一人当たり面積"/>
        <xdr:cNvSpPr txBox="1"/>
      </xdr:nvSpPr>
      <xdr:spPr>
        <a:xfrm>
          <a:off x="7626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16273</xdr:rowOff>
    </xdr:from>
    <xdr:ext cx="469744" cy="259045"/>
    <xdr:sp macro="" textlink="">
      <xdr:nvSpPr>
        <xdr:cNvPr id="344" name="n_1mainValue【公営住宅】&#10;一人当たり面積"/>
        <xdr:cNvSpPr txBox="1"/>
      </xdr:nvSpPr>
      <xdr:spPr>
        <a:xfrm>
          <a:off x="9391727" y="1476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14622</xdr:rowOff>
    </xdr:from>
    <xdr:ext cx="469744" cy="259045"/>
    <xdr:sp macro="" textlink="">
      <xdr:nvSpPr>
        <xdr:cNvPr id="345" name="n_2mainValue【公営住宅】&#10;一人当たり面積"/>
        <xdr:cNvSpPr txBox="1"/>
      </xdr:nvSpPr>
      <xdr:spPr>
        <a:xfrm>
          <a:off x="8515427" y="1475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147972</xdr:rowOff>
    </xdr:from>
    <xdr:ext cx="469744" cy="259045"/>
    <xdr:sp macro="" textlink="">
      <xdr:nvSpPr>
        <xdr:cNvPr id="346" name="n_3mainValue【公営住宅】&#10;一人当たり面積"/>
        <xdr:cNvSpPr txBox="1"/>
      </xdr:nvSpPr>
      <xdr:spPr>
        <a:xfrm>
          <a:off x="7626427" y="1472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388" name="直線コネクタ 387"/>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389" name="【認定こども園・幼稚園・保育所】&#10;有形固定資産減価償却率最小値テキスト"/>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390" name="直線コネクタ 389"/>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391" name="【認定こども園・幼稚園・保育所】&#10;有形固定資産減価償却率最大値テキスト"/>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392" name="直線コネクタ 391"/>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119760</xdr:rowOff>
    </xdr:from>
    <xdr:ext cx="405111" cy="259045"/>
    <xdr:sp macro="" textlink="">
      <xdr:nvSpPr>
        <xdr:cNvPr id="393" name="【認定こども園・幼稚園・保育所】&#10;有形固定資産減価償却率平均値テキスト"/>
        <xdr:cNvSpPr txBox="1"/>
      </xdr:nvSpPr>
      <xdr:spPr>
        <a:xfrm>
          <a:off x="16357600" y="629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394" name="フローチャート: 判断 393"/>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5" name="フローチャート: 判断 394"/>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396" name="フローチャート: 判断 395"/>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97" name="フローチャート: 判断 396"/>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105410</xdr:rowOff>
    </xdr:from>
    <xdr:to>
      <xdr:col>76</xdr:col>
      <xdr:colOff>165100</xdr:colOff>
      <xdr:row>40</xdr:row>
      <xdr:rowOff>35560</xdr:rowOff>
    </xdr:to>
    <xdr:sp macro="" textlink="">
      <xdr:nvSpPr>
        <xdr:cNvPr id="403" name="楕円 402"/>
        <xdr:cNvSpPr/>
      </xdr:nvSpPr>
      <xdr:spPr>
        <a:xfrm>
          <a:off x="1454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70049</xdr:rowOff>
    </xdr:from>
    <xdr:ext cx="405111" cy="259045"/>
    <xdr:sp macro="" textlink="">
      <xdr:nvSpPr>
        <xdr:cNvPr id="404" name="n_1aveValue【認定こども園・幼稚園・保育所】&#10;有形固定資産減価償却率"/>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104338</xdr:rowOff>
    </xdr:from>
    <xdr:ext cx="405111" cy="259045"/>
    <xdr:sp macro="" textlink="">
      <xdr:nvSpPr>
        <xdr:cNvPr id="405" name="n_2aveValue【認定こども園・幼稚園・保育所】&#10;有形固定資産減価償却率"/>
        <xdr:cNvSpPr txBox="1"/>
      </xdr:nvSpPr>
      <xdr:spPr>
        <a:xfrm>
          <a:off x="14389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133730</xdr:rowOff>
    </xdr:from>
    <xdr:ext cx="405111" cy="259045"/>
    <xdr:sp macro="" textlink="">
      <xdr:nvSpPr>
        <xdr:cNvPr id="406" name="n_3aveValue【認定こども園・幼稚園・保育所】&#10;有形固定資産減価償却率"/>
        <xdr:cNvSpPr txBox="1"/>
      </xdr:nvSpPr>
      <xdr:spPr>
        <a:xfrm>
          <a:off x="13500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26687</xdr:rowOff>
    </xdr:from>
    <xdr:ext cx="405111" cy="259045"/>
    <xdr:sp macro="" textlink="">
      <xdr:nvSpPr>
        <xdr:cNvPr id="407" name="n_2mainValue【認定こども園・幼稚園・保育所】&#10;有形固定資産減価償却率"/>
        <xdr:cNvSpPr txBox="1"/>
      </xdr:nvSpPr>
      <xdr:spPr>
        <a:xfrm>
          <a:off x="14389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8" name="直線コネクタ 41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9" name="テキスト ボックス 41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0" name="直線コネクタ 41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1" name="テキスト ボックス 42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2" name="直線コネクタ 42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3" name="テキスト ボックス 42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4" name="直線コネクタ 42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5" name="テキスト ボックス 42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6" name="直線コネクタ 42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7" name="テキスト ボックス 42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9" name="テキスト ボックス 42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431" name="直線コネクタ 430"/>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432" name="【認定こども園・幼稚園・保育所】&#10;一人当たり面積最小値テキスト"/>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433" name="直線コネクタ 432"/>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34"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35" name="直線コネクタ 434"/>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17797</xdr:rowOff>
    </xdr:from>
    <xdr:ext cx="469744" cy="259045"/>
    <xdr:sp macro="" textlink="">
      <xdr:nvSpPr>
        <xdr:cNvPr id="436" name="【認定こども園・幼稚園・保育所】&#10;一人当たり面積平均値テキスト"/>
        <xdr:cNvSpPr txBox="1"/>
      </xdr:nvSpPr>
      <xdr:spPr>
        <a:xfrm>
          <a:off x="22199600" y="670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437" name="フローチャート: 判断 436"/>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438" name="フローチャート: 判断 437"/>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439" name="フローチャート: 判断 438"/>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57150</xdr:rowOff>
    </xdr:from>
    <xdr:to>
      <xdr:col>102</xdr:col>
      <xdr:colOff>165100</xdr:colOff>
      <xdr:row>39</xdr:row>
      <xdr:rowOff>158750</xdr:rowOff>
    </xdr:to>
    <xdr:sp macro="" textlink="">
      <xdr:nvSpPr>
        <xdr:cNvPr id="440" name="フローチャート: 判断 439"/>
        <xdr:cNvSpPr/>
      </xdr:nvSpPr>
      <xdr:spPr>
        <a:xfrm>
          <a:off x="19494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115570</xdr:rowOff>
    </xdr:from>
    <xdr:to>
      <xdr:col>107</xdr:col>
      <xdr:colOff>101600</xdr:colOff>
      <xdr:row>42</xdr:row>
      <xdr:rowOff>45720</xdr:rowOff>
    </xdr:to>
    <xdr:sp macro="" textlink="">
      <xdr:nvSpPr>
        <xdr:cNvPr id="446" name="楕円 445"/>
        <xdr:cNvSpPr/>
      </xdr:nvSpPr>
      <xdr:spPr>
        <a:xfrm>
          <a:off x="20383500" y="714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130827</xdr:rowOff>
    </xdr:from>
    <xdr:ext cx="469744" cy="259045"/>
    <xdr:sp macro="" textlink="">
      <xdr:nvSpPr>
        <xdr:cNvPr id="447" name="n_1aveValue【認定こども園・幼稚園・保育所】&#10;一人当たり面積"/>
        <xdr:cNvSpPr txBox="1"/>
      </xdr:nvSpPr>
      <xdr:spPr>
        <a:xfrm>
          <a:off x="21075727" y="647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19067</xdr:rowOff>
    </xdr:from>
    <xdr:ext cx="469744" cy="259045"/>
    <xdr:sp macro="" textlink="">
      <xdr:nvSpPr>
        <xdr:cNvPr id="448" name="n_2aveValue【認定こども園・幼稚園・保育所】&#10;一人当たり面積"/>
        <xdr:cNvSpPr txBox="1"/>
      </xdr:nvSpPr>
      <xdr:spPr>
        <a:xfrm>
          <a:off x="20199427" y="65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3827</xdr:rowOff>
    </xdr:from>
    <xdr:ext cx="469744" cy="259045"/>
    <xdr:sp macro="" textlink="">
      <xdr:nvSpPr>
        <xdr:cNvPr id="449" name="n_3aveValue【認定こども園・幼稚園・保育所】&#10;一人当たり面積"/>
        <xdr:cNvSpPr txBox="1"/>
      </xdr:nvSpPr>
      <xdr:spPr>
        <a:xfrm>
          <a:off x="19310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36847</xdr:rowOff>
    </xdr:from>
    <xdr:ext cx="469744" cy="259045"/>
    <xdr:sp macro="" textlink="">
      <xdr:nvSpPr>
        <xdr:cNvPr id="450" name="n_2mainValue【認定こども園・幼稚園・保育所】&#10;一人当たり面積"/>
        <xdr:cNvSpPr txBox="1"/>
      </xdr:nvSpPr>
      <xdr:spPr>
        <a:xfrm>
          <a:off x="20199427" y="723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1" name="正方形/長方形 45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2" name="正方形/長方形 4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3" name="正方形/長方形 4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4" name="正方形/長方形 4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5" name="正方形/長方形 4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6" name="正方形/長方形 4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7" name="正方形/長方形 4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8" name="正方形/長方形 45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9" name="テキスト ボックス 4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0" name="直線コネクタ 4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1" name="テキスト ボックス 46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2" name="直線コネクタ 46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3" name="テキスト ボックス 46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4" name="直線コネクタ 46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5" name="テキスト ボックス 46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6" name="直線コネクタ 46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7" name="テキスト ボックス 46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8" name="直線コネクタ 46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9" name="テキスト ボックス 46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0" name="直線コネクタ 46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71" name="テキスト ボックス 47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2" name="直線コネクタ 4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3" name="テキスト ボックス 4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475" name="直線コネクタ 474"/>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476" name="【学校施設】&#10;有形固定資産減価償却率最小値テキスト"/>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477" name="直線コネクタ 476"/>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78" name="【学校施設】&#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79" name="直線コネクタ 478"/>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80"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81" name="フローチャート: 判断 480"/>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82" name="フローチャート: 判断 481"/>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483" name="フローチャート: 判断 482"/>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84" name="フローチャート: 判断 483"/>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5" name="テキスト ボックス 4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6" name="テキスト ボックス 4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7" name="テキスト ボックス 4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8" name="テキスト ボックス 4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9" name="テキスト ボックス 4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23495</xdr:rowOff>
    </xdr:from>
    <xdr:to>
      <xdr:col>85</xdr:col>
      <xdr:colOff>177800</xdr:colOff>
      <xdr:row>61</xdr:row>
      <xdr:rowOff>125095</xdr:rowOff>
    </xdr:to>
    <xdr:sp macro="" textlink="">
      <xdr:nvSpPr>
        <xdr:cNvPr id="490" name="楕円 489"/>
        <xdr:cNvSpPr/>
      </xdr:nvSpPr>
      <xdr:spPr>
        <a:xfrm>
          <a:off x="162687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1922</xdr:rowOff>
    </xdr:from>
    <xdr:ext cx="405111" cy="259045"/>
    <xdr:sp macro="" textlink="">
      <xdr:nvSpPr>
        <xdr:cNvPr id="491" name="【学校施設】&#10;有形固定資産減価償却率該当値テキスト"/>
        <xdr:cNvSpPr txBox="1"/>
      </xdr:nvSpPr>
      <xdr:spPr>
        <a:xfrm>
          <a:off x="16357600"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65405</xdr:rowOff>
    </xdr:from>
    <xdr:to>
      <xdr:col>81</xdr:col>
      <xdr:colOff>101600</xdr:colOff>
      <xdr:row>61</xdr:row>
      <xdr:rowOff>167005</xdr:rowOff>
    </xdr:to>
    <xdr:sp macro="" textlink="">
      <xdr:nvSpPr>
        <xdr:cNvPr id="492" name="楕円 491"/>
        <xdr:cNvSpPr/>
      </xdr:nvSpPr>
      <xdr:spPr>
        <a:xfrm>
          <a:off x="15430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74295</xdr:rowOff>
    </xdr:from>
    <xdr:to>
      <xdr:col>85</xdr:col>
      <xdr:colOff>127000</xdr:colOff>
      <xdr:row>61</xdr:row>
      <xdr:rowOff>116205</xdr:rowOff>
    </xdr:to>
    <xdr:cxnSp macro="">
      <xdr:nvCxnSpPr>
        <xdr:cNvPr id="493" name="直線コネクタ 492"/>
        <xdr:cNvCxnSpPr/>
      </xdr:nvCxnSpPr>
      <xdr:spPr>
        <a:xfrm flipV="1">
          <a:off x="15481300" y="105327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139700</xdr:rowOff>
    </xdr:from>
    <xdr:to>
      <xdr:col>76</xdr:col>
      <xdr:colOff>165100</xdr:colOff>
      <xdr:row>62</xdr:row>
      <xdr:rowOff>69850</xdr:rowOff>
    </xdr:to>
    <xdr:sp macro="" textlink="">
      <xdr:nvSpPr>
        <xdr:cNvPr id="494" name="楕円 493"/>
        <xdr:cNvSpPr/>
      </xdr:nvSpPr>
      <xdr:spPr>
        <a:xfrm>
          <a:off x="14541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116205</xdr:rowOff>
    </xdr:from>
    <xdr:to>
      <xdr:col>81</xdr:col>
      <xdr:colOff>50800</xdr:colOff>
      <xdr:row>62</xdr:row>
      <xdr:rowOff>19050</xdr:rowOff>
    </xdr:to>
    <xdr:cxnSp macro="">
      <xdr:nvCxnSpPr>
        <xdr:cNvPr id="495" name="直線コネクタ 494"/>
        <xdr:cNvCxnSpPr/>
      </xdr:nvCxnSpPr>
      <xdr:spPr>
        <a:xfrm flipV="1">
          <a:off x="14592300" y="105746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53975</xdr:rowOff>
    </xdr:from>
    <xdr:to>
      <xdr:col>72</xdr:col>
      <xdr:colOff>38100</xdr:colOff>
      <xdr:row>63</xdr:row>
      <xdr:rowOff>155575</xdr:rowOff>
    </xdr:to>
    <xdr:sp macro="" textlink="">
      <xdr:nvSpPr>
        <xdr:cNvPr id="496" name="楕円 495"/>
        <xdr:cNvSpPr/>
      </xdr:nvSpPr>
      <xdr:spPr>
        <a:xfrm>
          <a:off x="13652500" y="10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19050</xdr:rowOff>
    </xdr:from>
    <xdr:to>
      <xdr:col>76</xdr:col>
      <xdr:colOff>114300</xdr:colOff>
      <xdr:row>63</xdr:row>
      <xdr:rowOff>104775</xdr:rowOff>
    </xdr:to>
    <xdr:cxnSp macro="">
      <xdr:nvCxnSpPr>
        <xdr:cNvPr id="497" name="直線コネクタ 496"/>
        <xdr:cNvCxnSpPr/>
      </xdr:nvCxnSpPr>
      <xdr:spPr>
        <a:xfrm flipV="1">
          <a:off x="13703300" y="1064895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498" name="n_1ave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499" name="n_2aveValue【学校施設】&#10;有形固定資産減価償却率"/>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00"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158132</xdr:rowOff>
    </xdr:from>
    <xdr:ext cx="405111" cy="259045"/>
    <xdr:sp macro="" textlink="">
      <xdr:nvSpPr>
        <xdr:cNvPr id="501" name="n_1mainValue【学校施設】&#10;有形固定資産減価償却率"/>
        <xdr:cNvSpPr txBox="1"/>
      </xdr:nvSpPr>
      <xdr:spPr>
        <a:xfrm>
          <a:off x="152660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60977</xdr:rowOff>
    </xdr:from>
    <xdr:ext cx="405111" cy="259045"/>
    <xdr:sp macro="" textlink="">
      <xdr:nvSpPr>
        <xdr:cNvPr id="502" name="n_2mainValue【学校施設】&#10;有形固定資産減価償却率"/>
        <xdr:cNvSpPr txBox="1"/>
      </xdr:nvSpPr>
      <xdr:spPr>
        <a:xfrm>
          <a:off x="143897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146702</xdr:rowOff>
    </xdr:from>
    <xdr:ext cx="405111" cy="259045"/>
    <xdr:sp macro="" textlink="">
      <xdr:nvSpPr>
        <xdr:cNvPr id="503" name="n_3mainValue【学校施設】&#10;有形固定資産減価償却率"/>
        <xdr:cNvSpPr txBox="1"/>
      </xdr:nvSpPr>
      <xdr:spPr>
        <a:xfrm>
          <a:off x="13500744"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4" name="正方形/長方形 5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5" name="正方形/長方形 5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6" name="正方形/長方形 5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7" name="正方形/長方形 5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8" name="正方形/長方形 5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9" name="正方形/長方形 5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0" name="正方形/長方形 5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1" name="正方形/長方形 5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2" name="テキスト ボックス 5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3" name="直線コネクタ 5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4" name="テキスト ボックス 51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15" name="直線コネクタ 51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16" name="テキスト ボックス 51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7" name="直線コネクタ 51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18" name="テキスト ボックス 51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9" name="直線コネクタ 51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0" name="テキスト ボックス 51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1" name="直線コネクタ 52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22" name="テキスト ボックス 52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3" name="直線コネクタ 52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24" name="テキスト ボックス 52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5" name="直線コネクタ 52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26" name="テキスト ボックス 52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7" name="直線コネクタ 5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8" name="テキスト ボックス 52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530" name="直線コネクタ 529"/>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531" name="【学校施設】&#10;一人当たり面積最小値テキスト"/>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532" name="直線コネクタ 531"/>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533" name="【学校施設】&#10;一人当たり面積最大値テキスト"/>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534" name="直線コネクタ 533"/>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155574</xdr:rowOff>
    </xdr:from>
    <xdr:ext cx="469744" cy="259045"/>
    <xdr:sp macro="" textlink="">
      <xdr:nvSpPr>
        <xdr:cNvPr id="535" name="【学校施設】&#10;一人当たり面積平均値テキスト"/>
        <xdr:cNvSpPr txBox="1"/>
      </xdr:nvSpPr>
      <xdr:spPr>
        <a:xfrm>
          <a:off x="22199600" y="10785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536" name="フローチャート: 判断 535"/>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537" name="フローチャート: 判断 536"/>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538" name="フローチャート: 判断 537"/>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539" name="フローチャート: 判断 538"/>
        <xdr:cNvSpPr/>
      </xdr:nvSpPr>
      <xdr:spPr>
        <a:xfrm>
          <a:off x="19494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0" name="テキスト ボックス 5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1" name="テキスト ボックス 5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2" name="テキスト ボックス 5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3" name="テキスト ボックス 5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4" name="テキスト ボックス 5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117384</xdr:rowOff>
    </xdr:from>
    <xdr:to>
      <xdr:col>116</xdr:col>
      <xdr:colOff>114300</xdr:colOff>
      <xdr:row>63</xdr:row>
      <xdr:rowOff>47534</xdr:rowOff>
    </xdr:to>
    <xdr:sp macro="" textlink="">
      <xdr:nvSpPr>
        <xdr:cNvPr id="545" name="楕円 544"/>
        <xdr:cNvSpPr/>
      </xdr:nvSpPr>
      <xdr:spPr>
        <a:xfrm>
          <a:off x="221107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140261</xdr:rowOff>
    </xdr:from>
    <xdr:ext cx="469744" cy="259045"/>
    <xdr:sp macro="" textlink="">
      <xdr:nvSpPr>
        <xdr:cNvPr id="546" name="【学校施設】&#10;一人当たり面積該当値テキスト"/>
        <xdr:cNvSpPr txBox="1"/>
      </xdr:nvSpPr>
      <xdr:spPr>
        <a:xfrm>
          <a:off x="22199600" y="1059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133713</xdr:rowOff>
    </xdr:from>
    <xdr:to>
      <xdr:col>112</xdr:col>
      <xdr:colOff>38100</xdr:colOff>
      <xdr:row>63</xdr:row>
      <xdr:rowOff>63863</xdr:rowOff>
    </xdr:to>
    <xdr:sp macro="" textlink="">
      <xdr:nvSpPr>
        <xdr:cNvPr id="547" name="楕円 546"/>
        <xdr:cNvSpPr/>
      </xdr:nvSpPr>
      <xdr:spPr>
        <a:xfrm>
          <a:off x="21272500" y="1076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168184</xdr:rowOff>
    </xdr:from>
    <xdr:to>
      <xdr:col>116</xdr:col>
      <xdr:colOff>63500</xdr:colOff>
      <xdr:row>63</xdr:row>
      <xdr:rowOff>13063</xdr:rowOff>
    </xdr:to>
    <xdr:cxnSp macro="">
      <xdr:nvCxnSpPr>
        <xdr:cNvPr id="548" name="直線コネクタ 547"/>
        <xdr:cNvCxnSpPr/>
      </xdr:nvCxnSpPr>
      <xdr:spPr>
        <a:xfrm flipV="1">
          <a:off x="21323300" y="1079808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57622</xdr:rowOff>
    </xdr:from>
    <xdr:to>
      <xdr:col>107</xdr:col>
      <xdr:colOff>101600</xdr:colOff>
      <xdr:row>59</xdr:row>
      <xdr:rowOff>159222</xdr:rowOff>
    </xdr:to>
    <xdr:sp macro="" textlink="">
      <xdr:nvSpPr>
        <xdr:cNvPr id="549" name="楕円 548"/>
        <xdr:cNvSpPr/>
      </xdr:nvSpPr>
      <xdr:spPr>
        <a:xfrm>
          <a:off x="20383500" y="1017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108422</xdr:rowOff>
    </xdr:from>
    <xdr:to>
      <xdr:col>111</xdr:col>
      <xdr:colOff>177800</xdr:colOff>
      <xdr:row>63</xdr:row>
      <xdr:rowOff>13063</xdr:rowOff>
    </xdr:to>
    <xdr:cxnSp macro="">
      <xdr:nvCxnSpPr>
        <xdr:cNvPr id="550" name="直線コネクタ 549"/>
        <xdr:cNvCxnSpPr/>
      </xdr:nvCxnSpPr>
      <xdr:spPr>
        <a:xfrm>
          <a:off x="20434300" y="10223972"/>
          <a:ext cx="889000" cy="59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168003</xdr:rowOff>
    </xdr:from>
    <xdr:to>
      <xdr:col>102</xdr:col>
      <xdr:colOff>165100</xdr:colOff>
      <xdr:row>63</xdr:row>
      <xdr:rowOff>98153</xdr:rowOff>
    </xdr:to>
    <xdr:sp macro="" textlink="">
      <xdr:nvSpPr>
        <xdr:cNvPr id="551" name="楕円 550"/>
        <xdr:cNvSpPr/>
      </xdr:nvSpPr>
      <xdr:spPr>
        <a:xfrm>
          <a:off x="19494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108422</xdr:rowOff>
    </xdr:from>
    <xdr:to>
      <xdr:col>107</xdr:col>
      <xdr:colOff>50800</xdr:colOff>
      <xdr:row>63</xdr:row>
      <xdr:rowOff>47353</xdr:rowOff>
    </xdr:to>
    <xdr:cxnSp macro="">
      <xdr:nvCxnSpPr>
        <xdr:cNvPr id="552" name="直線コネクタ 551"/>
        <xdr:cNvCxnSpPr/>
      </xdr:nvCxnSpPr>
      <xdr:spPr>
        <a:xfrm flipV="1">
          <a:off x="19545300" y="10223972"/>
          <a:ext cx="889000" cy="62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116712</xdr:rowOff>
    </xdr:from>
    <xdr:ext cx="469744" cy="259045"/>
    <xdr:sp macro="" textlink="">
      <xdr:nvSpPr>
        <xdr:cNvPr id="553" name="n_1aveValue【学校施設】&#10;一人当たり面積"/>
        <xdr:cNvSpPr txBox="1"/>
      </xdr:nvSpPr>
      <xdr:spPr>
        <a:xfrm>
          <a:off x="21075727" y="1091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7311</xdr:rowOff>
    </xdr:from>
    <xdr:ext cx="469744" cy="259045"/>
    <xdr:sp macro="" textlink="">
      <xdr:nvSpPr>
        <xdr:cNvPr id="554" name="n_2aveValue【学校施設】&#10;一人当たり面積"/>
        <xdr:cNvSpPr txBox="1"/>
      </xdr:nvSpPr>
      <xdr:spPr>
        <a:xfrm>
          <a:off x="20199427" y="1080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143091</xdr:rowOff>
    </xdr:from>
    <xdr:ext cx="469744" cy="259045"/>
    <xdr:sp macro="" textlink="">
      <xdr:nvSpPr>
        <xdr:cNvPr id="555" name="n_3aveValue【学校施設】&#10;一人当たり面積"/>
        <xdr:cNvSpPr txBox="1"/>
      </xdr:nvSpPr>
      <xdr:spPr>
        <a:xfrm>
          <a:off x="193104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80390</xdr:rowOff>
    </xdr:from>
    <xdr:ext cx="469744" cy="259045"/>
    <xdr:sp macro="" textlink="">
      <xdr:nvSpPr>
        <xdr:cNvPr id="556" name="n_1mainValue【学校施設】&#10;一人当たり面積"/>
        <xdr:cNvSpPr txBox="1"/>
      </xdr:nvSpPr>
      <xdr:spPr>
        <a:xfrm>
          <a:off x="21075727" y="1053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4299</xdr:rowOff>
    </xdr:from>
    <xdr:ext cx="469744" cy="259045"/>
    <xdr:sp macro="" textlink="">
      <xdr:nvSpPr>
        <xdr:cNvPr id="557" name="n_2mainValue【学校施設】&#10;一人当たり面積"/>
        <xdr:cNvSpPr txBox="1"/>
      </xdr:nvSpPr>
      <xdr:spPr>
        <a:xfrm>
          <a:off x="20199427" y="994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89280</xdr:rowOff>
    </xdr:from>
    <xdr:ext cx="469744" cy="259045"/>
    <xdr:sp macro="" textlink="">
      <xdr:nvSpPr>
        <xdr:cNvPr id="558" name="n_3mainValue【学校施設】&#10;一人当たり面積"/>
        <xdr:cNvSpPr txBox="1"/>
      </xdr:nvSpPr>
      <xdr:spPr>
        <a:xfrm>
          <a:off x="19310427" y="1089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0" name="正方形/長方形 5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1" name="正方形/長方形 5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2" name="正方形/長方形 5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3" name="正方形/長方形 5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4" name="正方形/長方形 5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5" name="正方形/長方形 5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正方形/長方形 56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5" name="正方形/長方形 5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6" name="正方形/長方形 5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7" name="正方形/長方形 5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8" name="正方形/長方形 5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9" name="正方形/長方形 5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0" name="正方形/長方形 5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1" name="正方形/長方形 5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2" name="正方形/長方形 5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3" name="テキスト ボックス 5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4" name="直線コネクタ 5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5" name="テキスト ボックス 58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6" name="直線コネクタ 58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87" name="テキスト ボックス 58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8" name="直線コネクタ 58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9" name="テキスト ボックス 58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0" name="直線コネクタ 58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1" name="テキスト ボックス 59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2" name="直線コネクタ 59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3" name="テキスト ボックス 59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4" name="直線コネクタ 59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5" name="テキスト ボックス 59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7" name="テキスト ボックス 5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599" name="直線コネクタ 598"/>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600" name="【公民館】&#10;有形固定資産減価償却率最小値テキスト"/>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601" name="直線コネクタ 600"/>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0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03" name="直線コネクタ 60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20972</xdr:rowOff>
    </xdr:from>
    <xdr:ext cx="405111" cy="259045"/>
    <xdr:sp macro="" textlink="">
      <xdr:nvSpPr>
        <xdr:cNvPr id="604" name="【公民館】&#10;有形固定資産減価償却率平均値テキスト"/>
        <xdr:cNvSpPr txBox="1"/>
      </xdr:nvSpPr>
      <xdr:spPr>
        <a:xfrm>
          <a:off x="163576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605" name="フローチャート: 判断 604"/>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606" name="フローチャート: 判断 605"/>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607" name="フローチャート: 判断 606"/>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608" name="フローチャート: 判断 607"/>
        <xdr:cNvSpPr/>
      </xdr:nvSpPr>
      <xdr:spPr>
        <a:xfrm>
          <a:off x="13652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9" name="テキスト ボックス 6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0" name="テキスト ボックス 6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1" name="テキスト ボックス 6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2" name="テキスト ボックス 6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3" name="テキスト ボックス 6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93980</xdr:rowOff>
    </xdr:from>
    <xdr:to>
      <xdr:col>85</xdr:col>
      <xdr:colOff>177800</xdr:colOff>
      <xdr:row>103</xdr:row>
      <xdr:rowOff>24130</xdr:rowOff>
    </xdr:to>
    <xdr:sp macro="" textlink="">
      <xdr:nvSpPr>
        <xdr:cNvPr id="614" name="楕円 613"/>
        <xdr:cNvSpPr/>
      </xdr:nvSpPr>
      <xdr:spPr>
        <a:xfrm>
          <a:off x="16268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116857</xdr:rowOff>
    </xdr:from>
    <xdr:ext cx="405111" cy="259045"/>
    <xdr:sp macro="" textlink="">
      <xdr:nvSpPr>
        <xdr:cNvPr id="615" name="【公民館】&#10;有形固定資産減価償却率該当値テキスト"/>
        <xdr:cNvSpPr txBox="1"/>
      </xdr:nvSpPr>
      <xdr:spPr>
        <a:xfrm>
          <a:off x="16357600"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126364</xdr:rowOff>
    </xdr:from>
    <xdr:to>
      <xdr:col>81</xdr:col>
      <xdr:colOff>101600</xdr:colOff>
      <xdr:row>103</xdr:row>
      <xdr:rowOff>56514</xdr:rowOff>
    </xdr:to>
    <xdr:sp macro="" textlink="">
      <xdr:nvSpPr>
        <xdr:cNvPr id="616" name="楕円 615"/>
        <xdr:cNvSpPr/>
      </xdr:nvSpPr>
      <xdr:spPr>
        <a:xfrm>
          <a:off x="15430500" y="176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144780</xdr:rowOff>
    </xdr:from>
    <xdr:to>
      <xdr:col>85</xdr:col>
      <xdr:colOff>127000</xdr:colOff>
      <xdr:row>103</xdr:row>
      <xdr:rowOff>5714</xdr:rowOff>
    </xdr:to>
    <xdr:cxnSp macro="">
      <xdr:nvCxnSpPr>
        <xdr:cNvPr id="617" name="直線コネクタ 616"/>
        <xdr:cNvCxnSpPr/>
      </xdr:nvCxnSpPr>
      <xdr:spPr>
        <a:xfrm flipV="1">
          <a:off x="15481300" y="176326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636</xdr:rowOff>
    </xdr:from>
    <xdr:to>
      <xdr:col>76</xdr:col>
      <xdr:colOff>165100</xdr:colOff>
      <xdr:row>103</xdr:row>
      <xdr:rowOff>102236</xdr:rowOff>
    </xdr:to>
    <xdr:sp macro="" textlink="">
      <xdr:nvSpPr>
        <xdr:cNvPr id="618" name="楕円 617"/>
        <xdr:cNvSpPr/>
      </xdr:nvSpPr>
      <xdr:spPr>
        <a:xfrm>
          <a:off x="145415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5714</xdr:rowOff>
    </xdr:from>
    <xdr:to>
      <xdr:col>81</xdr:col>
      <xdr:colOff>50800</xdr:colOff>
      <xdr:row>103</xdr:row>
      <xdr:rowOff>51436</xdr:rowOff>
    </xdr:to>
    <xdr:cxnSp macro="">
      <xdr:nvCxnSpPr>
        <xdr:cNvPr id="619" name="直線コネクタ 618"/>
        <xdr:cNvCxnSpPr/>
      </xdr:nvCxnSpPr>
      <xdr:spPr>
        <a:xfrm flipV="1">
          <a:off x="14592300" y="176650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113030</xdr:rowOff>
    </xdr:from>
    <xdr:to>
      <xdr:col>72</xdr:col>
      <xdr:colOff>38100</xdr:colOff>
      <xdr:row>104</xdr:row>
      <xdr:rowOff>43180</xdr:rowOff>
    </xdr:to>
    <xdr:sp macro="" textlink="">
      <xdr:nvSpPr>
        <xdr:cNvPr id="620" name="楕円 619"/>
        <xdr:cNvSpPr/>
      </xdr:nvSpPr>
      <xdr:spPr>
        <a:xfrm>
          <a:off x="13652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51436</xdr:rowOff>
    </xdr:from>
    <xdr:to>
      <xdr:col>76</xdr:col>
      <xdr:colOff>114300</xdr:colOff>
      <xdr:row>103</xdr:row>
      <xdr:rowOff>163830</xdr:rowOff>
    </xdr:to>
    <xdr:cxnSp macro="">
      <xdr:nvCxnSpPr>
        <xdr:cNvPr id="621" name="直線コネクタ 620"/>
        <xdr:cNvCxnSpPr/>
      </xdr:nvCxnSpPr>
      <xdr:spPr>
        <a:xfrm flipV="1">
          <a:off x="13703300" y="17710786"/>
          <a:ext cx="889000" cy="1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167657</xdr:rowOff>
    </xdr:from>
    <xdr:ext cx="405111" cy="259045"/>
    <xdr:sp macro="" textlink="">
      <xdr:nvSpPr>
        <xdr:cNvPr id="622" name="n_1aveValue【公民館】&#10;有形固定資産減価償却率"/>
        <xdr:cNvSpPr txBox="1"/>
      </xdr:nvSpPr>
      <xdr:spPr>
        <a:xfrm>
          <a:off x="152660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11447</xdr:rowOff>
    </xdr:from>
    <xdr:ext cx="405111" cy="259045"/>
    <xdr:sp macro="" textlink="">
      <xdr:nvSpPr>
        <xdr:cNvPr id="623" name="n_2aveValue【公民館】&#10;有形固定資産減価償却率"/>
        <xdr:cNvSpPr txBox="1"/>
      </xdr:nvSpPr>
      <xdr:spPr>
        <a:xfrm>
          <a:off x="143897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2557</xdr:rowOff>
    </xdr:from>
    <xdr:ext cx="405111" cy="259045"/>
    <xdr:sp macro="" textlink="">
      <xdr:nvSpPr>
        <xdr:cNvPr id="624" name="n_3aveValue【公民館】&#10;有形固定資産減価償却率"/>
        <xdr:cNvSpPr txBox="1"/>
      </xdr:nvSpPr>
      <xdr:spPr>
        <a:xfrm>
          <a:off x="13500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73041</xdr:rowOff>
    </xdr:from>
    <xdr:ext cx="405111" cy="259045"/>
    <xdr:sp macro="" textlink="">
      <xdr:nvSpPr>
        <xdr:cNvPr id="625" name="n_1mainValue【公民館】&#10;有形固定資産減価償却率"/>
        <xdr:cNvSpPr txBox="1"/>
      </xdr:nvSpPr>
      <xdr:spPr>
        <a:xfrm>
          <a:off x="15266044"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118763</xdr:rowOff>
    </xdr:from>
    <xdr:ext cx="405111" cy="259045"/>
    <xdr:sp macro="" textlink="">
      <xdr:nvSpPr>
        <xdr:cNvPr id="626" name="n_2mainValue【公民館】&#10;有形固定資産減価償却率"/>
        <xdr:cNvSpPr txBox="1"/>
      </xdr:nvSpPr>
      <xdr:spPr>
        <a:xfrm>
          <a:off x="143897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34307</xdr:rowOff>
    </xdr:from>
    <xdr:ext cx="405111" cy="259045"/>
    <xdr:sp macro="" textlink="">
      <xdr:nvSpPr>
        <xdr:cNvPr id="627" name="n_3mainValue【公民館】&#10;有形固定資産減価償却率"/>
        <xdr:cNvSpPr txBox="1"/>
      </xdr:nvSpPr>
      <xdr:spPr>
        <a:xfrm>
          <a:off x="13500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8" name="直線コネクタ 6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9" name="テキスト ボックス 6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0" name="直線コネクタ 6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1" name="テキスト ボックス 6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2" name="直線コネクタ 6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3" name="テキスト ボックス 6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4" name="直線コネクタ 6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5" name="テキスト ボックス 6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6" name="直線コネクタ 6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7" name="テキスト ボックス 6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651" name="直線コネクタ 650"/>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652" name="【公民館】&#10;一人当たり面積最小値テキスト"/>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653" name="直線コネクタ 652"/>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654" name="【公民館】&#10;一人当たり面積最大値テキスト"/>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655" name="直線コネクタ 654"/>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126509</xdr:rowOff>
    </xdr:from>
    <xdr:ext cx="469744" cy="259045"/>
    <xdr:sp macro="" textlink="">
      <xdr:nvSpPr>
        <xdr:cNvPr id="656" name="【公民館】&#10;一人当たり面積平均値テキスト"/>
        <xdr:cNvSpPr txBox="1"/>
      </xdr:nvSpPr>
      <xdr:spPr>
        <a:xfrm>
          <a:off x="22199600" y="18300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657" name="フローチャート: 判断 656"/>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658" name="フローチャート: 判断 657"/>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659" name="フローチャート: 判断 658"/>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660" name="フローチャート: 判断 659"/>
        <xdr:cNvSpPr/>
      </xdr:nvSpPr>
      <xdr:spPr>
        <a:xfrm>
          <a:off x="19494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32258</xdr:rowOff>
    </xdr:from>
    <xdr:to>
      <xdr:col>116</xdr:col>
      <xdr:colOff>114300</xdr:colOff>
      <xdr:row>105</xdr:row>
      <xdr:rowOff>133858</xdr:rowOff>
    </xdr:to>
    <xdr:sp macro="" textlink="">
      <xdr:nvSpPr>
        <xdr:cNvPr id="666" name="楕円 665"/>
        <xdr:cNvSpPr/>
      </xdr:nvSpPr>
      <xdr:spPr>
        <a:xfrm>
          <a:off x="221107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55135</xdr:rowOff>
    </xdr:from>
    <xdr:ext cx="469744" cy="259045"/>
    <xdr:sp macro="" textlink="">
      <xdr:nvSpPr>
        <xdr:cNvPr id="667" name="【公民館】&#10;一人当たり面積該当値テキスト"/>
        <xdr:cNvSpPr txBox="1"/>
      </xdr:nvSpPr>
      <xdr:spPr>
        <a:xfrm>
          <a:off x="22199600" y="1788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53594</xdr:rowOff>
    </xdr:from>
    <xdr:to>
      <xdr:col>112</xdr:col>
      <xdr:colOff>38100</xdr:colOff>
      <xdr:row>105</xdr:row>
      <xdr:rowOff>155194</xdr:rowOff>
    </xdr:to>
    <xdr:sp macro="" textlink="">
      <xdr:nvSpPr>
        <xdr:cNvPr id="668" name="楕円 667"/>
        <xdr:cNvSpPr/>
      </xdr:nvSpPr>
      <xdr:spPr>
        <a:xfrm>
          <a:off x="21272500" y="180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83058</xdr:rowOff>
    </xdr:from>
    <xdr:to>
      <xdr:col>116</xdr:col>
      <xdr:colOff>63500</xdr:colOff>
      <xdr:row>105</xdr:row>
      <xdr:rowOff>104394</xdr:rowOff>
    </xdr:to>
    <xdr:cxnSp macro="">
      <xdr:nvCxnSpPr>
        <xdr:cNvPr id="669" name="直線コネクタ 668"/>
        <xdr:cNvCxnSpPr/>
      </xdr:nvCxnSpPr>
      <xdr:spPr>
        <a:xfrm flipV="1">
          <a:off x="21323300" y="18085308"/>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22733</xdr:rowOff>
    </xdr:from>
    <xdr:to>
      <xdr:col>107</xdr:col>
      <xdr:colOff>101600</xdr:colOff>
      <xdr:row>105</xdr:row>
      <xdr:rowOff>124333</xdr:rowOff>
    </xdr:to>
    <xdr:sp macro="" textlink="">
      <xdr:nvSpPr>
        <xdr:cNvPr id="670" name="楕円 669"/>
        <xdr:cNvSpPr/>
      </xdr:nvSpPr>
      <xdr:spPr>
        <a:xfrm>
          <a:off x="20383500" y="1802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73533</xdr:rowOff>
    </xdr:from>
    <xdr:to>
      <xdr:col>111</xdr:col>
      <xdr:colOff>177800</xdr:colOff>
      <xdr:row>105</xdr:row>
      <xdr:rowOff>104394</xdr:rowOff>
    </xdr:to>
    <xdr:cxnSp macro="">
      <xdr:nvCxnSpPr>
        <xdr:cNvPr id="671" name="直線コネクタ 670"/>
        <xdr:cNvCxnSpPr/>
      </xdr:nvCxnSpPr>
      <xdr:spPr>
        <a:xfrm>
          <a:off x="20434300" y="18075783"/>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79502</xdr:rowOff>
    </xdr:from>
    <xdr:to>
      <xdr:col>102</xdr:col>
      <xdr:colOff>165100</xdr:colOff>
      <xdr:row>107</xdr:row>
      <xdr:rowOff>9652</xdr:rowOff>
    </xdr:to>
    <xdr:sp macro="" textlink="">
      <xdr:nvSpPr>
        <xdr:cNvPr id="672" name="楕円 671"/>
        <xdr:cNvSpPr/>
      </xdr:nvSpPr>
      <xdr:spPr>
        <a:xfrm>
          <a:off x="19494500" y="1825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73533</xdr:rowOff>
    </xdr:from>
    <xdr:to>
      <xdr:col>107</xdr:col>
      <xdr:colOff>50800</xdr:colOff>
      <xdr:row>106</xdr:row>
      <xdr:rowOff>130302</xdr:rowOff>
    </xdr:to>
    <xdr:cxnSp macro="">
      <xdr:nvCxnSpPr>
        <xdr:cNvPr id="673" name="直線コネクタ 672"/>
        <xdr:cNvCxnSpPr/>
      </xdr:nvCxnSpPr>
      <xdr:spPr>
        <a:xfrm flipV="1">
          <a:off x="19545300" y="18075783"/>
          <a:ext cx="889000" cy="22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101744</xdr:rowOff>
    </xdr:from>
    <xdr:ext cx="469744" cy="259045"/>
    <xdr:sp macro="" textlink="">
      <xdr:nvSpPr>
        <xdr:cNvPr id="674" name="n_1aveValue【公民館】&#10;一人当たり面積"/>
        <xdr:cNvSpPr txBox="1"/>
      </xdr:nvSpPr>
      <xdr:spPr>
        <a:xfrm>
          <a:off x="210757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102888</xdr:rowOff>
    </xdr:from>
    <xdr:ext cx="469744" cy="259045"/>
    <xdr:sp macro="" textlink="">
      <xdr:nvSpPr>
        <xdr:cNvPr id="675" name="n_2aveValue【公民館】&#10;一人当たり面積"/>
        <xdr:cNvSpPr txBox="1"/>
      </xdr:nvSpPr>
      <xdr:spPr>
        <a:xfrm>
          <a:off x="20199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41927</xdr:rowOff>
    </xdr:from>
    <xdr:ext cx="469744" cy="259045"/>
    <xdr:sp macro="" textlink="">
      <xdr:nvSpPr>
        <xdr:cNvPr id="676" name="n_3aveValue【公民館】&#10;一人当たり面積"/>
        <xdr:cNvSpPr txBox="1"/>
      </xdr:nvSpPr>
      <xdr:spPr>
        <a:xfrm>
          <a:off x="19310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271</xdr:rowOff>
    </xdr:from>
    <xdr:ext cx="469744" cy="259045"/>
    <xdr:sp macro="" textlink="">
      <xdr:nvSpPr>
        <xdr:cNvPr id="677" name="n_1mainValue【公民館】&#10;一人当たり面積"/>
        <xdr:cNvSpPr txBox="1"/>
      </xdr:nvSpPr>
      <xdr:spPr>
        <a:xfrm>
          <a:off x="21075727" y="1783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140860</xdr:rowOff>
    </xdr:from>
    <xdr:ext cx="469744" cy="259045"/>
    <xdr:sp macro="" textlink="">
      <xdr:nvSpPr>
        <xdr:cNvPr id="678" name="n_2mainValue【公民館】&#10;一人当たり面積"/>
        <xdr:cNvSpPr txBox="1"/>
      </xdr:nvSpPr>
      <xdr:spPr>
        <a:xfrm>
          <a:off x="20199427" y="1780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26179</xdr:rowOff>
    </xdr:from>
    <xdr:ext cx="469744" cy="259045"/>
    <xdr:sp macro="" textlink="">
      <xdr:nvSpPr>
        <xdr:cNvPr id="679" name="n_3mainValue【公民館】&#10;一人当たり面積"/>
        <xdr:cNvSpPr txBox="1"/>
      </xdr:nvSpPr>
      <xdr:spPr>
        <a:xfrm>
          <a:off x="19310427" y="1802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0" name="正方形/長方形 6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1" name="正方形/長方形 6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2" name="テキスト ボックス 6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及び橋りょう・トンネルは、毎年国県補助等を活用しながら限られた予算の中で改良や維持工事を実施しているが、老朽化の解消までには至っていない。今後も特に老朽化が激しい施設から優先的に更新等を実施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１戸建て定住促進住宅を３戸建築したため減価償却率が減少している。今後も継続して住宅を整備する予定となっているが、中には築年数が３０年を超え、老朽化が著しい住宅もあるため、除却も視野に入れて対応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昨年度球磨中学校屋内運動場改修工事を実施したが、残った他の施設に関しては依然として老朽化対策等を行っていないため、減価償却率は上がっている。今後渡小学校校舎については、大規模改修を計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廃校になった学校施設を公民館として活用しているところもあり、減価償却率は高くなっている。今後は、公民館本館であるコミュニティセンター清流館を指定緊急避難所として改修を予定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3,699
3,696
207.58
3,944,350
3,658,244
193,688
2,193,688
3,381,795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74" name="直線コネクタ 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75" name="テキスト ボックス 7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6" name="直線コネクタ 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7" name="テキスト ボックス 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78" name="直線コネクタ 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79" name="テキスト ボックス 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0" name="直線コネクタ 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1" name="テキスト ボックス 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2" name="直線コネクタ 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3" name="テキスト ボックス 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4" name="直線コネクタ 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85" name="テキスト ボックス 8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7" name="テキスト ボックス 8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89" name="直線コネクタ 88"/>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90" name="【福祉施設】&#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91" name="直線コネクタ 90"/>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92"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93" name="直線コネクタ 9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168564</xdr:rowOff>
    </xdr:from>
    <xdr:ext cx="405111" cy="259045"/>
    <xdr:sp macro="" textlink="">
      <xdr:nvSpPr>
        <xdr:cNvPr id="94" name="【福祉施設】&#10;有形固定資産減価償却率平均値テキスト"/>
        <xdr:cNvSpPr txBox="1"/>
      </xdr:nvSpPr>
      <xdr:spPr>
        <a:xfrm>
          <a:off x="4673600" y="1388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95" name="フローチャート: 判断 94"/>
        <xdr:cNvSpPr/>
      </xdr:nvSpPr>
      <xdr:spPr>
        <a:xfrm>
          <a:off x="45847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363</xdr:rowOff>
    </xdr:from>
    <xdr:to>
      <xdr:col>20</xdr:col>
      <xdr:colOff>38100</xdr:colOff>
      <xdr:row>82</xdr:row>
      <xdr:rowOff>101963</xdr:rowOff>
    </xdr:to>
    <xdr:sp macro="" textlink="">
      <xdr:nvSpPr>
        <xdr:cNvPr id="96" name="フローチャート: 判断 95"/>
        <xdr:cNvSpPr/>
      </xdr:nvSpPr>
      <xdr:spPr>
        <a:xfrm>
          <a:off x="3746500" y="1405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118490</xdr:rowOff>
    </xdr:from>
    <xdr:ext cx="405111" cy="259045"/>
    <xdr:sp macro="" textlink="">
      <xdr:nvSpPr>
        <xdr:cNvPr id="97" name="n_1aveValue【福祉施設】&#10;有形固定資産減価償却率"/>
        <xdr:cNvSpPr txBox="1"/>
      </xdr:nvSpPr>
      <xdr:spPr>
        <a:xfrm>
          <a:off x="35820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144055</xdr:rowOff>
    </xdr:from>
    <xdr:to>
      <xdr:col>15</xdr:col>
      <xdr:colOff>101600</xdr:colOff>
      <xdr:row>82</xdr:row>
      <xdr:rowOff>74205</xdr:rowOff>
    </xdr:to>
    <xdr:sp macro="" textlink="">
      <xdr:nvSpPr>
        <xdr:cNvPr id="98" name="フローチャート: 判断 97"/>
        <xdr:cNvSpPr/>
      </xdr:nvSpPr>
      <xdr:spPr>
        <a:xfrm>
          <a:off x="2857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90732</xdr:rowOff>
    </xdr:from>
    <xdr:ext cx="405111" cy="259045"/>
    <xdr:sp macro="" textlink="">
      <xdr:nvSpPr>
        <xdr:cNvPr id="99" name="n_2aveValue【福祉施設】&#10;有形固定資産減価償却率"/>
        <xdr:cNvSpPr txBox="1"/>
      </xdr:nvSpPr>
      <xdr:spPr>
        <a:xfrm>
          <a:off x="2705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77107</xdr:rowOff>
    </xdr:from>
    <xdr:to>
      <xdr:col>10</xdr:col>
      <xdr:colOff>165100</xdr:colOff>
      <xdr:row>83</xdr:row>
      <xdr:rowOff>7257</xdr:rowOff>
    </xdr:to>
    <xdr:sp macro="" textlink="">
      <xdr:nvSpPr>
        <xdr:cNvPr id="100" name="フローチャート: 判断 99"/>
        <xdr:cNvSpPr/>
      </xdr:nvSpPr>
      <xdr:spPr>
        <a:xfrm>
          <a:off x="1968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23784</xdr:rowOff>
    </xdr:from>
    <xdr:ext cx="405111" cy="259045"/>
    <xdr:sp macro="" textlink="">
      <xdr:nvSpPr>
        <xdr:cNvPr id="101" name="n_3aveValue【福祉施設】&#10;有形固定資産減価償却率"/>
        <xdr:cNvSpPr txBox="1"/>
      </xdr:nvSpPr>
      <xdr:spPr>
        <a:xfrm>
          <a:off x="1816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02" name="テキスト ボックス 1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3" name="テキスト ボックス 1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4" name="テキスト ボックス 1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5" name="テキスト ボックス 1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6" name="テキスト ボックス 1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107" name="楕円 106"/>
        <xdr:cNvSpPr/>
      </xdr:nvSpPr>
      <xdr:spPr>
        <a:xfrm>
          <a:off x="45847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124114</xdr:rowOff>
    </xdr:from>
    <xdr:ext cx="405111" cy="259045"/>
    <xdr:sp macro="" textlink="">
      <xdr:nvSpPr>
        <xdr:cNvPr id="108" name="【福祉施設】&#10;有形固定資産減価償却率該当値テキスト"/>
        <xdr:cNvSpPr txBox="1"/>
      </xdr:nvSpPr>
      <xdr:spPr>
        <a:xfrm>
          <a:off x="4673600" y="1401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26488</xdr:rowOff>
    </xdr:from>
    <xdr:to>
      <xdr:col>20</xdr:col>
      <xdr:colOff>38100</xdr:colOff>
      <xdr:row>82</xdr:row>
      <xdr:rowOff>128088</xdr:rowOff>
    </xdr:to>
    <xdr:sp macro="" textlink="">
      <xdr:nvSpPr>
        <xdr:cNvPr id="109" name="楕円 108"/>
        <xdr:cNvSpPr/>
      </xdr:nvSpPr>
      <xdr:spPr>
        <a:xfrm>
          <a:off x="3746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25037</xdr:rowOff>
    </xdr:from>
    <xdr:to>
      <xdr:col>24</xdr:col>
      <xdr:colOff>63500</xdr:colOff>
      <xdr:row>82</xdr:row>
      <xdr:rowOff>77288</xdr:rowOff>
    </xdr:to>
    <xdr:cxnSp macro="">
      <xdr:nvCxnSpPr>
        <xdr:cNvPr id="110" name="直線コネクタ 109"/>
        <xdr:cNvCxnSpPr/>
      </xdr:nvCxnSpPr>
      <xdr:spPr>
        <a:xfrm flipV="1">
          <a:off x="3797300" y="1408393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68943</xdr:rowOff>
    </xdr:from>
    <xdr:to>
      <xdr:col>15</xdr:col>
      <xdr:colOff>101600</xdr:colOff>
      <xdr:row>82</xdr:row>
      <xdr:rowOff>170543</xdr:rowOff>
    </xdr:to>
    <xdr:sp macro="" textlink="">
      <xdr:nvSpPr>
        <xdr:cNvPr id="111" name="楕円 110"/>
        <xdr:cNvSpPr/>
      </xdr:nvSpPr>
      <xdr:spPr>
        <a:xfrm>
          <a:off x="2857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77288</xdr:rowOff>
    </xdr:from>
    <xdr:to>
      <xdr:col>19</xdr:col>
      <xdr:colOff>177800</xdr:colOff>
      <xdr:row>82</xdr:row>
      <xdr:rowOff>119743</xdr:rowOff>
    </xdr:to>
    <xdr:cxnSp macro="">
      <xdr:nvCxnSpPr>
        <xdr:cNvPr id="112" name="直線コネクタ 111"/>
        <xdr:cNvCxnSpPr/>
      </xdr:nvCxnSpPr>
      <xdr:spPr>
        <a:xfrm flipV="1">
          <a:off x="2908300" y="1413618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119215</xdr:rowOff>
    </xdr:from>
    <xdr:ext cx="405111" cy="259045"/>
    <xdr:sp macro="" textlink="">
      <xdr:nvSpPr>
        <xdr:cNvPr id="113" name="n_1mainValue【福祉施設】&#10;有形固定資産減価償却率"/>
        <xdr:cNvSpPr txBox="1"/>
      </xdr:nvSpPr>
      <xdr:spPr>
        <a:xfrm>
          <a:off x="3582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161670</xdr:rowOff>
    </xdr:from>
    <xdr:ext cx="405111" cy="259045"/>
    <xdr:sp macro="" textlink="">
      <xdr:nvSpPr>
        <xdr:cNvPr id="114" name="n_2mainValue【福祉施設】&#10;有形固定資産減価償却率"/>
        <xdr:cNvSpPr txBox="1"/>
      </xdr:nvSpPr>
      <xdr:spPr>
        <a:xfrm>
          <a:off x="2705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5" name="正方形/長方形 1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6" name="正方形/長方形 1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7" name="正方形/長方形 1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8" name="正方形/長方形 1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9" name="正方形/長方形 1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0" name="正方形/長方形 1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1" name="正方形/長方形 1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2" name="正方形/長方形 1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3" name="テキスト ボックス 1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4" name="直線コネクタ 1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25" name="直線コネクタ 12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26" name="テキスト ボックス 12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27" name="直線コネクタ 12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28" name="テキスト ボックス 12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29" name="直線コネクタ 12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30" name="テキスト ボックス 12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31" name="直線コネクタ 13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32" name="テキスト ボックス 13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3" name="直線コネクタ 1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4" name="テキスト ボックス 1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101651</xdr:rowOff>
    </xdr:from>
    <xdr:to>
      <xdr:col>54</xdr:col>
      <xdr:colOff>189865</xdr:colOff>
      <xdr:row>86</xdr:row>
      <xdr:rowOff>20269</xdr:rowOff>
    </xdr:to>
    <xdr:cxnSp macro="">
      <xdr:nvCxnSpPr>
        <xdr:cNvPr id="136" name="直線コネクタ 135"/>
        <xdr:cNvCxnSpPr/>
      </xdr:nvCxnSpPr>
      <xdr:spPr>
        <a:xfrm flipV="1">
          <a:off x="10476865" y="13474751"/>
          <a:ext cx="0" cy="1290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24096</xdr:rowOff>
    </xdr:from>
    <xdr:ext cx="469744" cy="259045"/>
    <xdr:sp macro="" textlink="">
      <xdr:nvSpPr>
        <xdr:cNvPr id="137" name="【福祉施設】&#10;一人当たり面積最小値テキスト"/>
        <xdr:cNvSpPr txBox="1"/>
      </xdr:nvSpPr>
      <xdr:spPr>
        <a:xfrm>
          <a:off x="10515600" y="147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20269</xdr:rowOff>
    </xdr:from>
    <xdr:to>
      <xdr:col>55</xdr:col>
      <xdr:colOff>88900</xdr:colOff>
      <xdr:row>86</xdr:row>
      <xdr:rowOff>20269</xdr:rowOff>
    </xdr:to>
    <xdr:cxnSp macro="">
      <xdr:nvCxnSpPr>
        <xdr:cNvPr id="138" name="直線コネクタ 137"/>
        <xdr:cNvCxnSpPr/>
      </xdr:nvCxnSpPr>
      <xdr:spPr>
        <a:xfrm>
          <a:off x="10388600" y="14764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48328</xdr:rowOff>
    </xdr:from>
    <xdr:ext cx="469744" cy="259045"/>
    <xdr:sp macro="" textlink="">
      <xdr:nvSpPr>
        <xdr:cNvPr id="139" name="【福祉施設】&#10;一人当たり面積最大値テキスト"/>
        <xdr:cNvSpPr txBox="1"/>
      </xdr:nvSpPr>
      <xdr:spPr>
        <a:xfrm>
          <a:off x="10515600" y="132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101651</xdr:rowOff>
    </xdr:from>
    <xdr:to>
      <xdr:col>55</xdr:col>
      <xdr:colOff>88900</xdr:colOff>
      <xdr:row>78</xdr:row>
      <xdr:rowOff>101651</xdr:rowOff>
    </xdr:to>
    <xdr:cxnSp macro="">
      <xdr:nvCxnSpPr>
        <xdr:cNvPr id="140" name="直線コネクタ 139"/>
        <xdr:cNvCxnSpPr/>
      </xdr:nvCxnSpPr>
      <xdr:spPr>
        <a:xfrm>
          <a:off x="10388600" y="134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158081</xdr:rowOff>
    </xdr:from>
    <xdr:ext cx="469744" cy="259045"/>
    <xdr:sp macro="" textlink="">
      <xdr:nvSpPr>
        <xdr:cNvPr id="141" name="【福祉施設】&#10;一人当たり面積平均値テキスト"/>
        <xdr:cNvSpPr txBox="1"/>
      </xdr:nvSpPr>
      <xdr:spPr>
        <a:xfrm>
          <a:off x="10515600" y="14388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135204</xdr:rowOff>
    </xdr:from>
    <xdr:to>
      <xdr:col>55</xdr:col>
      <xdr:colOff>50800</xdr:colOff>
      <xdr:row>85</xdr:row>
      <xdr:rowOff>65354</xdr:rowOff>
    </xdr:to>
    <xdr:sp macro="" textlink="">
      <xdr:nvSpPr>
        <xdr:cNvPr id="142" name="フローチャート: 判断 141"/>
        <xdr:cNvSpPr/>
      </xdr:nvSpPr>
      <xdr:spPr>
        <a:xfrm>
          <a:off x="10426700" y="1453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167666</xdr:rowOff>
    </xdr:from>
    <xdr:to>
      <xdr:col>50</xdr:col>
      <xdr:colOff>165100</xdr:colOff>
      <xdr:row>85</xdr:row>
      <xdr:rowOff>97816</xdr:rowOff>
    </xdr:to>
    <xdr:sp macro="" textlink="">
      <xdr:nvSpPr>
        <xdr:cNvPr id="143" name="フローチャート: 判断 142"/>
        <xdr:cNvSpPr/>
      </xdr:nvSpPr>
      <xdr:spPr>
        <a:xfrm>
          <a:off x="9588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88943</xdr:rowOff>
    </xdr:from>
    <xdr:ext cx="469744" cy="259045"/>
    <xdr:sp macro="" textlink="">
      <xdr:nvSpPr>
        <xdr:cNvPr id="144" name="n_1aveValue【福祉施設】&#10;一人当たり面積"/>
        <xdr:cNvSpPr txBox="1"/>
      </xdr:nvSpPr>
      <xdr:spPr>
        <a:xfrm>
          <a:off x="9391727" y="146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161265</xdr:rowOff>
    </xdr:from>
    <xdr:to>
      <xdr:col>46</xdr:col>
      <xdr:colOff>38100</xdr:colOff>
      <xdr:row>85</xdr:row>
      <xdr:rowOff>91415</xdr:rowOff>
    </xdr:to>
    <xdr:sp macro="" textlink="">
      <xdr:nvSpPr>
        <xdr:cNvPr id="145" name="フローチャート: 判断 144"/>
        <xdr:cNvSpPr/>
      </xdr:nvSpPr>
      <xdr:spPr>
        <a:xfrm>
          <a:off x="8699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82542</xdr:rowOff>
    </xdr:from>
    <xdr:ext cx="469744" cy="259045"/>
    <xdr:sp macro="" textlink="">
      <xdr:nvSpPr>
        <xdr:cNvPr id="146" name="n_2aveValue【福祉施設】&#10;一人当たり面積"/>
        <xdr:cNvSpPr txBox="1"/>
      </xdr:nvSpPr>
      <xdr:spPr>
        <a:xfrm>
          <a:off x="85154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91542</xdr:rowOff>
    </xdr:from>
    <xdr:to>
      <xdr:col>41</xdr:col>
      <xdr:colOff>101600</xdr:colOff>
      <xdr:row>85</xdr:row>
      <xdr:rowOff>21692</xdr:rowOff>
    </xdr:to>
    <xdr:sp macro="" textlink="">
      <xdr:nvSpPr>
        <xdr:cNvPr id="147" name="フローチャート: 判断 146"/>
        <xdr:cNvSpPr/>
      </xdr:nvSpPr>
      <xdr:spPr>
        <a:xfrm>
          <a:off x="7810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38219</xdr:rowOff>
    </xdr:from>
    <xdr:ext cx="469744" cy="259045"/>
    <xdr:sp macro="" textlink="">
      <xdr:nvSpPr>
        <xdr:cNvPr id="148" name="n_3aveValue【福祉施設】&#10;一人当たり面積"/>
        <xdr:cNvSpPr txBox="1"/>
      </xdr:nvSpPr>
      <xdr:spPr>
        <a:xfrm>
          <a:off x="7626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49" name="テキスト ボックス 1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0" name="テキスト ボックス 1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1" name="テキスト ボックス 1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2" name="テキスト ボックス 1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3" name="テキスト ボックス 1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142291</xdr:rowOff>
    </xdr:from>
    <xdr:to>
      <xdr:col>55</xdr:col>
      <xdr:colOff>50800</xdr:colOff>
      <xdr:row>85</xdr:row>
      <xdr:rowOff>72441</xdr:rowOff>
    </xdr:to>
    <xdr:sp macro="" textlink="">
      <xdr:nvSpPr>
        <xdr:cNvPr id="154" name="楕円 153"/>
        <xdr:cNvSpPr/>
      </xdr:nvSpPr>
      <xdr:spPr>
        <a:xfrm>
          <a:off x="10426700" y="1454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120718</xdr:rowOff>
    </xdr:from>
    <xdr:ext cx="469744" cy="259045"/>
    <xdr:sp macro="" textlink="">
      <xdr:nvSpPr>
        <xdr:cNvPr id="155" name="【福祉施設】&#10;一人当たり面積該当値テキスト"/>
        <xdr:cNvSpPr txBox="1"/>
      </xdr:nvSpPr>
      <xdr:spPr>
        <a:xfrm>
          <a:off x="10515600" y="1452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149149</xdr:rowOff>
    </xdr:from>
    <xdr:to>
      <xdr:col>50</xdr:col>
      <xdr:colOff>165100</xdr:colOff>
      <xdr:row>85</xdr:row>
      <xdr:rowOff>79299</xdr:rowOff>
    </xdr:to>
    <xdr:sp macro="" textlink="">
      <xdr:nvSpPr>
        <xdr:cNvPr id="156" name="楕円 155"/>
        <xdr:cNvSpPr/>
      </xdr:nvSpPr>
      <xdr:spPr>
        <a:xfrm>
          <a:off x="9588500" y="1455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21641</xdr:rowOff>
    </xdr:from>
    <xdr:to>
      <xdr:col>55</xdr:col>
      <xdr:colOff>0</xdr:colOff>
      <xdr:row>85</xdr:row>
      <xdr:rowOff>28499</xdr:rowOff>
    </xdr:to>
    <xdr:cxnSp macro="">
      <xdr:nvCxnSpPr>
        <xdr:cNvPr id="157" name="直線コネクタ 156"/>
        <xdr:cNvCxnSpPr/>
      </xdr:nvCxnSpPr>
      <xdr:spPr>
        <a:xfrm flipV="1">
          <a:off x="9639300" y="14594891"/>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150521</xdr:rowOff>
    </xdr:from>
    <xdr:to>
      <xdr:col>46</xdr:col>
      <xdr:colOff>38100</xdr:colOff>
      <xdr:row>85</xdr:row>
      <xdr:rowOff>80671</xdr:rowOff>
    </xdr:to>
    <xdr:sp macro="" textlink="">
      <xdr:nvSpPr>
        <xdr:cNvPr id="158" name="楕円 157"/>
        <xdr:cNvSpPr/>
      </xdr:nvSpPr>
      <xdr:spPr>
        <a:xfrm>
          <a:off x="8699500" y="1455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28499</xdr:rowOff>
    </xdr:from>
    <xdr:to>
      <xdr:col>50</xdr:col>
      <xdr:colOff>114300</xdr:colOff>
      <xdr:row>85</xdr:row>
      <xdr:rowOff>29871</xdr:rowOff>
    </xdr:to>
    <xdr:cxnSp macro="">
      <xdr:nvCxnSpPr>
        <xdr:cNvPr id="159" name="直線コネクタ 158"/>
        <xdr:cNvCxnSpPr/>
      </xdr:nvCxnSpPr>
      <xdr:spPr>
        <a:xfrm flipV="1">
          <a:off x="8750300" y="1460174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95826</xdr:rowOff>
    </xdr:from>
    <xdr:ext cx="469744" cy="259045"/>
    <xdr:sp macro="" textlink="">
      <xdr:nvSpPr>
        <xdr:cNvPr id="160" name="n_1mainValue【福祉施設】&#10;一人当たり面積"/>
        <xdr:cNvSpPr txBox="1"/>
      </xdr:nvSpPr>
      <xdr:spPr>
        <a:xfrm>
          <a:off x="9391727" y="1432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97198</xdr:rowOff>
    </xdr:from>
    <xdr:ext cx="469744" cy="259045"/>
    <xdr:sp macro="" textlink="">
      <xdr:nvSpPr>
        <xdr:cNvPr id="161" name="n_2mainValue【福祉施設】&#10;一人当たり面積"/>
        <xdr:cNvSpPr txBox="1"/>
      </xdr:nvSpPr>
      <xdr:spPr>
        <a:xfrm>
          <a:off x="8515427" y="1432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62" name="正方形/長方形 1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3" name="正方形/長方形 1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4" name="正方形/長方形 1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5" name="正方形/長方形 1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6" name="正方形/長方形 1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7" name="正方形/長方形 1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8" name="正方形/長方形 1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9" name="正方形/長方形 1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0" name="テキスト ボックス 1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1" name="直線コネクタ 1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172" name="直線コネクタ 1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173" name="テキスト ボックス 17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74" name="直線コネクタ 1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75" name="テキスト ボックス 1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76" name="直線コネクタ 1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77" name="テキスト ボックス 1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78" name="直線コネクタ 1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79" name="テキスト ボックス 1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80" name="直線コネクタ 1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81" name="テキスト ボックス 1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82" name="直線コネクタ 1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183" name="テキスト ボックス 18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4" name="直線コネクタ 1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85" name="テキスト ボックス 18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8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134982</xdr:rowOff>
    </xdr:from>
    <xdr:to>
      <xdr:col>24</xdr:col>
      <xdr:colOff>62865</xdr:colOff>
      <xdr:row>108</xdr:row>
      <xdr:rowOff>59871</xdr:rowOff>
    </xdr:to>
    <xdr:cxnSp macro="">
      <xdr:nvCxnSpPr>
        <xdr:cNvPr id="187" name="直線コネクタ 186"/>
        <xdr:cNvCxnSpPr/>
      </xdr:nvCxnSpPr>
      <xdr:spPr>
        <a:xfrm flipV="1">
          <a:off x="4634865" y="17279982"/>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63698</xdr:rowOff>
    </xdr:from>
    <xdr:ext cx="340478" cy="259045"/>
    <xdr:sp macro="" textlink="">
      <xdr:nvSpPr>
        <xdr:cNvPr id="188" name="【市民会館】&#10;有形固定資産減価償却率最小値テキスト"/>
        <xdr:cNvSpPr txBox="1"/>
      </xdr:nvSpPr>
      <xdr:spPr>
        <a:xfrm>
          <a:off x="4673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59871</xdr:rowOff>
    </xdr:from>
    <xdr:to>
      <xdr:col>24</xdr:col>
      <xdr:colOff>152400</xdr:colOff>
      <xdr:row>108</xdr:row>
      <xdr:rowOff>59871</xdr:rowOff>
    </xdr:to>
    <xdr:cxnSp macro="">
      <xdr:nvCxnSpPr>
        <xdr:cNvPr id="189" name="直線コネクタ 188"/>
        <xdr:cNvCxnSpPr/>
      </xdr:nvCxnSpPr>
      <xdr:spPr>
        <a:xfrm>
          <a:off x="4546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81659</xdr:rowOff>
    </xdr:from>
    <xdr:ext cx="405111" cy="259045"/>
    <xdr:sp macro="" textlink="">
      <xdr:nvSpPr>
        <xdr:cNvPr id="190" name="【市民会館】&#10;有形固定資産減価償却率最大値テキスト"/>
        <xdr:cNvSpPr txBox="1"/>
      </xdr:nvSpPr>
      <xdr:spPr>
        <a:xfrm>
          <a:off x="4673600" y="1705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134982</xdr:rowOff>
    </xdr:from>
    <xdr:to>
      <xdr:col>24</xdr:col>
      <xdr:colOff>152400</xdr:colOff>
      <xdr:row>100</xdr:row>
      <xdr:rowOff>134982</xdr:rowOff>
    </xdr:to>
    <xdr:cxnSp macro="">
      <xdr:nvCxnSpPr>
        <xdr:cNvPr id="191" name="直線コネクタ 190"/>
        <xdr:cNvCxnSpPr/>
      </xdr:nvCxnSpPr>
      <xdr:spPr>
        <a:xfrm>
          <a:off x="4546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136089</xdr:rowOff>
    </xdr:from>
    <xdr:ext cx="405111" cy="259045"/>
    <xdr:sp macro="" textlink="">
      <xdr:nvSpPr>
        <xdr:cNvPr id="192" name="【市民会館】&#10;有形固定資産減価償却率平均値テキスト"/>
        <xdr:cNvSpPr txBox="1"/>
      </xdr:nvSpPr>
      <xdr:spPr>
        <a:xfrm>
          <a:off x="4673600" y="17623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157662</xdr:rowOff>
    </xdr:from>
    <xdr:to>
      <xdr:col>24</xdr:col>
      <xdr:colOff>114300</xdr:colOff>
      <xdr:row>103</xdr:row>
      <xdr:rowOff>87812</xdr:rowOff>
    </xdr:to>
    <xdr:sp macro="" textlink="">
      <xdr:nvSpPr>
        <xdr:cNvPr id="193" name="フローチャート: 判断 192"/>
        <xdr:cNvSpPr/>
      </xdr:nvSpPr>
      <xdr:spPr>
        <a:xfrm>
          <a:off x="4584700" y="1764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194" name="フローチャート: 判断 193"/>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158222</xdr:rowOff>
    </xdr:from>
    <xdr:ext cx="405111" cy="259045"/>
    <xdr:sp macro="" textlink="">
      <xdr:nvSpPr>
        <xdr:cNvPr id="195" name="n_1aveValue【市民会館】&#10;有形固定資産減価償却率"/>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4173</xdr:rowOff>
    </xdr:from>
    <xdr:to>
      <xdr:col>15</xdr:col>
      <xdr:colOff>101600</xdr:colOff>
      <xdr:row>104</xdr:row>
      <xdr:rowOff>105773</xdr:rowOff>
    </xdr:to>
    <xdr:sp macro="" textlink="">
      <xdr:nvSpPr>
        <xdr:cNvPr id="196" name="フローチャート: 判断 195"/>
        <xdr:cNvSpPr/>
      </xdr:nvSpPr>
      <xdr:spPr>
        <a:xfrm>
          <a:off x="2857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96900</xdr:rowOff>
    </xdr:from>
    <xdr:ext cx="405111" cy="259045"/>
    <xdr:sp macro="" textlink="">
      <xdr:nvSpPr>
        <xdr:cNvPr id="197" name="n_2aveValue【市民会館】&#10;有形固定資産減価償却率"/>
        <xdr:cNvSpPr txBox="1"/>
      </xdr:nvSpPr>
      <xdr:spPr>
        <a:xfrm>
          <a:off x="2705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93980</xdr:rowOff>
    </xdr:from>
    <xdr:to>
      <xdr:col>10</xdr:col>
      <xdr:colOff>165100</xdr:colOff>
      <xdr:row>106</xdr:row>
      <xdr:rowOff>24130</xdr:rowOff>
    </xdr:to>
    <xdr:sp macro="" textlink="">
      <xdr:nvSpPr>
        <xdr:cNvPr id="198" name="フローチャート: 判断 197"/>
        <xdr:cNvSpPr/>
      </xdr:nvSpPr>
      <xdr:spPr>
        <a:xfrm>
          <a:off x="1968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40657</xdr:rowOff>
    </xdr:from>
    <xdr:ext cx="405111" cy="259045"/>
    <xdr:sp macro="" textlink="">
      <xdr:nvSpPr>
        <xdr:cNvPr id="199" name="n_3aveValue【市民会館】&#10;有形固定資産減価償却率"/>
        <xdr:cNvSpPr txBox="1"/>
      </xdr:nvSpPr>
      <xdr:spPr>
        <a:xfrm>
          <a:off x="1816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00" name="テキスト ボックス 1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1" name="テキスト ボックス 2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2" name="テキスト ボックス 2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3" name="テキスト ボックス 2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4" name="テキスト ボックス 2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167458</xdr:rowOff>
    </xdr:from>
    <xdr:to>
      <xdr:col>15</xdr:col>
      <xdr:colOff>101600</xdr:colOff>
      <xdr:row>103</xdr:row>
      <xdr:rowOff>97608</xdr:rowOff>
    </xdr:to>
    <xdr:sp macro="" textlink="">
      <xdr:nvSpPr>
        <xdr:cNvPr id="205" name="楕円 204"/>
        <xdr:cNvSpPr/>
      </xdr:nvSpPr>
      <xdr:spPr>
        <a:xfrm>
          <a:off x="2857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101</xdr:row>
      <xdr:rowOff>114135</xdr:rowOff>
    </xdr:from>
    <xdr:ext cx="405111" cy="259045"/>
    <xdr:sp macro="" textlink="">
      <xdr:nvSpPr>
        <xdr:cNvPr id="206" name="n_2mainValue【市民会館】&#10;有形固定資産減価償却率"/>
        <xdr:cNvSpPr txBox="1"/>
      </xdr:nvSpPr>
      <xdr:spPr>
        <a:xfrm>
          <a:off x="27057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07" name="正方形/長方形 2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8" name="正方形/長方形 2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9" name="正方形/長方形 2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10" name="正方形/長方形 2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11" name="正方形/長方形 2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12" name="正方形/長方形 2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13" name="正方形/長方形 2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14" name="正方形/長方形 2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15" name="テキスト ボックス 2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16" name="直線コネクタ 2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17" name="直線コネクタ 21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18" name="テキスト ボックス 21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19" name="直線コネクタ 21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20" name="テキスト ボックス 21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21" name="直線コネクタ 22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22" name="テキスト ボックス 22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23" name="直線コネクタ 22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24" name="テキスト ボックス 22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25" name="直線コネクタ 22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26" name="テキスト ボックス 22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27" name="直線コネクタ 2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28" name="テキスト ボックス 2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170307</xdr:rowOff>
    </xdr:from>
    <xdr:to>
      <xdr:col>54</xdr:col>
      <xdr:colOff>189865</xdr:colOff>
      <xdr:row>108</xdr:row>
      <xdr:rowOff>92963</xdr:rowOff>
    </xdr:to>
    <xdr:cxnSp macro="">
      <xdr:nvCxnSpPr>
        <xdr:cNvPr id="230" name="直線コネクタ 229"/>
        <xdr:cNvCxnSpPr/>
      </xdr:nvCxnSpPr>
      <xdr:spPr>
        <a:xfrm flipV="1">
          <a:off x="10476865" y="17315307"/>
          <a:ext cx="0" cy="129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231" name="【市民会館】&#10;一人当たり面積最小値テキスト"/>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232" name="直線コネクタ 231"/>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116984</xdr:rowOff>
    </xdr:from>
    <xdr:ext cx="469744" cy="259045"/>
    <xdr:sp macro="" textlink="">
      <xdr:nvSpPr>
        <xdr:cNvPr id="233" name="【市民会館】&#10;一人当たり面積最大値テキスト"/>
        <xdr:cNvSpPr txBox="1"/>
      </xdr:nvSpPr>
      <xdr:spPr>
        <a:xfrm>
          <a:off x="10515600" y="1709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170307</xdr:rowOff>
    </xdr:from>
    <xdr:to>
      <xdr:col>55</xdr:col>
      <xdr:colOff>88900</xdr:colOff>
      <xdr:row>100</xdr:row>
      <xdr:rowOff>170307</xdr:rowOff>
    </xdr:to>
    <xdr:cxnSp macro="">
      <xdr:nvCxnSpPr>
        <xdr:cNvPr id="234" name="直線コネクタ 233"/>
        <xdr:cNvCxnSpPr/>
      </xdr:nvCxnSpPr>
      <xdr:spPr>
        <a:xfrm>
          <a:off x="10388600" y="1731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5351</xdr:rowOff>
    </xdr:from>
    <xdr:ext cx="469744" cy="259045"/>
    <xdr:sp macro="" textlink="">
      <xdr:nvSpPr>
        <xdr:cNvPr id="235" name="【市民会館】&#10;一人当たり面積平均値テキスト"/>
        <xdr:cNvSpPr txBox="1"/>
      </xdr:nvSpPr>
      <xdr:spPr>
        <a:xfrm>
          <a:off x="10515600" y="1835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26924</xdr:rowOff>
    </xdr:from>
    <xdr:to>
      <xdr:col>55</xdr:col>
      <xdr:colOff>50800</xdr:colOff>
      <xdr:row>107</xdr:row>
      <xdr:rowOff>128524</xdr:rowOff>
    </xdr:to>
    <xdr:sp macro="" textlink="">
      <xdr:nvSpPr>
        <xdr:cNvPr id="236" name="フローチャート: 判断 235"/>
        <xdr:cNvSpPr/>
      </xdr:nvSpPr>
      <xdr:spPr>
        <a:xfrm>
          <a:off x="10426700" y="18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14732</xdr:rowOff>
    </xdr:from>
    <xdr:to>
      <xdr:col>50</xdr:col>
      <xdr:colOff>165100</xdr:colOff>
      <xdr:row>107</xdr:row>
      <xdr:rowOff>116332</xdr:rowOff>
    </xdr:to>
    <xdr:sp macro="" textlink="">
      <xdr:nvSpPr>
        <xdr:cNvPr id="237" name="フローチャート: 判断 236"/>
        <xdr:cNvSpPr/>
      </xdr:nvSpPr>
      <xdr:spPr>
        <a:xfrm>
          <a:off x="9588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132859</xdr:rowOff>
    </xdr:from>
    <xdr:ext cx="469744" cy="259045"/>
    <xdr:sp macro="" textlink="">
      <xdr:nvSpPr>
        <xdr:cNvPr id="238" name="n_1aveValue【市民会館】&#10;一人当たり面積"/>
        <xdr:cNvSpPr txBox="1"/>
      </xdr:nvSpPr>
      <xdr:spPr>
        <a:xfrm>
          <a:off x="93917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168275</xdr:rowOff>
    </xdr:from>
    <xdr:to>
      <xdr:col>46</xdr:col>
      <xdr:colOff>38100</xdr:colOff>
      <xdr:row>107</xdr:row>
      <xdr:rowOff>98425</xdr:rowOff>
    </xdr:to>
    <xdr:sp macro="" textlink="">
      <xdr:nvSpPr>
        <xdr:cNvPr id="239" name="フローチャート: 判断 238"/>
        <xdr:cNvSpPr/>
      </xdr:nvSpPr>
      <xdr:spPr>
        <a:xfrm>
          <a:off x="8699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89552</xdr:rowOff>
    </xdr:from>
    <xdr:ext cx="469744" cy="259045"/>
    <xdr:sp macro="" textlink="">
      <xdr:nvSpPr>
        <xdr:cNvPr id="240" name="n_2aveValue【市民会館】&#10;一人当たり面積"/>
        <xdr:cNvSpPr txBox="1"/>
      </xdr:nvSpPr>
      <xdr:spPr>
        <a:xfrm>
          <a:off x="85154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104648</xdr:rowOff>
    </xdr:from>
    <xdr:to>
      <xdr:col>41</xdr:col>
      <xdr:colOff>101600</xdr:colOff>
      <xdr:row>108</xdr:row>
      <xdr:rowOff>34798</xdr:rowOff>
    </xdr:to>
    <xdr:sp macro="" textlink="">
      <xdr:nvSpPr>
        <xdr:cNvPr id="241" name="フローチャート: 判断 240"/>
        <xdr:cNvSpPr/>
      </xdr:nvSpPr>
      <xdr:spPr>
        <a:xfrm>
          <a:off x="7810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51325</xdr:rowOff>
    </xdr:from>
    <xdr:ext cx="469744" cy="259045"/>
    <xdr:sp macro="" textlink="">
      <xdr:nvSpPr>
        <xdr:cNvPr id="242" name="n_3aveValue【市民会館】&#10;一人当たり面積"/>
        <xdr:cNvSpPr txBox="1"/>
      </xdr:nvSpPr>
      <xdr:spPr>
        <a:xfrm>
          <a:off x="7626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43" name="テキスト ボックス 2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44" name="テキスト ボックス 2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45" name="テキスト ボックス 2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46" name="テキスト ボックス 2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47" name="テキスト ボックス 2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83693</xdr:rowOff>
    </xdr:from>
    <xdr:to>
      <xdr:col>46</xdr:col>
      <xdr:colOff>38100</xdr:colOff>
      <xdr:row>107</xdr:row>
      <xdr:rowOff>13843</xdr:rowOff>
    </xdr:to>
    <xdr:sp macro="" textlink="">
      <xdr:nvSpPr>
        <xdr:cNvPr id="248" name="楕円 247"/>
        <xdr:cNvSpPr/>
      </xdr:nvSpPr>
      <xdr:spPr>
        <a:xfrm>
          <a:off x="8699500" y="182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30370</xdr:rowOff>
    </xdr:from>
    <xdr:ext cx="469744" cy="259045"/>
    <xdr:sp macro="" textlink="">
      <xdr:nvSpPr>
        <xdr:cNvPr id="249" name="n_2mainValue【市民会館】&#10;一人当たり面積"/>
        <xdr:cNvSpPr txBox="1"/>
      </xdr:nvSpPr>
      <xdr:spPr>
        <a:xfrm>
          <a:off x="8515427" y="180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50" name="正方形/長方形 2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1" name="正方形/長方形 2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2" name="正方形/長方形 2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3" name="正方形/長方形 2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4" name="正方形/長方形 2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5" name="正方形/長方形 2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6" name="正方形/長方形 2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7" name="正方形/長方形 2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8" name="テキスト ボックス 2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9" name="直線コネクタ 2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0" name="直線コネクタ 2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1" name="テキスト ボックス 2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2" name="直線コネクタ 2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3" name="テキスト ボックス 2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4" name="直線コネクタ 2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5" name="テキスト ボックス 2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6" name="直線コネクタ 2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7" name="テキスト ボックス 2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8" name="直線コネクタ 2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9" name="テキスト ボックス 2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0" name="直線コネクタ 2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1" name="テキスト ボックス 2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2" name="直線コネクタ 2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3" name="テキスト ボックス 2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17417</xdr:rowOff>
    </xdr:from>
    <xdr:to>
      <xdr:col>85</xdr:col>
      <xdr:colOff>126364</xdr:colOff>
      <xdr:row>41</xdr:row>
      <xdr:rowOff>131717</xdr:rowOff>
    </xdr:to>
    <xdr:cxnSp macro="">
      <xdr:nvCxnSpPr>
        <xdr:cNvPr id="275" name="直線コネクタ 274"/>
        <xdr:cNvCxnSpPr/>
      </xdr:nvCxnSpPr>
      <xdr:spPr>
        <a:xfrm flipV="1">
          <a:off x="16318864" y="567526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276" name="【一般廃棄物処理施設】&#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277" name="直線コネクタ 276"/>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135544</xdr:rowOff>
    </xdr:from>
    <xdr:ext cx="405111" cy="259045"/>
    <xdr:sp macro="" textlink="">
      <xdr:nvSpPr>
        <xdr:cNvPr id="278" name="【一般廃棄物処理施設】&#10;有形固定資産減価償却率最大値テキスト"/>
        <xdr:cNvSpPr txBox="1"/>
      </xdr:nvSpPr>
      <xdr:spPr>
        <a:xfrm>
          <a:off x="16357600" y="545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17417</xdr:rowOff>
    </xdr:from>
    <xdr:to>
      <xdr:col>86</xdr:col>
      <xdr:colOff>25400</xdr:colOff>
      <xdr:row>33</xdr:row>
      <xdr:rowOff>17417</xdr:rowOff>
    </xdr:to>
    <xdr:cxnSp macro="">
      <xdr:nvCxnSpPr>
        <xdr:cNvPr id="279" name="直線コネクタ 278"/>
        <xdr:cNvCxnSpPr/>
      </xdr:nvCxnSpPr>
      <xdr:spPr>
        <a:xfrm>
          <a:off x="16230600" y="567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16890</xdr:rowOff>
    </xdr:from>
    <xdr:ext cx="405111" cy="259045"/>
    <xdr:sp macro="" textlink="">
      <xdr:nvSpPr>
        <xdr:cNvPr id="280" name="【一般廃棄物処理施設】&#10;有形固定資産減価償却率平均値テキスト"/>
        <xdr:cNvSpPr txBox="1"/>
      </xdr:nvSpPr>
      <xdr:spPr>
        <a:xfrm>
          <a:off x="16357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281" name="フローチャート: 判断 280"/>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282" name="フローチャート: 判断 281"/>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29227</xdr:rowOff>
    </xdr:from>
    <xdr:ext cx="405111" cy="259045"/>
    <xdr:sp macro="" textlink="">
      <xdr:nvSpPr>
        <xdr:cNvPr id="283" name="n_1aveValue【一般廃棄物処理施設】&#10;有形固定資産減価償却率"/>
        <xdr:cNvSpPr txBox="1"/>
      </xdr:nvSpPr>
      <xdr:spPr>
        <a:xfrm>
          <a:off x="15266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128270</xdr:rowOff>
    </xdr:from>
    <xdr:to>
      <xdr:col>76</xdr:col>
      <xdr:colOff>165100</xdr:colOff>
      <xdr:row>37</xdr:row>
      <xdr:rowOff>58420</xdr:rowOff>
    </xdr:to>
    <xdr:sp macro="" textlink="">
      <xdr:nvSpPr>
        <xdr:cNvPr id="284" name="フローチャート: 判断 283"/>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74947</xdr:rowOff>
    </xdr:from>
    <xdr:ext cx="405111" cy="259045"/>
    <xdr:sp macro="" textlink="">
      <xdr:nvSpPr>
        <xdr:cNvPr id="285"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61323</xdr:rowOff>
    </xdr:from>
    <xdr:to>
      <xdr:col>72</xdr:col>
      <xdr:colOff>38100</xdr:colOff>
      <xdr:row>36</xdr:row>
      <xdr:rowOff>162923</xdr:rowOff>
    </xdr:to>
    <xdr:sp macro="" textlink="">
      <xdr:nvSpPr>
        <xdr:cNvPr id="286" name="フローチャート: 判断 285"/>
        <xdr:cNvSpPr/>
      </xdr:nvSpPr>
      <xdr:spPr>
        <a:xfrm>
          <a:off x="13652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8000</xdr:rowOff>
    </xdr:from>
    <xdr:ext cx="405111" cy="259045"/>
    <xdr:sp macro="" textlink="">
      <xdr:nvSpPr>
        <xdr:cNvPr id="287" name="n_3aveValue【一般廃棄物処理施設】&#10;有形固定資産減価償却率"/>
        <xdr:cNvSpPr txBox="1"/>
      </xdr:nvSpPr>
      <xdr:spPr>
        <a:xfrm>
          <a:off x="13500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8" name="テキスト ボックス 2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9" name="テキスト ボックス 2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0" name="テキスト ボックス 2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1" name="テキスト ボックス 2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2" name="テキスト ボックス 2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293" name="楕円 292"/>
        <xdr:cNvSpPr/>
      </xdr:nvSpPr>
      <xdr:spPr>
        <a:xfrm>
          <a:off x="162687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58074</xdr:rowOff>
    </xdr:from>
    <xdr:ext cx="405111" cy="259045"/>
    <xdr:sp macro="" textlink="">
      <xdr:nvSpPr>
        <xdr:cNvPr id="294" name="【一般廃棄物処理施設】&#10;有形固定資産減価償却率該当値テキスト"/>
        <xdr:cNvSpPr txBox="1"/>
      </xdr:nvSpPr>
      <xdr:spPr>
        <a:xfrm>
          <a:off x="16357600" y="6401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79284</xdr:rowOff>
    </xdr:from>
    <xdr:to>
      <xdr:col>81</xdr:col>
      <xdr:colOff>101600</xdr:colOff>
      <xdr:row>39</xdr:row>
      <xdr:rowOff>9434</xdr:rowOff>
    </xdr:to>
    <xdr:sp macro="" textlink="">
      <xdr:nvSpPr>
        <xdr:cNvPr id="295" name="楕円 294"/>
        <xdr:cNvSpPr/>
      </xdr:nvSpPr>
      <xdr:spPr>
        <a:xfrm>
          <a:off x="15430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85997</xdr:rowOff>
    </xdr:from>
    <xdr:to>
      <xdr:col>85</xdr:col>
      <xdr:colOff>127000</xdr:colOff>
      <xdr:row>38</xdr:row>
      <xdr:rowOff>130084</xdr:rowOff>
    </xdr:to>
    <xdr:cxnSp macro="">
      <xdr:nvCxnSpPr>
        <xdr:cNvPr id="296" name="直線コネクタ 295"/>
        <xdr:cNvCxnSpPr/>
      </xdr:nvCxnSpPr>
      <xdr:spPr>
        <a:xfrm flipV="1">
          <a:off x="15481300" y="660109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561</xdr:rowOff>
    </xdr:from>
    <xdr:ext cx="405111" cy="259045"/>
    <xdr:sp macro="" textlink="">
      <xdr:nvSpPr>
        <xdr:cNvPr id="297" name="n_1mainValue【一般廃棄物処理施設】&#10;有形固定資産減価償却率"/>
        <xdr:cNvSpPr txBox="1"/>
      </xdr:nvSpPr>
      <xdr:spPr>
        <a:xfrm>
          <a:off x="152660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8" name="正方形/長方形 2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9" name="正方形/長方形 2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0" name="正方形/長方形 2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1" name="正方形/長方形 3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2" name="正方形/長方形 3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3" name="正方形/長方形 3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4" name="正方形/長方形 3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5" name="正方形/長方形 3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6" name="テキスト ボックス 3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7" name="直線コネクタ 3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8" name="直線コネクタ 30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09" name="テキスト ボックス 30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0" name="直線コネクタ 30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11" name="テキスト ボックス 31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2" name="直線コネクタ 31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13" name="テキスト ボックス 312"/>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4" name="直線コネクタ 31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15" name="テキスト ボックス 314"/>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16" name="直線コネクタ 31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17" name="テキスト ボックス 316"/>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8" name="直線コネクタ 3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19" name="テキスト ボックス 31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67061</xdr:rowOff>
    </xdr:from>
    <xdr:to>
      <xdr:col>116</xdr:col>
      <xdr:colOff>62864</xdr:colOff>
      <xdr:row>42</xdr:row>
      <xdr:rowOff>32078</xdr:rowOff>
    </xdr:to>
    <xdr:cxnSp macro="">
      <xdr:nvCxnSpPr>
        <xdr:cNvPr id="321" name="直線コネクタ 320"/>
        <xdr:cNvCxnSpPr/>
      </xdr:nvCxnSpPr>
      <xdr:spPr>
        <a:xfrm flipV="1">
          <a:off x="22160864" y="5724911"/>
          <a:ext cx="0" cy="150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35905</xdr:rowOff>
    </xdr:from>
    <xdr:ext cx="469744" cy="259045"/>
    <xdr:sp macro="" textlink="">
      <xdr:nvSpPr>
        <xdr:cNvPr id="322" name="【一般廃棄物処理施設】&#10;一人当たり有形固定資産（償却資産）額最小値テキスト"/>
        <xdr:cNvSpPr txBox="1"/>
      </xdr:nvSpPr>
      <xdr:spPr>
        <a:xfrm>
          <a:off x="22199600" y="723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32078</xdr:rowOff>
    </xdr:from>
    <xdr:to>
      <xdr:col>116</xdr:col>
      <xdr:colOff>152400</xdr:colOff>
      <xdr:row>42</xdr:row>
      <xdr:rowOff>32078</xdr:rowOff>
    </xdr:to>
    <xdr:cxnSp macro="">
      <xdr:nvCxnSpPr>
        <xdr:cNvPr id="323" name="直線コネクタ 322"/>
        <xdr:cNvCxnSpPr/>
      </xdr:nvCxnSpPr>
      <xdr:spPr>
        <a:xfrm>
          <a:off x="22072600" y="723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13738</xdr:rowOff>
    </xdr:from>
    <xdr:ext cx="690189" cy="259045"/>
    <xdr:sp macro="" textlink="">
      <xdr:nvSpPr>
        <xdr:cNvPr id="324" name="【一般廃棄物処理施設】&#10;一人当たり有形固定資産（償却資産）額最大値テキスト"/>
        <xdr:cNvSpPr txBox="1"/>
      </xdr:nvSpPr>
      <xdr:spPr>
        <a:xfrm>
          <a:off x="22199600" y="5500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67061</xdr:rowOff>
    </xdr:from>
    <xdr:to>
      <xdr:col>116</xdr:col>
      <xdr:colOff>152400</xdr:colOff>
      <xdr:row>33</xdr:row>
      <xdr:rowOff>67061</xdr:rowOff>
    </xdr:to>
    <xdr:cxnSp macro="">
      <xdr:nvCxnSpPr>
        <xdr:cNvPr id="325" name="直線コネクタ 324"/>
        <xdr:cNvCxnSpPr/>
      </xdr:nvCxnSpPr>
      <xdr:spPr>
        <a:xfrm>
          <a:off x="22072600" y="572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33709</xdr:rowOff>
    </xdr:from>
    <xdr:ext cx="599010" cy="259045"/>
    <xdr:sp macro="" textlink="">
      <xdr:nvSpPr>
        <xdr:cNvPr id="326" name="【一般廃棄物処理施設】&#10;一人当たり有形固定資産（償却資産）額平均値テキスト"/>
        <xdr:cNvSpPr txBox="1"/>
      </xdr:nvSpPr>
      <xdr:spPr>
        <a:xfrm>
          <a:off x="22199600" y="6891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10832</xdr:rowOff>
    </xdr:from>
    <xdr:to>
      <xdr:col>116</xdr:col>
      <xdr:colOff>114300</xdr:colOff>
      <xdr:row>41</xdr:row>
      <xdr:rowOff>112432</xdr:rowOff>
    </xdr:to>
    <xdr:sp macro="" textlink="">
      <xdr:nvSpPr>
        <xdr:cNvPr id="327" name="フローチャート: 判断 326"/>
        <xdr:cNvSpPr/>
      </xdr:nvSpPr>
      <xdr:spPr>
        <a:xfrm>
          <a:off x="22110700" y="704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65042</xdr:rowOff>
    </xdr:from>
    <xdr:to>
      <xdr:col>112</xdr:col>
      <xdr:colOff>38100</xdr:colOff>
      <xdr:row>41</xdr:row>
      <xdr:rowOff>166642</xdr:rowOff>
    </xdr:to>
    <xdr:sp macro="" textlink="">
      <xdr:nvSpPr>
        <xdr:cNvPr id="328" name="フローチャート: 判断 327"/>
        <xdr:cNvSpPr/>
      </xdr:nvSpPr>
      <xdr:spPr>
        <a:xfrm>
          <a:off x="21272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157769</xdr:rowOff>
    </xdr:from>
    <xdr:ext cx="599010" cy="259045"/>
    <xdr:sp macro="" textlink="">
      <xdr:nvSpPr>
        <xdr:cNvPr id="329" name="n_1aveValue【一般廃棄物処理施設】&#10;一人当たり有形固定資産（償却資産）額"/>
        <xdr:cNvSpPr txBox="1"/>
      </xdr:nvSpPr>
      <xdr:spPr>
        <a:xfrm>
          <a:off x="21011095" y="718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13317</xdr:rowOff>
    </xdr:from>
    <xdr:to>
      <xdr:col>107</xdr:col>
      <xdr:colOff>101600</xdr:colOff>
      <xdr:row>41</xdr:row>
      <xdr:rowOff>114917</xdr:rowOff>
    </xdr:to>
    <xdr:sp macro="" textlink="">
      <xdr:nvSpPr>
        <xdr:cNvPr id="330" name="フローチャート: 判断 329"/>
        <xdr:cNvSpPr/>
      </xdr:nvSpPr>
      <xdr:spPr>
        <a:xfrm>
          <a:off x="20383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131444</xdr:rowOff>
    </xdr:from>
    <xdr:ext cx="599010" cy="259045"/>
    <xdr:sp macro="" textlink="">
      <xdr:nvSpPr>
        <xdr:cNvPr id="331" name="n_2aveValue【一般廃棄物処理施設】&#10;一人当たり有形固定資産（償却資産）額"/>
        <xdr:cNvSpPr txBox="1"/>
      </xdr:nvSpPr>
      <xdr:spPr>
        <a:xfrm>
          <a:off x="201347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8152</xdr:rowOff>
    </xdr:from>
    <xdr:to>
      <xdr:col>102</xdr:col>
      <xdr:colOff>165100</xdr:colOff>
      <xdr:row>41</xdr:row>
      <xdr:rowOff>109752</xdr:rowOff>
    </xdr:to>
    <xdr:sp macro="" textlink="">
      <xdr:nvSpPr>
        <xdr:cNvPr id="332" name="フローチャート: 判断 331"/>
        <xdr:cNvSpPr/>
      </xdr:nvSpPr>
      <xdr:spPr>
        <a:xfrm>
          <a:off x="19494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126279</xdr:rowOff>
    </xdr:from>
    <xdr:ext cx="599010" cy="259045"/>
    <xdr:sp macro="" textlink="">
      <xdr:nvSpPr>
        <xdr:cNvPr id="333" name="n_3aveValue【一般廃棄物処理施設】&#10;一人当たり有形固定資産（償却資産）額"/>
        <xdr:cNvSpPr txBox="1"/>
      </xdr:nvSpPr>
      <xdr:spPr>
        <a:xfrm>
          <a:off x="19245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4" name="テキスト ボックス 3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5" name="テキスト ボックス 3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6" name="テキスト ボックス 3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7" name="テキスト ボックス 3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8" name="テキスト ボックス 3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21738</xdr:rowOff>
    </xdr:from>
    <xdr:to>
      <xdr:col>116</xdr:col>
      <xdr:colOff>114300</xdr:colOff>
      <xdr:row>41</xdr:row>
      <xdr:rowOff>123338</xdr:rowOff>
    </xdr:to>
    <xdr:sp macro="" textlink="">
      <xdr:nvSpPr>
        <xdr:cNvPr id="339" name="楕円 338"/>
        <xdr:cNvSpPr/>
      </xdr:nvSpPr>
      <xdr:spPr>
        <a:xfrm>
          <a:off x="22110700" y="70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165</xdr:rowOff>
    </xdr:from>
    <xdr:ext cx="599010" cy="259045"/>
    <xdr:sp macro="" textlink="">
      <xdr:nvSpPr>
        <xdr:cNvPr id="340" name="【一般廃棄物処理施設】&#10;一人当たり有形固定資産（償却資産）額該当値テキスト"/>
        <xdr:cNvSpPr txBox="1"/>
      </xdr:nvSpPr>
      <xdr:spPr>
        <a:xfrm>
          <a:off x="22199600" y="702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43911</xdr:rowOff>
    </xdr:from>
    <xdr:to>
      <xdr:col>112</xdr:col>
      <xdr:colOff>38100</xdr:colOff>
      <xdr:row>41</xdr:row>
      <xdr:rowOff>145511</xdr:rowOff>
    </xdr:to>
    <xdr:sp macro="" textlink="">
      <xdr:nvSpPr>
        <xdr:cNvPr id="341" name="楕円 340"/>
        <xdr:cNvSpPr/>
      </xdr:nvSpPr>
      <xdr:spPr>
        <a:xfrm>
          <a:off x="21272500" y="707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72538</xdr:rowOff>
    </xdr:from>
    <xdr:to>
      <xdr:col>116</xdr:col>
      <xdr:colOff>63500</xdr:colOff>
      <xdr:row>41</xdr:row>
      <xdr:rowOff>94711</xdr:rowOff>
    </xdr:to>
    <xdr:cxnSp macro="">
      <xdr:nvCxnSpPr>
        <xdr:cNvPr id="342" name="直線コネクタ 341"/>
        <xdr:cNvCxnSpPr/>
      </xdr:nvCxnSpPr>
      <xdr:spPr>
        <a:xfrm flipV="1">
          <a:off x="21323300" y="7101988"/>
          <a:ext cx="838200" cy="2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162038</xdr:rowOff>
    </xdr:from>
    <xdr:ext cx="599010" cy="259045"/>
    <xdr:sp macro="" textlink="">
      <xdr:nvSpPr>
        <xdr:cNvPr id="343" name="n_1mainValue【一般廃棄物処理施設】&#10;一人当たり有形固定資産（償却資産）額"/>
        <xdr:cNvSpPr txBox="1"/>
      </xdr:nvSpPr>
      <xdr:spPr>
        <a:xfrm>
          <a:off x="21011095" y="684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4" name="正方形/長方形 3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5" name="正方形/長方形 3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6" name="正方形/長方形 3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7" name="正方形/長方形 3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8" name="正方形/長方形 3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9" name="正方形/長方形 3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0" name="正方形/長方形 3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1" name="正方形/長方形 35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2" name="正方形/長方形 3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3" name="正方形/長方形 3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4" name="正方形/長方形 3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5" name="正方形/長方形 3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6" name="正方形/長方形 3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7" name="正方形/長方形 3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8" name="正方形/長方形 3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9" name="正方形/長方形 35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0" name="正方形/長方形 3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1" name="正方形/長方形 3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2" name="正方形/長方形 3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3" name="正方形/長方形 3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4" name="正方形/長方形 3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5" name="正方形/長方形 3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6" name="正方形/長方形 3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7" name="正方形/長方形 3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68" name="正方形/長方形 3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9" name="正方形/長方形 3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0" name="正方形/長方形 3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1" name="正方形/長方形 3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2" name="正方形/長方形 3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3" name="正方形/長方形 3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4" name="正方形/長方形 3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5" name="正方形/長方形 3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76" name="正方形/長方形 3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77" name="正方形/長方形 3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78" name="正方形/長方形 3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79" name="正方形/長方形 3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80" name="正方形/長方形 3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81" name="正方形/長方形 3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82" name="正方形/長方形 3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83" name="正方形/長方形 3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84" name="テキスト ボックス 3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85" name="直線コネクタ 3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86" name="直線コネクタ 3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87" name="テキスト ボックス 3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88" name="直線コネクタ 3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89" name="テキスト ボックス 3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90" name="直線コネクタ 3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91" name="テキスト ボックス 3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92" name="直線コネクタ 3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93" name="テキスト ボックス 3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94" name="直線コネクタ 3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95" name="テキスト ボックス 3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96" name="直線コネクタ 3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97" name="テキスト ボックス 3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98" name="直線コネクタ 3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99" name="テキスト ボックス 3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401" name="直線コネクタ 400"/>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402"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403" name="直線コネクタ 402"/>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404" name="【庁舎】&#10;有形固定資産減価償却率最大値テキスト"/>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405" name="直線コネクタ 404"/>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162577</xdr:rowOff>
    </xdr:from>
    <xdr:ext cx="405111" cy="259045"/>
    <xdr:sp macro="" textlink="">
      <xdr:nvSpPr>
        <xdr:cNvPr id="406" name="【庁舎】&#10;有形固定資産減価償却率平均値テキスト"/>
        <xdr:cNvSpPr txBox="1"/>
      </xdr:nvSpPr>
      <xdr:spPr>
        <a:xfrm>
          <a:off x="16357600" y="1747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407" name="フローチャート: 判断 406"/>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408" name="フローチャート: 判断 407"/>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102706</xdr:rowOff>
    </xdr:from>
    <xdr:ext cx="405111" cy="259045"/>
    <xdr:sp macro="" textlink="">
      <xdr:nvSpPr>
        <xdr:cNvPr id="409" name="n_1aveValue【庁舎】&#10;有形固定資産減価償却率"/>
        <xdr:cNvSpPr txBox="1"/>
      </xdr:nvSpPr>
      <xdr:spPr>
        <a:xfrm>
          <a:off x="152660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10" name="フローチャート: 判断 409"/>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411"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90714</xdr:rowOff>
    </xdr:from>
    <xdr:to>
      <xdr:col>72</xdr:col>
      <xdr:colOff>38100</xdr:colOff>
      <xdr:row>104</xdr:row>
      <xdr:rowOff>20864</xdr:rowOff>
    </xdr:to>
    <xdr:sp macro="" textlink="">
      <xdr:nvSpPr>
        <xdr:cNvPr id="412" name="フローチャート: 判断 411"/>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37391</xdr:rowOff>
    </xdr:from>
    <xdr:ext cx="405111" cy="259045"/>
    <xdr:sp macro="" textlink="">
      <xdr:nvSpPr>
        <xdr:cNvPr id="413" name="n_3aveValue【庁舎】&#10;有形固定資産減価償却率"/>
        <xdr:cNvSpPr txBox="1"/>
      </xdr:nvSpPr>
      <xdr:spPr>
        <a:xfrm>
          <a:off x="13500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14" name="テキスト ボックス 4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15" name="テキスト ボックス 4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16" name="テキスト ボックス 4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17" name="テキスト ボックス 4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18" name="テキスト ボックス 4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25400</xdr:rowOff>
    </xdr:from>
    <xdr:to>
      <xdr:col>85</xdr:col>
      <xdr:colOff>177800</xdr:colOff>
      <xdr:row>107</xdr:row>
      <xdr:rowOff>127000</xdr:rowOff>
    </xdr:to>
    <xdr:sp macro="" textlink="">
      <xdr:nvSpPr>
        <xdr:cNvPr id="419" name="楕円 418"/>
        <xdr:cNvSpPr/>
      </xdr:nvSpPr>
      <xdr:spPr>
        <a:xfrm>
          <a:off x="16268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3827</xdr:rowOff>
    </xdr:from>
    <xdr:ext cx="405111" cy="259045"/>
    <xdr:sp macro="" textlink="">
      <xdr:nvSpPr>
        <xdr:cNvPr id="420" name="【庁舎】&#10;有形固定資産減価償却率該当値テキスト"/>
        <xdr:cNvSpPr txBox="1"/>
      </xdr:nvSpPr>
      <xdr:spPr>
        <a:xfrm>
          <a:off x="16357600"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110308</xdr:rowOff>
    </xdr:from>
    <xdr:to>
      <xdr:col>81</xdr:col>
      <xdr:colOff>101600</xdr:colOff>
      <xdr:row>108</xdr:row>
      <xdr:rowOff>40458</xdr:rowOff>
    </xdr:to>
    <xdr:sp macro="" textlink="">
      <xdr:nvSpPr>
        <xdr:cNvPr id="421" name="楕円 420"/>
        <xdr:cNvSpPr/>
      </xdr:nvSpPr>
      <xdr:spPr>
        <a:xfrm>
          <a:off x="15430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76200</xdr:rowOff>
    </xdr:from>
    <xdr:to>
      <xdr:col>85</xdr:col>
      <xdr:colOff>127000</xdr:colOff>
      <xdr:row>107</xdr:row>
      <xdr:rowOff>161108</xdr:rowOff>
    </xdr:to>
    <xdr:cxnSp macro="">
      <xdr:nvCxnSpPr>
        <xdr:cNvPr id="422" name="直線コネクタ 421"/>
        <xdr:cNvCxnSpPr/>
      </xdr:nvCxnSpPr>
      <xdr:spPr>
        <a:xfrm flipV="1">
          <a:off x="15481300" y="18421350"/>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4173</xdr:rowOff>
    </xdr:from>
    <xdr:to>
      <xdr:col>76</xdr:col>
      <xdr:colOff>165100</xdr:colOff>
      <xdr:row>108</xdr:row>
      <xdr:rowOff>105773</xdr:rowOff>
    </xdr:to>
    <xdr:sp macro="" textlink="">
      <xdr:nvSpPr>
        <xdr:cNvPr id="423" name="楕円 422"/>
        <xdr:cNvSpPr/>
      </xdr:nvSpPr>
      <xdr:spPr>
        <a:xfrm>
          <a:off x="14541500" y="185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161108</xdr:rowOff>
    </xdr:from>
    <xdr:to>
      <xdr:col>81</xdr:col>
      <xdr:colOff>50800</xdr:colOff>
      <xdr:row>108</xdr:row>
      <xdr:rowOff>54973</xdr:rowOff>
    </xdr:to>
    <xdr:cxnSp macro="">
      <xdr:nvCxnSpPr>
        <xdr:cNvPr id="424" name="直線コネクタ 423"/>
        <xdr:cNvCxnSpPr/>
      </xdr:nvCxnSpPr>
      <xdr:spPr>
        <a:xfrm flipV="1">
          <a:off x="14592300" y="1850625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108676</xdr:rowOff>
    </xdr:from>
    <xdr:to>
      <xdr:col>72</xdr:col>
      <xdr:colOff>38100</xdr:colOff>
      <xdr:row>107</xdr:row>
      <xdr:rowOff>38826</xdr:rowOff>
    </xdr:to>
    <xdr:sp macro="" textlink="">
      <xdr:nvSpPr>
        <xdr:cNvPr id="425" name="楕円 424"/>
        <xdr:cNvSpPr/>
      </xdr:nvSpPr>
      <xdr:spPr>
        <a:xfrm>
          <a:off x="13652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159476</xdr:rowOff>
    </xdr:from>
    <xdr:to>
      <xdr:col>76</xdr:col>
      <xdr:colOff>114300</xdr:colOff>
      <xdr:row>108</xdr:row>
      <xdr:rowOff>54973</xdr:rowOff>
    </xdr:to>
    <xdr:cxnSp macro="">
      <xdr:nvCxnSpPr>
        <xdr:cNvPr id="426" name="直線コネクタ 425"/>
        <xdr:cNvCxnSpPr/>
      </xdr:nvCxnSpPr>
      <xdr:spPr>
        <a:xfrm>
          <a:off x="13703300" y="18333176"/>
          <a:ext cx="8890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31585</xdr:rowOff>
    </xdr:from>
    <xdr:ext cx="405111" cy="259045"/>
    <xdr:sp macro="" textlink="">
      <xdr:nvSpPr>
        <xdr:cNvPr id="427" name="n_1mainValue【庁舎】&#10;有形固定資産減価償却率"/>
        <xdr:cNvSpPr txBox="1"/>
      </xdr:nvSpPr>
      <xdr:spPr>
        <a:xfrm>
          <a:off x="152660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108</xdr:row>
      <xdr:rowOff>96900</xdr:rowOff>
    </xdr:from>
    <xdr:ext cx="340478" cy="259045"/>
    <xdr:sp macro="" textlink="">
      <xdr:nvSpPr>
        <xdr:cNvPr id="428" name="n_2mainValue【庁舎】&#10;有形固定資産減価償却率"/>
        <xdr:cNvSpPr txBox="1"/>
      </xdr:nvSpPr>
      <xdr:spPr>
        <a:xfrm>
          <a:off x="14422061" y="186135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29953</xdr:rowOff>
    </xdr:from>
    <xdr:ext cx="405111" cy="259045"/>
    <xdr:sp macro="" textlink="">
      <xdr:nvSpPr>
        <xdr:cNvPr id="429" name="n_3mainValue【庁舎】&#10;有形固定資産減価償却率"/>
        <xdr:cNvSpPr txBox="1"/>
      </xdr:nvSpPr>
      <xdr:spPr>
        <a:xfrm>
          <a:off x="13500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30" name="正方形/長方形 4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31" name="正方形/長方形 4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32" name="正方形/長方形 4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33" name="正方形/長方形 4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34" name="正方形/長方形 4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35" name="正方形/長方形 4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36" name="正方形/長方形 4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37" name="正方形/長方形 4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38" name="テキスト ボックス 4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39" name="直線コネクタ 4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40" name="直線コネクタ 43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41" name="テキスト ボックス 44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42" name="直線コネクタ 44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43" name="テキスト ボックス 44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44" name="直線コネクタ 44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45" name="テキスト ボックス 44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46" name="直線コネクタ 44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47" name="テキスト ボックス 44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48" name="直線コネクタ 4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49" name="テキスト ボックス 4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451" name="直線コネクタ 450"/>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452" name="【庁舎】&#10;一人当たり面積最小値テキスト"/>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453" name="直線コネクタ 452"/>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454" name="【庁舎】&#10;一人当たり面積最大値テキスト"/>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455" name="直線コネクタ 454"/>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14445</xdr:rowOff>
    </xdr:from>
    <xdr:ext cx="469744" cy="259045"/>
    <xdr:sp macro="" textlink="">
      <xdr:nvSpPr>
        <xdr:cNvPr id="456" name="【庁舎】&#10;一人当たり面積平均値テキスト"/>
        <xdr:cNvSpPr txBox="1"/>
      </xdr:nvSpPr>
      <xdr:spPr>
        <a:xfrm>
          <a:off x="22199600" y="18188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457" name="フローチャート: 判断 456"/>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458" name="フローチャート: 判断 457"/>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107866</xdr:rowOff>
    </xdr:from>
    <xdr:ext cx="469744" cy="259045"/>
    <xdr:sp macro="" textlink="">
      <xdr:nvSpPr>
        <xdr:cNvPr id="459" name="n_1aveValue【庁舎】&#10;一人当たり面積"/>
        <xdr:cNvSpPr txBox="1"/>
      </xdr:nvSpPr>
      <xdr:spPr>
        <a:xfrm>
          <a:off x="21075727" y="181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460" name="フローチャート: 判断 459"/>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115637</xdr:rowOff>
    </xdr:from>
    <xdr:ext cx="469744" cy="259045"/>
    <xdr:sp macro="" textlink="">
      <xdr:nvSpPr>
        <xdr:cNvPr id="461" name="n_2aveValue【庁舎】&#10;一人当たり面積"/>
        <xdr:cNvSpPr txBox="1"/>
      </xdr:nvSpPr>
      <xdr:spPr>
        <a:xfrm>
          <a:off x="201994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27457</xdr:rowOff>
    </xdr:from>
    <xdr:to>
      <xdr:col>102</xdr:col>
      <xdr:colOff>165100</xdr:colOff>
      <xdr:row>107</xdr:row>
      <xdr:rowOff>129057</xdr:rowOff>
    </xdr:to>
    <xdr:sp macro="" textlink="">
      <xdr:nvSpPr>
        <xdr:cNvPr id="462" name="フローチャート: 判断 461"/>
        <xdr:cNvSpPr/>
      </xdr:nvSpPr>
      <xdr:spPr>
        <a:xfrm>
          <a:off x="19494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145584</xdr:rowOff>
    </xdr:from>
    <xdr:ext cx="469744" cy="259045"/>
    <xdr:sp macro="" textlink="">
      <xdr:nvSpPr>
        <xdr:cNvPr id="463" name="n_3aveValue【庁舎】&#10;一人当たり面積"/>
        <xdr:cNvSpPr txBox="1"/>
      </xdr:nvSpPr>
      <xdr:spPr>
        <a:xfrm>
          <a:off x="19310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64" name="テキスト ボックス 4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65" name="テキスト ボックス 4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66" name="テキスト ボックス 4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67" name="テキスト ボックス 4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68" name="テキスト ボックス 4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76606</xdr:rowOff>
    </xdr:from>
    <xdr:to>
      <xdr:col>116</xdr:col>
      <xdr:colOff>114300</xdr:colOff>
      <xdr:row>108</xdr:row>
      <xdr:rowOff>6756</xdr:rowOff>
    </xdr:to>
    <xdr:sp macro="" textlink="">
      <xdr:nvSpPr>
        <xdr:cNvPr id="469" name="楕円 468"/>
        <xdr:cNvSpPr/>
      </xdr:nvSpPr>
      <xdr:spPr>
        <a:xfrm>
          <a:off x="22110700" y="184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162983</xdr:rowOff>
    </xdr:from>
    <xdr:ext cx="469744" cy="259045"/>
    <xdr:sp macro="" textlink="">
      <xdr:nvSpPr>
        <xdr:cNvPr id="470" name="【庁舎】&#10;一人当たり面積該当値テキスト"/>
        <xdr:cNvSpPr txBox="1"/>
      </xdr:nvSpPr>
      <xdr:spPr>
        <a:xfrm>
          <a:off x="22199600" y="1833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81178</xdr:rowOff>
    </xdr:from>
    <xdr:to>
      <xdr:col>112</xdr:col>
      <xdr:colOff>38100</xdr:colOff>
      <xdr:row>108</xdr:row>
      <xdr:rowOff>11328</xdr:rowOff>
    </xdr:to>
    <xdr:sp macro="" textlink="">
      <xdr:nvSpPr>
        <xdr:cNvPr id="471" name="楕円 470"/>
        <xdr:cNvSpPr/>
      </xdr:nvSpPr>
      <xdr:spPr>
        <a:xfrm>
          <a:off x="21272500" y="1842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127406</xdr:rowOff>
    </xdr:from>
    <xdr:to>
      <xdr:col>116</xdr:col>
      <xdr:colOff>63500</xdr:colOff>
      <xdr:row>107</xdr:row>
      <xdr:rowOff>131978</xdr:rowOff>
    </xdr:to>
    <xdr:cxnSp macro="">
      <xdr:nvCxnSpPr>
        <xdr:cNvPr id="472" name="直線コネクタ 471"/>
        <xdr:cNvCxnSpPr/>
      </xdr:nvCxnSpPr>
      <xdr:spPr>
        <a:xfrm flipV="1">
          <a:off x="21323300" y="184725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81635</xdr:rowOff>
    </xdr:from>
    <xdr:to>
      <xdr:col>107</xdr:col>
      <xdr:colOff>101600</xdr:colOff>
      <xdr:row>108</xdr:row>
      <xdr:rowOff>11785</xdr:rowOff>
    </xdr:to>
    <xdr:sp macro="" textlink="">
      <xdr:nvSpPr>
        <xdr:cNvPr id="473" name="楕円 472"/>
        <xdr:cNvSpPr/>
      </xdr:nvSpPr>
      <xdr:spPr>
        <a:xfrm>
          <a:off x="20383500" y="1842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131978</xdr:rowOff>
    </xdr:from>
    <xdr:to>
      <xdr:col>111</xdr:col>
      <xdr:colOff>177800</xdr:colOff>
      <xdr:row>107</xdr:row>
      <xdr:rowOff>132435</xdr:rowOff>
    </xdr:to>
    <xdr:cxnSp macro="">
      <xdr:nvCxnSpPr>
        <xdr:cNvPr id="474" name="直線コネクタ 473"/>
        <xdr:cNvCxnSpPr/>
      </xdr:nvCxnSpPr>
      <xdr:spPr>
        <a:xfrm flipV="1">
          <a:off x="20434300" y="1847712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88951</xdr:rowOff>
    </xdr:from>
    <xdr:to>
      <xdr:col>102</xdr:col>
      <xdr:colOff>165100</xdr:colOff>
      <xdr:row>108</xdr:row>
      <xdr:rowOff>19101</xdr:rowOff>
    </xdr:to>
    <xdr:sp macro="" textlink="">
      <xdr:nvSpPr>
        <xdr:cNvPr id="475" name="楕円 474"/>
        <xdr:cNvSpPr/>
      </xdr:nvSpPr>
      <xdr:spPr>
        <a:xfrm>
          <a:off x="19494500" y="184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132435</xdr:rowOff>
    </xdr:from>
    <xdr:to>
      <xdr:col>107</xdr:col>
      <xdr:colOff>50800</xdr:colOff>
      <xdr:row>107</xdr:row>
      <xdr:rowOff>139751</xdr:rowOff>
    </xdr:to>
    <xdr:cxnSp macro="">
      <xdr:nvCxnSpPr>
        <xdr:cNvPr id="476" name="直線コネクタ 475"/>
        <xdr:cNvCxnSpPr/>
      </xdr:nvCxnSpPr>
      <xdr:spPr>
        <a:xfrm flipV="1">
          <a:off x="19545300" y="18477585"/>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2455</xdr:rowOff>
    </xdr:from>
    <xdr:ext cx="469744" cy="259045"/>
    <xdr:sp macro="" textlink="">
      <xdr:nvSpPr>
        <xdr:cNvPr id="477" name="n_1mainValue【庁舎】&#10;一人当たり面積"/>
        <xdr:cNvSpPr txBox="1"/>
      </xdr:nvSpPr>
      <xdr:spPr>
        <a:xfrm>
          <a:off x="21075727" y="1851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2912</xdr:rowOff>
    </xdr:from>
    <xdr:ext cx="469744" cy="259045"/>
    <xdr:sp macro="" textlink="">
      <xdr:nvSpPr>
        <xdr:cNvPr id="478" name="n_2mainValue【庁舎】&#10;一人当たり面積"/>
        <xdr:cNvSpPr txBox="1"/>
      </xdr:nvSpPr>
      <xdr:spPr>
        <a:xfrm>
          <a:off x="20199427" y="1851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10228</xdr:rowOff>
    </xdr:from>
    <xdr:ext cx="469744" cy="259045"/>
    <xdr:sp macro="" textlink="">
      <xdr:nvSpPr>
        <xdr:cNvPr id="479" name="n_3mainValue【庁舎】&#10;一人当たり面積"/>
        <xdr:cNvSpPr txBox="1"/>
      </xdr:nvSpPr>
      <xdr:spPr>
        <a:xfrm>
          <a:off x="19310427" y="1852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80" name="正方形/長方形 4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81" name="正方形/長方形 4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82" name="テキスト ボックス 4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福祉施設については、老朽化は見られるものの、類似団体の平均値であるため、必要に応じて修繕等を実施する。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庁舎については、平成２７年度に耐震改修工事を実施したため、減価償却率が低くなっている。今後しばらくは必要最小限の修繕工事のみを行う予定である。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3,699
3,696
207.58
3,944,350
3,658,244
193,688
2,193,688
3,381,795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高齢化による所得減少に加え、基幹産業である農林業が依然として低迷していることにより、税収等の自主財源が乏しい状況にあり、類似団体との比較においても下回る状況が続いている。今回分母である基準財政需要額が減少したため、</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村内の雇用環境の整備や定住促進施策等により、生産年齢人口の流出を抑制し、所得の増加による自主財源の確保を目財しながら、適正な財政規模に応じた財政運営に努め、限られた財源の効率的な執行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131445</xdr:rowOff>
    </xdr:from>
    <xdr:to>
      <xdr:col>23</xdr:col>
      <xdr:colOff>133350</xdr:colOff>
      <xdr:row>43</xdr:row>
      <xdr:rowOff>137478</xdr:rowOff>
    </xdr:to>
    <xdr:cxnSp macro="">
      <xdr:nvCxnSpPr>
        <xdr:cNvPr id="64" name="直線コネクタ 63"/>
        <xdr:cNvCxnSpPr/>
      </xdr:nvCxnSpPr>
      <xdr:spPr>
        <a:xfrm flipV="1">
          <a:off x="4114800" y="750379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137478</xdr:rowOff>
    </xdr:from>
    <xdr:to>
      <xdr:col>19</xdr:col>
      <xdr:colOff>133350</xdr:colOff>
      <xdr:row>43</xdr:row>
      <xdr:rowOff>137478</xdr:rowOff>
    </xdr:to>
    <xdr:cxnSp macro="">
      <xdr:nvCxnSpPr>
        <xdr:cNvPr id="67" name="直線コネクタ 66"/>
        <xdr:cNvCxnSpPr/>
      </xdr:nvCxnSpPr>
      <xdr:spPr>
        <a:xfrm>
          <a:off x="3225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137478</xdr:rowOff>
    </xdr:from>
    <xdr:to>
      <xdr:col>15</xdr:col>
      <xdr:colOff>82550</xdr:colOff>
      <xdr:row>43</xdr:row>
      <xdr:rowOff>143510</xdr:rowOff>
    </xdr:to>
    <xdr:cxnSp macro="">
      <xdr:nvCxnSpPr>
        <xdr:cNvPr id="70" name="直線コネクタ 69"/>
        <xdr:cNvCxnSpPr/>
      </xdr:nvCxnSpPr>
      <xdr:spPr>
        <a:xfrm flipV="1">
          <a:off x="2336800" y="75098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168292</xdr:rowOff>
    </xdr:from>
    <xdr:ext cx="762000" cy="259045"/>
    <xdr:sp macro="" textlink="">
      <xdr:nvSpPr>
        <xdr:cNvPr id="72" name="テキスト ボックス 71"/>
        <xdr:cNvSpPr txBox="1"/>
      </xdr:nvSpPr>
      <xdr:spPr>
        <a:xfrm>
          <a:off x="2844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3" name="直線コネクタ 72"/>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144162</xdr:rowOff>
    </xdr:from>
    <xdr:ext cx="762000" cy="259045"/>
    <xdr:sp macro="" textlink="">
      <xdr:nvSpPr>
        <xdr:cNvPr id="75" name="テキスト ボックス 74"/>
        <xdr:cNvSpPr txBox="1"/>
      </xdr:nvSpPr>
      <xdr:spPr>
        <a:xfrm>
          <a:off x="1955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38418</xdr:rowOff>
    </xdr:from>
    <xdr:to>
      <xdr:col>7</xdr:col>
      <xdr:colOff>31750</xdr:colOff>
      <xdr:row>43</xdr:row>
      <xdr:rowOff>140018</xdr:rowOff>
    </xdr:to>
    <xdr:sp macro="" textlink="">
      <xdr:nvSpPr>
        <xdr:cNvPr id="76" name="フローチャート: 判断 75"/>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150195</xdr:rowOff>
    </xdr:from>
    <xdr:ext cx="762000" cy="259045"/>
    <xdr:sp macro="" textlink="">
      <xdr:nvSpPr>
        <xdr:cNvPr id="77" name="テキスト ボックス 76"/>
        <xdr:cNvSpPr txBox="1"/>
      </xdr:nvSpPr>
      <xdr:spPr>
        <a:xfrm>
          <a:off x="1066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80645</xdr:rowOff>
    </xdr:from>
    <xdr:to>
      <xdr:col>23</xdr:col>
      <xdr:colOff>184150</xdr:colOff>
      <xdr:row>44</xdr:row>
      <xdr:rowOff>10795</xdr:rowOff>
    </xdr:to>
    <xdr:sp macro="" textlink="">
      <xdr:nvSpPr>
        <xdr:cNvPr id="83" name="楕円 82"/>
        <xdr:cNvSpPr/>
      </xdr:nvSpPr>
      <xdr:spPr>
        <a:xfrm>
          <a:off x="49022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147972</xdr:rowOff>
    </xdr:from>
    <xdr:ext cx="762000" cy="259045"/>
    <xdr:sp macro="" textlink="">
      <xdr:nvSpPr>
        <xdr:cNvPr id="84" name="財政力該当値テキスト"/>
        <xdr:cNvSpPr txBox="1"/>
      </xdr:nvSpPr>
      <xdr:spPr>
        <a:xfrm>
          <a:off x="5041900" y="734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86678</xdr:rowOff>
    </xdr:from>
    <xdr:to>
      <xdr:col>19</xdr:col>
      <xdr:colOff>184150</xdr:colOff>
      <xdr:row>44</xdr:row>
      <xdr:rowOff>16828</xdr:rowOff>
    </xdr:to>
    <xdr:sp macro="" textlink="">
      <xdr:nvSpPr>
        <xdr:cNvPr id="85" name="楕円 84"/>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1605</xdr:rowOff>
    </xdr:from>
    <xdr:ext cx="736600" cy="259045"/>
    <xdr:sp macro="" textlink="">
      <xdr:nvSpPr>
        <xdr:cNvPr id="86" name="テキスト ボックス 85"/>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86678</xdr:rowOff>
    </xdr:from>
    <xdr:to>
      <xdr:col>15</xdr:col>
      <xdr:colOff>133350</xdr:colOff>
      <xdr:row>44</xdr:row>
      <xdr:rowOff>16828</xdr:rowOff>
    </xdr:to>
    <xdr:sp macro="" textlink="">
      <xdr:nvSpPr>
        <xdr:cNvPr id="87" name="楕円 86"/>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1605</xdr:rowOff>
    </xdr:from>
    <xdr:ext cx="762000" cy="259045"/>
    <xdr:sp macro="" textlink="">
      <xdr:nvSpPr>
        <xdr:cNvPr id="88" name="テキスト ボックス 87"/>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89" name="楕円 88"/>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0" name="テキスト ボックス 89"/>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1" name="楕円 90"/>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2" name="テキスト ボックス 91"/>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加傾向にあった扶助費は減少したものの、ふるさと寄附金に係る物件費が増加したことと、分母である経常一般財源等が減少したことにより、２．１ポイント増加している。最も大きな要因としては経常一般財源等で大きな割合を占める普通交付税が減額になって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今後も交付税の大きな増額は見込めないことと、令和２年度から開始される会計年度任用職員制度による人件費の増加が予想されるため、物件費等の経常的経費の抑制を図り比率の急激な上昇を抑えたい。</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124206</xdr:rowOff>
    </xdr:from>
    <xdr:to>
      <xdr:col>23</xdr:col>
      <xdr:colOff>133350</xdr:colOff>
      <xdr:row>62</xdr:row>
      <xdr:rowOff>54102</xdr:rowOff>
    </xdr:to>
    <xdr:cxnSp macro="">
      <xdr:nvCxnSpPr>
        <xdr:cNvPr id="125" name="直線コネクタ 124"/>
        <xdr:cNvCxnSpPr/>
      </xdr:nvCxnSpPr>
      <xdr:spPr>
        <a:xfrm>
          <a:off x="4114800" y="10582656"/>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61468</xdr:rowOff>
    </xdr:from>
    <xdr:to>
      <xdr:col>19</xdr:col>
      <xdr:colOff>133350</xdr:colOff>
      <xdr:row>61</xdr:row>
      <xdr:rowOff>124206</xdr:rowOff>
    </xdr:to>
    <xdr:cxnSp macro="">
      <xdr:nvCxnSpPr>
        <xdr:cNvPr id="128" name="直線コネクタ 127"/>
        <xdr:cNvCxnSpPr/>
      </xdr:nvCxnSpPr>
      <xdr:spPr>
        <a:xfrm>
          <a:off x="3225800" y="1051991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30" name="テキスト ボックス 129"/>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59182</xdr:rowOff>
    </xdr:from>
    <xdr:to>
      <xdr:col>15</xdr:col>
      <xdr:colOff>82550</xdr:colOff>
      <xdr:row>61</xdr:row>
      <xdr:rowOff>61468</xdr:rowOff>
    </xdr:to>
    <xdr:cxnSp macro="">
      <xdr:nvCxnSpPr>
        <xdr:cNvPr id="131" name="直線コネクタ 130"/>
        <xdr:cNvCxnSpPr/>
      </xdr:nvCxnSpPr>
      <xdr:spPr>
        <a:xfrm>
          <a:off x="2336800" y="1034618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3" name="テキスト ボックス 132"/>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59182</xdr:rowOff>
    </xdr:from>
    <xdr:to>
      <xdr:col>11</xdr:col>
      <xdr:colOff>31750</xdr:colOff>
      <xdr:row>61</xdr:row>
      <xdr:rowOff>27686</xdr:rowOff>
    </xdr:to>
    <xdr:cxnSp macro="">
      <xdr:nvCxnSpPr>
        <xdr:cNvPr id="134" name="直線コネクタ 133"/>
        <xdr:cNvCxnSpPr/>
      </xdr:nvCxnSpPr>
      <xdr:spPr>
        <a:xfrm flipV="1">
          <a:off x="1447800" y="1034618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36" name="テキスト ボックス 135"/>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160274</xdr:rowOff>
    </xdr:from>
    <xdr:to>
      <xdr:col>7</xdr:col>
      <xdr:colOff>31750</xdr:colOff>
      <xdr:row>62</xdr:row>
      <xdr:rowOff>90424</xdr:rowOff>
    </xdr:to>
    <xdr:sp macro="" textlink="">
      <xdr:nvSpPr>
        <xdr:cNvPr id="137" name="フローチャート: 判断 136"/>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75201</xdr:rowOff>
    </xdr:from>
    <xdr:ext cx="762000" cy="259045"/>
    <xdr:sp macro="" textlink="">
      <xdr:nvSpPr>
        <xdr:cNvPr id="138" name="テキスト ボックス 137"/>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3302</xdr:rowOff>
    </xdr:from>
    <xdr:to>
      <xdr:col>23</xdr:col>
      <xdr:colOff>184150</xdr:colOff>
      <xdr:row>62</xdr:row>
      <xdr:rowOff>104902</xdr:rowOff>
    </xdr:to>
    <xdr:sp macro="" textlink="">
      <xdr:nvSpPr>
        <xdr:cNvPr id="144" name="楕円 143"/>
        <xdr:cNvSpPr/>
      </xdr:nvSpPr>
      <xdr:spPr>
        <a:xfrm>
          <a:off x="49022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19829</xdr:rowOff>
    </xdr:from>
    <xdr:ext cx="762000" cy="259045"/>
    <xdr:sp macro="" textlink="">
      <xdr:nvSpPr>
        <xdr:cNvPr id="145" name="財政構造の弾力性該当値テキスト"/>
        <xdr:cNvSpPr txBox="1"/>
      </xdr:nvSpPr>
      <xdr:spPr>
        <a:xfrm>
          <a:off x="5041900" y="1047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73406</xdr:rowOff>
    </xdr:from>
    <xdr:to>
      <xdr:col>19</xdr:col>
      <xdr:colOff>184150</xdr:colOff>
      <xdr:row>62</xdr:row>
      <xdr:rowOff>3556</xdr:rowOff>
    </xdr:to>
    <xdr:sp macro="" textlink="">
      <xdr:nvSpPr>
        <xdr:cNvPr id="146" name="楕円 145"/>
        <xdr:cNvSpPr/>
      </xdr:nvSpPr>
      <xdr:spPr>
        <a:xfrm>
          <a:off x="4064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13733</xdr:rowOff>
    </xdr:from>
    <xdr:ext cx="736600" cy="259045"/>
    <xdr:sp macro="" textlink="">
      <xdr:nvSpPr>
        <xdr:cNvPr id="147" name="テキスト ボックス 146"/>
        <xdr:cNvSpPr txBox="1"/>
      </xdr:nvSpPr>
      <xdr:spPr>
        <a:xfrm>
          <a:off x="3733800" y="1030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10668</xdr:rowOff>
    </xdr:from>
    <xdr:to>
      <xdr:col>15</xdr:col>
      <xdr:colOff>133350</xdr:colOff>
      <xdr:row>61</xdr:row>
      <xdr:rowOff>112268</xdr:rowOff>
    </xdr:to>
    <xdr:sp macro="" textlink="">
      <xdr:nvSpPr>
        <xdr:cNvPr id="148" name="楕円 147"/>
        <xdr:cNvSpPr/>
      </xdr:nvSpPr>
      <xdr:spPr>
        <a:xfrm>
          <a:off x="3175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122445</xdr:rowOff>
    </xdr:from>
    <xdr:ext cx="762000" cy="259045"/>
    <xdr:sp macro="" textlink="">
      <xdr:nvSpPr>
        <xdr:cNvPr id="149" name="テキスト ボックス 148"/>
        <xdr:cNvSpPr txBox="1"/>
      </xdr:nvSpPr>
      <xdr:spPr>
        <a:xfrm>
          <a:off x="2844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8382</xdr:rowOff>
    </xdr:from>
    <xdr:to>
      <xdr:col>11</xdr:col>
      <xdr:colOff>82550</xdr:colOff>
      <xdr:row>60</xdr:row>
      <xdr:rowOff>109982</xdr:rowOff>
    </xdr:to>
    <xdr:sp macro="" textlink="">
      <xdr:nvSpPr>
        <xdr:cNvPr id="150" name="楕円 149"/>
        <xdr:cNvSpPr/>
      </xdr:nvSpPr>
      <xdr:spPr>
        <a:xfrm>
          <a:off x="2286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120159</xdr:rowOff>
    </xdr:from>
    <xdr:ext cx="762000" cy="259045"/>
    <xdr:sp macro="" textlink="">
      <xdr:nvSpPr>
        <xdr:cNvPr id="151" name="テキスト ボックス 150"/>
        <xdr:cNvSpPr txBox="1"/>
      </xdr:nvSpPr>
      <xdr:spPr>
        <a:xfrm>
          <a:off x="1955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148336</xdr:rowOff>
    </xdr:from>
    <xdr:to>
      <xdr:col>7</xdr:col>
      <xdr:colOff>31750</xdr:colOff>
      <xdr:row>61</xdr:row>
      <xdr:rowOff>78486</xdr:rowOff>
    </xdr:to>
    <xdr:sp macro="" textlink="">
      <xdr:nvSpPr>
        <xdr:cNvPr id="152" name="楕円 151"/>
        <xdr:cNvSpPr/>
      </xdr:nvSpPr>
      <xdr:spPr>
        <a:xfrm>
          <a:off x="1397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88663</xdr:rowOff>
    </xdr:from>
    <xdr:ext cx="762000" cy="259045"/>
    <xdr:sp macro="" textlink="">
      <xdr:nvSpPr>
        <xdr:cNvPr id="153" name="テキスト ボックス 152"/>
        <xdr:cNvSpPr txBox="1"/>
      </xdr:nvSpPr>
      <xdr:spPr>
        <a:xfrm>
          <a:off x="1066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[288,941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職員数の増とふるさと寄附金事業に伴う物件費の増加、さらに人口減少のため１人当たりの数値としては昨年度より大きく増加している。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においても会計年度任用職員制度の導入予定など、人件費の上昇が予想されることから、必要となる施策には予算を投下しつつ、不要不急と思われる事業の選別を行い、最小の経費で最大の効果を上げ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167320</xdr:rowOff>
    </xdr:from>
    <xdr:to>
      <xdr:col>23</xdr:col>
      <xdr:colOff>133350</xdr:colOff>
      <xdr:row>82</xdr:row>
      <xdr:rowOff>16321</xdr:rowOff>
    </xdr:to>
    <xdr:cxnSp macro="">
      <xdr:nvCxnSpPr>
        <xdr:cNvPr id="189" name="直線コネクタ 188"/>
        <xdr:cNvCxnSpPr/>
      </xdr:nvCxnSpPr>
      <xdr:spPr>
        <a:xfrm>
          <a:off x="4114800" y="14054770"/>
          <a:ext cx="838200" cy="2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28619</xdr:rowOff>
    </xdr:from>
    <xdr:ext cx="762000" cy="259045"/>
    <xdr:sp macro="" textlink="">
      <xdr:nvSpPr>
        <xdr:cNvPr id="190" name="人件費・物件費等の状況平均値テキスト"/>
        <xdr:cNvSpPr txBox="1"/>
      </xdr:nvSpPr>
      <xdr:spPr>
        <a:xfrm>
          <a:off x="5041900" y="14087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158814</xdr:rowOff>
    </xdr:from>
    <xdr:to>
      <xdr:col>19</xdr:col>
      <xdr:colOff>133350</xdr:colOff>
      <xdr:row>81</xdr:row>
      <xdr:rowOff>167320</xdr:rowOff>
    </xdr:to>
    <xdr:cxnSp macro="">
      <xdr:nvCxnSpPr>
        <xdr:cNvPr id="192" name="直線コネクタ 191"/>
        <xdr:cNvCxnSpPr/>
      </xdr:nvCxnSpPr>
      <xdr:spPr>
        <a:xfrm>
          <a:off x="3225800" y="14046264"/>
          <a:ext cx="889000" cy="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127612</xdr:rowOff>
    </xdr:from>
    <xdr:ext cx="736600" cy="259045"/>
    <xdr:sp macro="" textlink="">
      <xdr:nvSpPr>
        <xdr:cNvPr id="194" name="テキスト ボックス 193"/>
        <xdr:cNvSpPr txBox="1"/>
      </xdr:nvSpPr>
      <xdr:spPr>
        <a:xfrm>
          <a:off x="3733800" y="1418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145821</xdr:rowOff>
    </xdr:from>
    <xdr:to>
      <xdr:col>15</xdr:col>
      <xdr:colOff>82550</xdr:colOff>
      <xdr:row>81</xdr:row>
      <xdr:rowOff>158814</xdr:rowOff>
    </xdr:to>
    <xdr:cxnSp macro="">
      <xdr:nvCxnSpPr>
        <xdr:cNvPr id="195" name="直線コネクタ 194"/>
        <xdr:cNvCxnSpPr/>
      </xdr:nvCxnSpPr>
      <xdr:spPr>
        <a:xfrm>
          <a:off x="2336800" y="14033271"/>
          <a:ext cx="8890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109383</xdr:rowOff>
    </xdr:from>
    <xdr:ext cx="762000" cy="259045"/>
    <xdr:sp macro="" textlink="">
      <xdr:nvSpPr>
        <xdr:cNvPr id="197" name="テキスト ボックス 196"/>
        <xdr:cNvSpPr txBox="1"/>
      </xdr:nvSpPr>
      <xdr:spPr>
        <a:xfrm>
          <a:off x="2844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130018</xdr:rowOff>
    </xdr:from>
    <xdr:to>
      <xdr:col>11</xdr:col>
      <xdr:colOff>31750</xdr:colOff>
      <xdr:row>81</xdr:row>
      <xdr:rowOff>145821</xdr:rowOff>
    </xdr:to>
    <xdr:cxnSp macro="">
      <xdr:nvCxnSpPr>
        <xdr:cNvPr id="198" name="直線コネクタ 197"/>
        <xdr:cNvCxnSpPr/>
      </xdr:nvCxnSpPr>
      <xdr:spPr>
        <a:xfrm>
          <a:off x="1447800" y="14017468"/>
          <a:ext cx="889000" cy="1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84760</xdr:rowOff>
    </xdr:from>
    <xdr:ext cx="762000" cy="259045"/>
    <xdr:sp macro="" textlink="">
      <xdr:nvSpPr>
        <xdr:cNvPr id="200" name="テキスト ボックス 199"/>
        <xdr:cNvSpPr txBox="1"/>
      </xdr:nvSpPr>
      <xdr:spPr>
        <a:xfrm>
          <a:off x="1955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24023</xdr:rowOff>
    </xdr:from>
    <xdr:to>
      <xdr:col>7</xdr:col>
      <xdr:colOff>31750</xdr:colOff>
      <xdr:row>82</xdr:row>
      <xdr:rowOff>125623</xdr:rowOff>
    </xdr:to>
    <xdr:sp macro="" textlink="">
      <xdr:nvSpPr>
        <xdr:cNvPr id="201" name="フローチャート: 判断 200"/>
        <xdr:cNvSpPr/>
      </xdr:nvSpPr>
      <xdr:spPr>
        <a:xfrm>
          <a:off x="1397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110400</xdr:rowOff>
    </xdr:from>
    <xdr:ext cx="762000" cy="259045"/>
    <xdr:sp macro="" textlink="">
      <xdr:nvSpPr>
        <xdr:cNvPr id="202" name="テキスト ボックス 201"/>
        <xdr:cNvSpPr txBox="1"/>
      </xdr:nvSpPr>
      <xdr:spPr>
        <a:xfrm>
          <a:off x="1066800" y="1416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136971</xdr:rowOff>
    </xdr:from>
    <xdr:to>
      <xdr:col>23</xdr:col>
      <xdr:colOff>184150</xdr:colOff>
      <xdr:row>82</xdr:row>
      <xdr:rowOff>67121</xdr:rowOff>
    </xdr:to>
    <xdr:sp macro="" textlink="">
      <xdr:nvSpPr>
        <xdr:cNvPr id="208" name="楕円 207"/>
        <xdr:cNvSpPr/>
      </xdr:nvSpPr>
      <xdr:spPr>
        <a:xfrm>
          <a:off x="4902200" y="1402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58248</xdr:rowOff>
    </xdr:from>
    <xdr:ext cx="762000" cy="259045"/>
    <xdr:sp macro="" textlink="">
      <xdr:nvSpPr>
        <xdr:cNvPr id="209" name="人件費・物件費等の状況該当値テキスト"/>
        <xdr:cNvSpPr txBox="1"/>
      </xdr:nvSpPr>
      <xdr:spPr>
        <a:xfrm>
          <a:off x="5041900" y="139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116520</xdr:rowOff>
    </xdr:from>
    <xdr:to>
      <xdr:col>19</xdr:col>
      <xdr:colOff>184150</xdr:colOff>
      <xdr:row>82</xdr:row>
      <xdr:rowOff>46670</xdr:rowOff>
    </xdr:to>
    <xdr:sp macro="" textlink="">
      <xdr:nvSpPr>
        <xdr:cNvPr id="210" name="楕円 209"/>
        <xdr:cNvSpPr/>
      </xdr:nvSpPr>
      <xdr:spPr>
        <a:xfrm>
          <a:off x="4064000" y="1400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56847</xdr:rowOff>
    </xdr:from>
    <xdr:ext cx="736600" cy="259045"/>
    <xdr:sp macro="" textlink="">
      <xdr:nvSpPr>
        <xdr:cNvPr id="211" name="テキスト ボックス 210"/>
        <xdr:cNvSpPr txBox="1"/>
      </xdr:nvSpPr>
      <xdr:spPr>
        <a:xfrm>
          <a:off x="3733800" y="1377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108014</xdr:rowOff>
    </xdr:from>
    <xdr:to>
      <xdr:col>15</xdr:col>
      <xdr:colOff>133350</xdr:colOff>
      <xdr:row>82</xdr:row>
      <xdr:rowOff>38164</xdr:rowOff>
    </xdr:to>
    <xdr:sp macro="" textlink="">
      <xdr:nvSpPr>
        <xdr:cNvPr id="212" name="楕円 211"/>
        <xdr:cNvSpPr/>
      </xdr:nvSpPr>
      <xdr:spPr>
        <a:xfrm>
          <a:off x="3175000" y="139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48341</xdr:rowOff>
    </xdr:from>
    <xdr:ext cx="762000" cy="259045"/>
    <xdr:sp macro="" textlink="">
      <xdr:nvSpPr>
        <xdr:cNvPr id="213" name="テキスト ボックス 212"/>
        <xdr:cNvSpPr txBox="1"/>
      </xdr:nvSpPr>
      <xdr:spPr>
        <a:xfrm>
          <a:off x="2844800" y="1376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95021</xdr:rowOff>
    </xdr:from>
    <xdr:to>
      <xdr:col>11</xdr:col>
      <xdr:colOff>82550</xdr:colOff>
      <xdr:row>82</xdr:row>
      <xdr:rowOff>25171</xdr:rowOff>
    </xdr:to>
    <xdr:sp macro="" textlink="">
      <xdr:nvSpPr>
        <xdr:cNvPr id="214" name="楕円 213"/>
        <xdr:cNvSpPr/>
      </xdr:nvSpPr>
      <xdr:spPr>
        <a:xfrm>
          <a:off x="2286000" y="1398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35348</xdr:rowOff>
    </xdr:from>
    <xdr:ext cx="762000" cy="259045"/>
    <xdr:sp macro="" textlink="">
      <xdr:nvSpPr>
        <xdr:cNvPr id="215" name="テキスト ボックス 214"/>
        <xdr:cNvSpPr txBox="1"/>
      </xdr:nvSpPr>
      <xdr:spPr>
        <a:xfrm>
          <a:off x="1955800" y="1375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79218</xdr:rowOff>
    </xdr:from>
    <xdr:to>
      <xdr:col>7</xdr:col>
      <xdr:colOff>31750</xdr:colOff>
      <xdr:row>82</xdr:row>
      <xdr:rowOff>9368</xdr:rowOff>
    </xdr:to>
    <xdr:sp macro="" textlink="">
      <xdr:nvSpPr>
        <xdr:cNvPr id="216" name="楕円 215"/>
        <xdr:cNvSpPr/>
      </xdr:nvSpPr>
      <xdr:spPr>
        <a:xfrm>
          <a:off x="1397000" y="139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19545</xdr:rowOff>
    </xdr:from>
    <xdr:ext cx="762000" cy="259045"/>
    <xdr:sp macro="" textlink="">
      <xdr:nvSpPr>
        <xdr:cNvPr id="217" name="テキスト ボックス 216"/>
        <xdr:cNvSpPr txBox="1"/>
      </xdr:nvSpPr>
      <xdr:spPr>
        <a:xfrm>
          <a:off x="1066800" y="137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本村のような職員数が少ない自治体においては、職員構成の動きにより大きく数値が変動する。今年度は横ばいとなっているが、類似団体と比較すると２．０ポイント高い位置となっている。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今後も、給与制度に基づく適正な給与水準の確保に努める。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123189</xdr:rowOff>
    </xdr:from>
    <xdr:to>
      <xdr:col>81</xdr:col>
      <xdr:colOff>44450</xdr:colOff>
      <xdr:row>87</xdr:row>
      <xdr:rowOff>123189</xdr:rowOff>
    </xdr:to>
    <xdr:cxnSp macro="">
      <xdr:nvCxnSpPr>
        <xdr:cNvPr id="249" name="直線コネクタ 248"/>
        <xdr:cNvCxnSpPr/>
      </xdr:nvCxnSpPr>
      <xdr:spPr>
        <a:xfrm>
          <a:off x="16179800" y="15039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169163</xdr:rowOff>
    </xdr:from>
    <xdr:to>
      <xdr:col>77</xdr:col>
      <xdr:colOff>44450</xdr:colOff>
      <xdr:row>87</xdr:row>
      <xdr:rowOff>123189</xdr:rowOff>
    </xdr:to>
    <xdr:cxnSp macro="">
      <xdr:nvCxnSpPr>
        <xdr:cNvPr id="252" name="直線コネクタ 251"/>
        <xdr:cNvCxnSpPr/>
      </xdr:nvCxnSpPr>
      <xdr:spPr>
        <a:xfrm>
          <a:off x="15290800" y="14913863"/>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4" name="テキスト ボックス 253"/>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169163</xdr:rowOff>
    </xdr:from>
    <xdr:to>
      <xdr:col>72</xdr:col>
      <xdr:colOff>203200</xdr:colOff>
      <xdr:row>88</xdr:row>
      <xdr:rowOff>38608</xdr:rowOff>
    </xdr:to>
    <xdr:cxnSp macro="">
      <xdr:nvCxnSpPr>
        <xdr:cNvPr id="255" name="直線コネクタ 254"/>
        <xdr:cNvCxnSpPr/>
      </xdr:nvCxnSpPr>
      <xdr:spPr>
        <a:xfrm flipV="1">
          <a:off x="14401800" y="14913863"/>
          <a:ext cx="889000" cy="2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57" name="テキスト ボックス 256"/>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45974</xdr:rowOff>
    </xdr:from>
    <xdr:to>
      <xdr:col>68</xdr:col>
      <xdr:colOff>152400</xdr:colOff>
      <xdr:row>88</xdr:row>
      <xdr:rowOff>38608</xdr:rowOff>
    </xdr:to>
    <xdr:cxnSp macro="">
      <xdr:nvCxnSpPr>
        <xdr:cNvPr id="258" name="直線コネクタ 257"/>
        <xdr:cNvCxnSpPr/>
      </xdr:nvCxnSpPr>
      <xdr:spPr>
        <a:xfrm>
          <a:off x="13512800" y="1496212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152925</xdr:rowOff>
    </xdr:from>
    <xdr:ext cx="762000" cy="259045"/>
    <xdr:sp macro="" textlink="">
      <xdr:nvSpPr>
        <xdr:cNvPr id="260" name="テキスト ボックス 259"/>
        <xdr:cNvSpPr txBox="1"/>
      </xdr:nvSpPr>
      <xdr:spPr>
        <a:xfrm>
          <a:off x="14020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12192</xdr:rowOff>
    </xdr:from>
    <xdr:to>
      <xdr:col>64</xdr:col>
      <xdr:colOff>152400</xdr:colOff>
      <xdr:row>86</xdr:row>
      <xdr:rowOff>113792</xdr:rowOff>
    </xdr:to>
    <xdr:sp macro="" textlink="">
      <xdr:nvSpPr>
        <xdr:cNvPr id="261" name="フローチャート: 判断 260"/>
        <xdr:cNvSpPr/>
      </xdr:nvSpPr>
      <xdr:spPr>
        <a:xfrm>
          <a:off x="13462000" y="1475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123969</xdr:rowOff>
    </xdr:from>
    <xdr:ext cx="762000" cy="259045"/>
    <xdr:sp macro="" textlink="">
      <xdr:nvSpPr>
        <xdr:cNvPr id="262" name="テキスト ボックス 261"/>
        <xdr:cNvSpPr txBox="1"/>
      </xdr:nvSpPr>
      <xdr:spPr>
        <a:xfrm>
          <a:off x="13131800" y="1452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72389</xdr:rowOff>
    </xdr:from>
    <xdr:to>
      <xdr:col>81</xdr:col>
      <xdr:colOff>95250</xdr:colOff>
      <xdr:row>88</xdr:row>
      <xdr:rowOff>2539</xdr:rowOff>
    </xdr:to>
    <xdr:sp macro="" textlink="">
      <xdr:nvSpPr>
        <xdr:cNvPr id="268" name="楕円 267"/>
        <xdr:cNvSpPr/>
      </xdr:nvSpPr>
      <xdr:spPr>
        <a:xfrm>
          <a:off x="169672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44466</xdr:rowOff>
    </xdr:from>
    <xdr:ext cx="762000" cy="259045"/>
    <xdr:sp macro="" textlink="">
      <xdr:nvSpPr>
        <xdr:cNvPr id="269" name="給与水準   （国との比較）該当値テキスト"/>
        <xdr:cNvSpPr txBox="1"/>
      </xdr:nvSpPr>
      <xdr:spPr>
        <a:xfrm>
          <a:off x="17106900" y="1496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72389</xdr:rowOff>
    </xdr:from>
    <xdr:to>
      <xdr:col>77</xdr:col>
      <xdr:colOff>95250</xdr:colOff>
      <xdr:row>88</xdr:row>
      <xdr:rowOff>2539</xdr:rowOff>
    </xdr:to>
    <xdr:sp macro="" textlink="">
      <xdr:nvSpPr>
        <xdr:cNvPr id="270" name="楕円 269"/>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158766</xdr:rowOff>
    </xdr:from>
    <xdr:ext cx="736600" cy="259045"/>
    <xdr:sp macro="" textlink="">
      <xdr:nvSpPr>
        <xdr:cNvPr id="271" name="テキスト ボックス 270"/>
        <xdr:cNvSpPr txBox="1"/>
      </xdr:nvSpPr>
      <xdr:spPr>
        <a:xfrm>
          <a:off x="15798800" y="1507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118363</xdr:rowOff>
    </xdr:from>
    <xdr:to>
      <xdr:col>73</xdr:col>
      <xdr:colOff>44450</xdr:colOff>
      <xdr:row>87</xdr:row>
      <xdr:rowOff>48513</xdr:rowOff>
    </xdr:to>
    <xdr:sp macro="" textlink="">
      <xdr:nvSpPr>
        <xdr:cNvPr id="272" name="楕円 271"/>
        <xdr:cNvSpPr/>
      </xdr:nvSpPr>
      <xdr:spPr>
        <a:xfrm>
          <a:off x="15240000" y="148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33290</xdr:rowOff>
    </xdr:from>
    <xdr:ext cx="762000" cy="259045"/>
    <xdr:sp macro="" textlink="">
      <xdr:nvSpPr>
        <xdr:cNvPr id="273" name="テキスト ボックス 272"/>
        <xdr:cNvSpPr txBox="1"/>
      </xdr:nvSpPr>
      <xdr:spPr>
        <a:xfrm>
          <a:off x="14909800" y="1494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159258</xdr:rowOff>
    </xdr:from>
    <xdr:to>
      <xdr:col>68</xdr:col>
      <xdr:colOff>203200</xdr:colOff>
      <xdr:row>88</xdr:row>
      <xdr:rowOff>89408</xdr:rowOff>
    </xdr:to>
    <xdr:sp macro="" textlink="">
      <xdr:nvSpPr>
        <xdr:cNvPr id="274" name="楕円 273"/>
        <xdr:cNvSpPr/>
      </xdr:nvSpPr>
      <xdr:spPr>
        <a:xfrm>
          <a:off x="14351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74185</xdr:rowOff>
    </xdr:from>
    <xdr:ext cx="762000" cy="259045"/>
    <xdr:sp macro="" textlink="">
      <xdr:nvSpPr>
        <xdr:cNvPr id="275" name="テキスト ボックス 274"/>
        <xdr:cNvSpPr txBox="1"/>
      </xdr:nvSpPr>
      <xdr:spPr>
        <a:xfrm>
          <a:off x="14020800" y="151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166624</xdr:rowOff>
    </xdr:from>
    <xdr:to>
      <xdr:col>64</xdr:col>
      <xdr:colOff>152400</xdr:colOff>
      <xdr:row>87</xdr:row>
      <xdr:rowOff>96774</xdr:rowOff>
    </xdr:to>
    <xdr:sp macro="" textlink="">
      <xdr:nvSpPr>
        <xdr:cNvPr id="276" name="楕円 275"/>
        <xdr:cNvSpPr/>
      </xdr:nvSpPr>
      <xdr:spPr>
        <a:xfrm>
          <a:off x="13462000" y="149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81551</xdr:rowOff>
    </xdr:from>
    <xdr:ext cx="762000" cy="259045"/>
    <xdr:sp macro="" textlink="">
      <xdr:nvSpPr>
        <xdr:cNvPr id="277" name="テキスト ボックス 276"/>
        <xdr:cNvSpPr txBox="1"/>
      </xdr:nvSpPr>
      <xdr:spPr>
        <a:xfrm>
          <a:off x="13131800" y="1499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計画的な定員管理を行っているものの、平成３０年度は職員数が２人増えた。さらに、分母となる人口の減少が著しいため、数値は増加した。今後も住民サービスを低下することなく、業務の効率化を行い適正な定員管理を目指す。</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14897</xdr:rowOff>
    </xdr:from>
    <xdr:to>
      <xdr:col>81</xdr:col>
      <xdr:colOff>44450</xdr:colOff>
      <xdr:row>61</xdr:row>
      <xdr:rowOff>43129</xdr:rowOff>
    </xdr:to>
    <xdr:cxnSp macro="">
      <xdr:nvCxnSpPr>
        <xdr:cNvPr id="309" name="直線コネクタ 308"/>
        <xdr:cNvCxnSpPr/>
      </xdr:nvCxnSpPr>
      <xdr:spPr>
        <a:xfrm>
          <a:off x="16179800" y="10473347"/>
          <a:ext cx="8382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170604</xdr:rowOff>
    </xdr:from>
    <xdr:ext cx="762000" cy="259045"/>
    <xdr:sp macro="" textlink="">
      <xdr:nvSpPr>
        <xdr:cNvPr id="310" name="定員管理の状況平均値テキスト"/>
        <xdr:cNvSpPr txBox="1"/>
      </xdr:nvSpPr>
      <xdr:spPr>
        <a:xfrm>
          <a:off x="17106900" y="10457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168008</xdr:rowOff>
    </xdr:from>
    <xdr:to>
      <xdr:col>77</xdr:col>
      <xdr:colOff>44450</xdr:colOff>
      <xdr:row>61</xdr:row>
      <xdr:rowOff>14897</xdr:rowOff>
    </xdr:to>
    <xdr:cxnSp macro="">
      <xdr:nvCxnSpPr>
        <xdr:cNvPr id="312" name="直線コネクタ 311"/>
        <xdr:cNvCxnSpPr/>
      </xdr:nvCxnSpPr>
      <xdr:spPr>
        <a:xfrm>
          <a:off x="15290800" y="10455008"/>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103802</xdr:rowOff>
    </xdr:from>
    <xdr:ext cx="736600" cy="259045"/>
    <xdr:sp macro="" textlink="">
      <xdr:nvSpPr>
        <xdr:cNvPr id="314" name="テキスト ボックス 313"/>
        <xdr:cNvSpPr txBox="1"/>
      </xdr:nvSpPr>
      <xdr:spPr>
        <a:xfrm>
          <a:off x="15798800" y="1056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168008</xdr:rowOff>
    </xdr:from>
    <xdr:to>
      <xdr:col>72</xdr:col>
      <xdr:colOff>203200</xdr:colOff>
      <xdr:row>61</xdr:row>
      <xdr:rowOff>660</xdr:rowOff>
    </xdr:to>
    <xdr:cxnSp macro="">
      <xdr:nvCxnSpPr>
        <xdr:cNvPr id="315" name="直線コネクタ 314"/>
        <xdr:cNvCxnSpPr/>
      </xdr:nvCxnSpPr>
      <xdr:spPr>
        <a:xfrm flipV="1">
          <a:off x="14401800" y="10455008"/>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93666</xdr:rowOff>
    </xdr:from>
    <xdr:ext cx="762000" cy="259045"/>
    <xdr:sp macro="" textlink="">
      <xdr:nvSpPr>
        <xdr:cNvPr id="317" name="テキスト ボックス 316"/>
        <xdr:cNvSpPr txBox="1"/>
      </xdr:nvSpPr>
      <xdr:spPr>
        <a:xfrm>
          <a:off x="14909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166560</xdr:rowOff>
    </xdr:from>
    <xdr:to>
      <xdr:col>68</xdr:col>
      <xdr:colOff>152400</xdr:colOff>
      <xdr:row>61</xdr:row>
      <xdr:rowOff>660</xdr:rowOff>
    </xdr:to>
    <xdr:cxnSp macro="">
      <xdr:nvCxnSpPr>
        <xdr:cNvPr id="318" name="直線コネクタ 317"/>
        <xdr:cNvCxnSpPr/>
      </xdr:nvCxnSpPr>
      <xdr:spPr>
        <a:xfrm>
          <a:off x="13512800" y="10453560"/>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52646</xdr:rowOff>
    </xdr:from>
    <xdr:ext cx="762000" cy="259045"/>
    <xdr:sp macro="" textlink="">
      <xdr:nvSpPr>
        <xdr:cNvPr id="320" name="テキスト ボックス 319"/>
        <xdr:cNvSpPr txBox="1"/>
      </xdr:nvSpPr>
      <xdr:spPr>
        <a:xfrm>
          <a:off x="14020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151473</xdr:rowOff>
    </xdr:from>
    <xdr:to>
      <xdr:col>64</xdr:col>
      <xdr:colOff>152400</xdr:colOff>
      <xdr:row>61</xdr:row>
      <xdr:rowOff>81623</xdr:rowOff>
    </xdr:to>
    <xdr:sp macro="" textlink="">
      <xdr:nvSpPr>
        <xdr:cNvPr id="321" name="フローチャート: 判断 320"/>
        <xdr:cNvSpPr/>
      </xdr:nvSpPr>
      <xdr:spPr>
        <a:xfrm>
          <a:off x="13462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66400</xdr:rowOff>
    </xdr:from>
    <xdr:ext cx="762000" cy="259045"/>
    <xdr:sp macro="" textlink="">
      <xdr:nvSpPr>
        <xdr:cNvPr id="322" name="テキスト ボックス 321"/>
        <xdr:cNvSpPr txBox="1"/>
      </xdr:nvSpPr>
      <xdr:spPr>
        <a:xfrm>
          <a:off x="13131800" y="1052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163779</xdr:rowOff>
    </xdr:from>
    <xdr:to>
      <xdr:col>81</xdr:col>
      <xdr:colOff>95250</xdr:colOff>
      <xdr:row>61</xdr:row>
      <xdr:rowOff>93929</xdr:rowOff>
    </xdr:to>
    <xdr:sp macro="" textlink="">
      <xdr:nvSpPr>
        <xdr:cNvPr id="328" name="楕円 327"/>
        <xdr:cNvSpPr/>
      </xdr:nvSpPr>
      <xdr:spPr>
        <a:xfrm>
          <a:off x="16967200" y="104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8856</xdr:rowOff>
    </xdr:from>
    <xdr:ext cx="762000" cy="259045"/>
    <xdr:sp macro="" textlink="">
      <xdr:nvSpPr>
        <xdr:cNvPr id="329" name="定員管理の状況該当値テキスト"/>
        <xdr:cNvSpPr txBox="1"/>
      </xdr:nvSpPr>
      <xdr:spPr>
        <a:xfrm>
          <a:off x="17106900" y="1029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135547</xdr:rowOff>
    </xdr:from>
    <xdr:to>
      <xdr:col>77</xdr:col>
      <xdr:colOff>95250</xdr:colOff>
      <xdr:row>61</xdr:row>
      <xdr:rowOff>65697</xdr:rowOff>
    </xdr:to>
    <xdr:sp macro="" textlink="">
      <xdr:nvSpPr>
        <xdr:cNvPr id="330" name="楕円 329"/>
        <xdr:cNvSpPr/>
      </xdr:nvSpPr>
      <xdr:spPr>
        <a:xfrm>
          <a:off x="16129000" y="1042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75874</xdr:rowOff>
    </xdr:from>
    <xdr:ext cx="736600" cy="259045"/>
    <xdr:sp macro="" textlink="">
      <xdr:nvSpPr>
        <xdr:cNvPr id="331" name="テキスト ボックス 330"/>
        <xdr:cNvSpPr txBox="1"/>
      </xdr:nvSpPr>
      <xdr:spPr>
        <a:xfrm>
          <a:off x="15798800" y="10191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117208</xdr:rowOff>
    </xdr:from>
    <xdr:to>
      <xdr:col>73</xdr:col>
      <xdr:colOff>44450</xdr:colOff>
      <xdr:row>61</xdr:row>
      <xdr:rowOff>47358</xdr:rowOff>
    </xdr:to>
    <xdr:sp macro="" textlink="">
      <xdr:nvSpPr>
        <xdr:cNvPr id="332" name="楕円 331"/>
        <xdr:cNvSpPr/>
      </xdr:nvSpPr>
      <xdr:spPr>
        <a:xfrm>
          <a:off x="15240000" y="1040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57535</xdr:rowOff>
    </xdr:from>
    <xdr:ext cx="762000" cy="259045"/>
    <xdr:sp macro="" textlink="">
      <xdr:nvSpPr>
        <xdr:cNvPr id="333" name="テキスト ボックス 332"/>
        <xdr:cNvSpPr txBox="1"/>
      </xdr:nvSpPr>
      <xdr:spPr>
        <a:xfrm>
          <a:off x="14909800" y="1017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121310</xdr:rowOff>
    </xdr:from>
    <xdr:to>
      <xdr:col>68</xdr:col>
      <xdr:colOff>203200</xdr:colOff>
      <xdr:row>61</xdr:row>
      <xdr:rowOff>51460</xdr:rowOff>
    </xdr:to>
    <xdr:sp macro="" textlink="">
      <xdr:nvSpPr>
        <xdr:cNvPr id="334" name="楕円 333"/>
        <xdr:cNvSpPr/>
      </xdr:nvSpPr>
      <xdr:spPr>
        <a:xfrm>
          <a:off x="14351000" y="104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61637</xdr:rowOff>
    </xdr:from>
    <xdr:ext cx="762000" cy="259045"/>
    <xdr:sp macro="" textlink="">
      <xdr:nvSpPr>
        <xdr:cNvPr id="335" name="テキスト ボックス 334"/>
        <xdr:cNvSpPr txBox="1"/>
      </xdr:nvSpPr>
      <xdr:spPr>
        <a:xfrm>
          <a:off x="14020800" y="101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115760</xdr:rowOff>
    </xdr:from>
    <xdr:to>
      <xdr:col>64</xdr:col>
      <xdr:colOff>152400</xdr:colOff>
      <xdr:row>61</xdr:row>
      <xdr:rowOff>45910</xdr:rowOff>
    </xdr:to>
    <xdr:sp macro="" textlink="">
      <xdr:nvSpPr>
        <xdr:cNvPr id="336" name="楕円 335"/>
        <xdr:cNvSpPr/>
      </xdr:nvSpPr>
      <xdr:spPr>
        <a:xfrm>
          <a:off x="13462000" y="104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56087</xdr:rowOff>
    </xdr:from>
    <xdr:ext cx="762000" cy="259045"/>
    <xdr:sp macro="" textlink="">
      <xdr:nvSpPr>
        <xdr:cNvPr id="337" name="テキスト ボックス 336"/>
        <xdr:cNvSpPr txBox="1"/>
      </xdr:nvSpPr>
      <xdr:spPr>
        <a:xfrm>
          <a:off x="13131800" y="1017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比率算定の際に分母となる標準財政規模は減少したが、元利償還金については、借入額が大きな起債の償還が完了したことにより、大幅に減少したため、比率としては３ポイント減少した。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今後も当分の間は施設整備関連の起債を予定しているため、比率抑制は難しいが、新規起債の上限を設けるなどをして、計画的な償還を行っていく。</a:t>
          </a: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52070</xdr:rowOff>
    </xdr:to>
    <xdr:cxnSp macro="">
      <xdr:nvCxnSpPr>
        <xdr:cNvPr id="370" name="直線コネクタ 369"/>
        <xdr:cNvCxnSpPr/>
      </xdr:nvCxnSpPr>
      <xdr:spPr>
        <a:xfrm flipV="1">
          <a:off x="16179800" y="70573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71" name="公債費負担の状況平均値テキスト"/>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60113</xdr:rowOff>
    </xdr:to>
    <xdr:cxnSp macro="">
      <xdr:nvCxnSpPr>
        <xdr:cNvPr id="373" name="直線コネクタ 372"/>
        <xdr:cNvCxnSpPr/>
      </xdr:nvCxnSpPr>
      <xdr:spPr>
        <a:xfrm flipV="1">
          <a:off x="15290800" y="70815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75" name="テキスト ボックス 37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60113</xdr:rowOff>
    </xdr:to>
    <xdr:cxnSp macro="">
      <xdr:nvCxnSpPr>
        <xdr:cNvPr id="376" name="直線コネクタ 375"/>
        <xdr:cNvCxnSpPr/>
      </xdr:nvCxnSpPr>
      <xdr:spPr>
        <a:xfrm>
          <a:off x="14401800" y="70654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378" name="テキスト ボックス 377"/>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35983</xdr:rowOff>
    </xdr:to>
    <xdr:cxnSp macro="">
      <xdr:nvCxnSpPr>
        <xdr:cNvPr id="379" name="直線コネクタ 378"/>
        <xdr:cNvCxnSpPr/>
      </xdr:nvCxnSpPr>
      <xdr:spPr>
        <a:xfrm>
          <a:off x="13512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81" name="テキスト ボックス 380"/>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82" name="フローチャート: 判断 381"/>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83" name="テキスト ボックス 382"/>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楕円 388"/>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120667</xdr:rowOff>
    </xdr:from>
    <xdr:ext cx="762000" cy="259045"/>
    <xdr:sp macro="" textlink="">
      <xdr:nvSpPr>
        <xdr:cNvPr id="390" name="公債費負担の状況該当値テキスト"/>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391" name="楕円 390"/>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92" name="テキスト ボックス 391"/>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393" name="楕円 392"/>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4" name="テキスト ボックス 393"/>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395" name="楕円 394"/>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6" name="テキスト ボックス 395"/>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楕円 396"/>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8" name="テキスト ボックス 397"/>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計画的な発行により将来負担額が抑制され、比率が算定されない結果となった。しかし、本村の公共施設は築後４０年程度経過しているものが多くあり、老朽化施設への対応が必要となる。また、令和元年度から防災行政無線設備の更新に約７億円の起債を予定していることから、将来負担比率の上昇が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必要に応じて施設の長寿命化対策のための基金積立てを行い、将来世代への負担を少しでも軽減させる。</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52524</xdr:rowOff>
    </xdr:from>
    <xdr:to>
      <xdr:col>64</xdr:col>
      <xdr:colOff>152400</xdr:colOff>
      <xdr:row>13</xdr:row>
      <xdr:rowOff>154124</xdr:rowOff>
    </xdr:to>
    <xdr:sp macro="" textlink="">
      <xdr:nvSpPr>
        <xdr:cNvPr id="449" name="楕円 448"/>
        <xdr:cNvSpPr/>
      </xdr:nvSpPr>
      <xdr:spPr>
        <a:xfrm>
          <a:off x="13462000" y="228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138901</xdr:rowOff>
    </xdr:from>
    <xdr:ext cx="762000" cy="259045"/>
    <xdr:sp macro="" textlink="">
      <xdr:nvSpPr>
        <xdr:cNvPr id="450" name="テキスト ボックス 449"/>
        <xdr:cNvSpPr txBox="1"/>
      </xdr:nvSpPr>
      <xdr:spPr>
        <a:xfrm>
          <a:off x="13131800" y="236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3,699
3,696
207.58
3,944,350
3,658,244
193,688
2,193,688
3,381,795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平成３０年度は退職者１人に対して新規採用職員が３人となった。またこの年は豪雨災害等により時間外勤務が多く発生しており、人件費は上昇しているものの、類似団体と比較すると数値は下回っている。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今後も会計年度任用職員制度により、人件費の増加が予想されることから、適正な定員管理を行い、数値の上昇を抑える。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35</xdr:row>
      <xdr:rowOff>107950</xdr:rowOff>
    </xdr:to>
    <xdr:cxnSp macro="">
      <xdr:nvCxnSpPr>
        <xdr:cNvPr id="66" name="直線コネクタ 65"/>
        <xdr:cNvCxnSpPr/>
      </xdr:nvCxnSpPr>
      <xdr:spPr>
        <a:xfrm>
          <a:off x="3987800" y="6085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90187</xdr:rowOff>
    </xdr:from>
    <xdr:ext cx="762000" cy="259045"/>
    <xdr:sp macro="" textlink="">
      <xdr:nvSpPr>
        <xdr:cNvPr id="67" name="人件費平均値テキスト"/>
        <xdr:cNvSpPr txBox="1"/>
      </xdr:nvSpPr>
      <xdr:spPr>
        <a:xfrm>
          <a:off x="4914900" y="609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66040</xdr:rowOff>
    </xdr:from>
    <xdr:to>
      <xdr:col>19</xdr:col>
      <xdr:colOff>187325</xdr:colOff>
      <xdr:row>35</xdr:row>
      <xdr:rowOff>85090</xdr:rowOff>
    </xdr:to>
    <xdr:cxnSp macro="">
      <xdr:nvCxnSpPr>
        <xdr:cNvPr id="69" name="直線コネクタ 68"/>
        <xdr:cNvCxnSpPr/>
      </xdr:nvCxnSpPr>
      <xdr:spPr>
        <a:xfrm>
          <a:off x="3098800" y="60667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21607</xdr:rowOff>
    </xdr:from>
    <xdr:ext cx="736600" cy="259045"/>
    <xdr:sp macro="" textlink="">
      <xdr:nvSpPr>
        <xdr:cNvPr id="71" name="テキスト ボックス 70"/>
        <xdr:cNvSpPr txBox="1"/>
      </xdr:nvSpPr>
      <xdr:spPr>
        <a:xfrm>
          <a:off x="3606800" y="61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43180</xdr:rowOff>
    </xdr:from>
    <xdr:to>
      <xdr:col>15</xdr:col>
      <xdr:colOff>98425</xdr:colOff>
      <xdr:row>35</xdr:row>
      <xdr:rowOff>66040</xdr:rowOff>
    </xdr:to>
    <xdr:cxnSp macro="">
      <xdr:nvCxnSpPr>
        <xdr:cNvPr id="72" name="直線コネクタ 71"/>
        <xdr:cNvCxnSpPr/>
      </xdr:nvCxnSpPr>
      <xdr:spPr>
        <a:xfrm>
          <a:off x="2209800" y="60439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25417</xdr:rowOff>
    </xdr:from>
    <xdr:ext cx="762000" cy="259045"/>
    <xdr:sp macro="" textlink="">
      <xdr:nvSpPr>
        <xdr:cNvPr id="74" name="テキスト ボックス 73"/>
        <xdr:cNvSpPr txBox="1"/>
      </xdr:nvSpPr>
      <xdr:spPr>
        <a:xfrm>
          <a:off x="2717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43180</xdr:rowOff>
    </xdr:from>
    <xdr:to>
      <xdr:col>11</xdr:col>
      <xdr:colOff>9525</xdr:colOff>
      <xdr:row>35</xdr:row>
      <xdr:rowOff>85090</xdr:rowOff>
    </xdr:to>
    <xdr:cxnSp macro="">
      <xdr:nvCxnSpPr>
        <xdr:cNvPr id="75" name="直線コネクタ 74"/>
        <xdr:cNvCxnSpPr/>
      </xdr:nvCxnSpPr>
      <xdr:spPr>
        <a:xfrm flipV="1">
          <a:off x="1320800" y="60439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7" name="テキスト ボックス 76"/>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78" name="フローチャート: 判断 77"/>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17797</xdr:rowOff>
    </xdr:from>
    <xdr:ext cx="762000" cy="259045"/>
    <xdr:sp macro="" textlink="">
      <xdr:nvSpPr>
        <xdr:cNvPr id="79" name="テキスト ボックス 78"/>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146067</xdr:rowOff>
    </xdr:from>
    <xdr:ext cx="736600" cy="259045"/>
    <xdr:sp macro="" textlink="">
      <xdr:nvSpPr>
        <xdr:cNvPr id="88" name="テキスト ボックス 87"/>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15240</xdr:rowOff>
    </xdr:from>
    <xdr:to>
      <xdr:col>15</xdr:col>
      <xdr:colOff>149225</xdr:colOff>
      <xdr:row>35</xdr:row>
      <xdr:rowOff>116840</xdr:rowOff>
    </xdr:to>
    <xdr:sp macro="" textlink="">
      <xdr:nvSpPr>
        <xdr:cNvPr id="89" name="楕円 88"/>
        <xdr:cNvSpPr/>
      </xdr:nvSpPr>
      <xdr:spPr>
        <a:xfrm>
          <a:off x="30480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127017</xdr:rowOff>
    </xdr:from>
    <xdr:ext cx="762000" cy="259045"/>
    <xdr:sp macro="" textlink="">
      <xdr:nvSpPr>
        <xdr:cNvPr id="90" name="テキスト ボックス 89"/>
        <xdr:cNvSpPr txBox="1"/>
      </xdr:nvSpPr>
      <xdr:spPr>
        <a:xfrm>
          <a:off x="2717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163830</xdr:rowOff>
    </xdr:from>
    <xdr:to>
      <xdr:col>11</xdr:col>
      <xdr:colOff>60325</xdr:colOff>
      <xdr:row>35</xdr:row>
      <xdr:rowOff>93980</xdr:rowOff>
    </xdr:to>
    <xdr:sp macro="" textlink="">
      <xdr:nvSpPr>
        <xdr:cNvPr id="91" name="楕円 90"/>
        <xdr:cNvSpPr/>
      </xdr:nvSpPr>
      <xdr:spPr>
        <a:xfrm>
          <a:off x="2159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104157</xdr:rowOff>
    </xdr:from>
    <xdr:ext cx="762000" cy="259045"/>
    <xdr:sp macro="" textlink="">
      <xdr:nvSpPr>
        <xdr:cNvPr id="92" name="テキスト ボックス 91"/>
        <xdr:cNvSpPr txBox="1"/>
      </xdr:nvSpPr>
      <xdr:spPr>
        <a:xfrm>
          <a:off x="1828800" y="576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146067</xdr:rowOff>
    </xdr:from>
    <xdr:ext cx="762000" cy="259045"/>
    <xdr:sp macro="" textlink="">
      <xdr:nvSpPr>
        <xdr:cNvPr id="94" name="テキスト ボックス 93"/>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ふるさと寄附金事業の取り組みを強化したことから、報償費や委託料が大きく増加しており、２．３ポイント上昇している。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今後も必要な事業は推進しつつ、事業内容の精査を行い、最小の経費で最大の効果があげられるように努める。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127000</xdr:rowOff>
    </xdr:from>
    <xdr:to>
      <xdr:col>82</xdr:col>
      <xdr:colOff>107950</xdr:colOff>
      <xdr:row>16</xdr:row>
      <xdr:rowOff>43180</xdr:rowOff>
    </xdr:to>
    <xdr:cxnSp macro="">
      <xdr:nvCxnSpPr>
        <xdr:cNvPr id="126" name="直線コネクタ 125"/>
        <xdr:cNvCxnSpPr/>
      </xdr:nvCxnSpPr>
      <xdr:spPr>
        <a:xfrm>
          <a:off x="15671800" y="269875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7"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111760</xdr:rowOff>
    </xdr:from>
    <xdr:to>
      <xdr:col>78</xdr:col>
      <xdr:colOff>69850</xdr:colOff>
      <xdr:row>15</xdr:row>
      <xdr:rowOff>127000</xdr:rowOff>
    </xdr:to>
    <xdr:cxnSp macro="">
      <xdr:nvCxnSpPr>
        <xdr:cNvPr id="129" name="直線コネクタ 128"/>
        <xdr:cNvCxnSpPr/>
      </xdr:nvCxnSpPr>
      <xdr:spPr>
        <a:xfrm>
          <a:off x="14782800" y="26835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31" name="テキスト ボックス 130"/>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77470</xdr:rowOff>
    </xdr:from>
    <xdr:to>
      <xdr:col>73</xdr:col>
      <xdr:colOff>180975</xdr:colOff>
      <xdr:row>15</xdr:row>
      <xdr:rowOff>111760</xdr:rowOff>
    </xdr:to>
    <xdr:cxnSp macro="">
      <xdr:nvCxnSpPr>
        <xdr:cNvPr id="132" name="直線コネクタ 131"/>
        <xdr:cNvCxnSpPr/>
      </xdr:nvCxnSpPr>
      <xdr:spPr>
        <a:xfrm>
          <a:off x="13893800" y="26492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4" name="テキスト ボックス 133"/>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77470</xdr:rowOff>
    </xdr:from>
    <xdr:to>
      <xdr:col>69</xdr:col>
      <xdr:colOff>92075</xdr:colOff>
      <xdr:row>15</xdr:row>
      <xdr:rowOff>104140</xdr:rowOff>
    </xdr:to>
    <xdr:cxnSp macro="">
      <xdr:nvCxnSpPr>
        <xdr:cNvPr id="135" name="直線コネクタ 134"/>
        <xdr:cNvCxnSpPr/>
      </xdr:nvCxnSpPr>
      <xdr:spPr>
        <a:xfrm flipV="1">
          <a:off x="13004800" y="26492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6367</xdr:rowOff>
    </xdr:from>
    <xdr:ext cx="762000" cy="259045"/>
    <xdr:sp macro="" textlink="">
      <xdr:nvSpPr>
        <xdr:cNvPr id="137" name="テキスト ボックス 136"/>
        <xdr:cNvSpPr txBox="1"/>
      </xdr:nvSpPr>
      <xdr:spPr>
        <a:xfrm>
          <a:off x="13512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38" name="フローチャート: 判断 137"/>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55897</xdr:rowOff>
    </xdr:from>
    <xdr:ext cx="762000" cy="259045"/>
    <xdr:sp macro="" textlink="">
      <xdr:nvSpPr>
        <xdr:cNvPr id="139" name="テキスト ボックス 138"/>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5" name="楕円 144"/>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8907</xdr:rowOff>
    </xdr:from>
    <xdr:ext cx="762000" cy="259045"/>
    <xdr:sp macro="" textlink="">
      <xdr:nvSpPr>
        <xdr:cNvPr id="146" name="物件費該当値テキスト"/>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76200</xdr:rowOff>
    </xdr:from>
    <xdr:to>
      <xdr:col>78</xdr:col>
      <xdr:colOff>120650</xdr:colOff>
      <xdr:row>16</xdr:row>
      <xdr:rowOff>6350</xdr:rowOff>
    </xdr:to>
    <xdr:sp macro="" textlink="">
      <xdr:nvSpPr>
        <xdr:cNvPr id="147" name="楕円 146"/>
        <xdr:cNvSpPr/>
      </xdr:nvSpPr>
      <xdr:spPr>
        <a:xfrm>
          <a:off x="15621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16527</xdr:rowOff>
    </xdr:from>
    <xdr:ext cx="736600" cy="259045"/>
    <xdr:sp macro="" textlink="">
      <xdr:nvSpPr>
        <xdr:cNvPr id="148" name="テキスト ボックス 147"/>
        <xdr:cNvSpPr txBox="1"/>
      </xdr:nvSpPr>
      <xdr:spPr>
        <a:xfrm>
          <a:off x="15290800" y="241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60960</xdr:rowOff>
    </xdr:from>
    <xdr:to>
      <xdr:col>74</xdr:col>
      <xdr:colOff>31750</xdr:colOff>
      <xdr:row>15</xdr:row>
      <xdr:rowOff>162560</xdr:rowOff>
    </xdr:to>
    <xdr:sp macro="" textlink="">
      <xdr:nvSpPr>
        <xdr:cNvPr id="149" name="楕円 148"/>
        <xdr:cNvSpPr/>
      </xdr:nvSpPr>
      <xdr:spPr>
        <a:xfrm>
          <a:off x="14732000" y="26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1287</xdr:rowOff>
    </xdr:from>
    <xdr:ext cx="762000" cy="259045"/>
    <xdr:sp macro="" textlink="">
      <xdr:nvSpPr>
        <xdr:cNvPr id="150" name="テキスト ボックス 149"/>
        <xdr:cNvSpPr txBox="1"/>
      </xdr:nvSpPr>
      <xdr:spPr>
        <a:xfrm>
          <a:off x="14401800" y="240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26670</xdr:rowOff>
    </xdr:from>
    <xdr:to>
      <xdr:col>69</xdr:col>
      <xdr:colOff>142875</xdr:colOff>
      <xdr:row>15</xdr:row>
      <xdr:rowOff>128270</xdr:rowOff>
    </xdr:to>
    <xdr:sp macro="" textlink="">
      <xdr:nvSpPr>
        <xdr:cNvPr id="151" name="楕円 150"/>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138447</xdr:rowOff>
    </xdr:from>
    <xdr:ext cx="762000" cy="259045"/>
    <xdr:sp macro="" textlink="">
      <xdr:nvSpPr>
        <xdr:cNvPr id="152" name="テキスト ボックス 151"/>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53340</xdr:rowOff>
    </xdr:from>
    <xdr:to>
      <xdr:col>65</xdr:col>
      <xdr:colOff>53975</xdr:colOff>
      <xdr:row>15</xdr:row>
      <xdr:rowOff>154940</xdr:rowOff>
    </xdr:to>
    <xdr:sp macro="" textlink="">
      <xdr:nvSpPr>
        <xdr:cNvPr id="153" name="楕円 152"/>
        <xdr:cNvSpPr/>
      </xdr:nvSpPr>
      <xdr:spPr>
        <a:xfrm>
          <a:off x="12954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165117</xdr:rowOff>
    </xdr:from>
    <xdr:ext cx="762000" cy="259045"/>
    <xdr:sp macro="" textlink="">
      <xdr:nvSpPr>
        <xdr:cNvPr id="154" name="テキスト ボックス 153"/>
        <xdr:cNvSpPr txBox="1"/>
      </xdr:nvSpPr>
      <xdr:spPr>
        <a:xfrm>
          <a:off x="12623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昨年度に比べ主に障害者福祉及び児童福祉が減となった。しかし、本村は高齢化が進み、少子化対策として児童福祉に関する施策を重点的に実施しているため、類似団体と比べ数値が２倍以上も高い。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国の方針に注視しつつ。事業内容の再検討も含めた制度の見直しを行い、財政の圧迫を防ぐ。</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20865</xdr:rowOff>
    </xdr:from>
    <xdr:to>
      <xdr:col>24</xdr:col>
      <xdr:colOff>25400</xdr:colOff>
      <xdr:row>59</xdr:row>
      <xdr:rowOff>69850</xdr:rowOff>
    </xdr:to>
    <xdr:cxnSp macro="">
      <xdr:nvCxnSpPr>
        <xdr:cNvPr id="188" name="直線コネクタ 187"/>
        <xdr:cNvCxnSpPr/>
      </xdr:nvCxnSpPr>
      <xdr:spPr>
        <a:xfrm flipV="1">
          <a:off x="3987800" y="101364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143328</xdr:rowOff>
    </xdr:from>
    <xdr:to>
      <xdr:col>19</xdr:col>
      <xdr:colOff>187325</xdr:colOff>
      <xdr:row>59</xdr:row>
      <xdr:rowOff>69850</xdr:rowOff>
    </xdr:to>
    <xdr:cxnSp macro="">
      <xdr:nvCxnSpPr>
        <xdr:cNvPr id="191" name="直線コネクタ 190"/>
        <xdr:cNvCxnSpPr/>
      </xdr:nvCxnSpPr>
      <xdr:spPr>
        <a:xfrm>
          <a:off x="3098800" y="100874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58</xdr:row>
      <xdr:rowOff>143328</xdr:rowOff>
    </xdr:to>
    <xdr:cxnSp macro="">
      <xdr:nvCxnSpPr>
        <xdr:cNvPr id="194" name="直線コネクタ 193"/>
        <xdr:cNvCxnSpPr/>
      </xdr:nvCxnSpPr>
      <xdr:spPr>
        <a:xfrm>
          <a:off x="2209800" y="99078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58</xdr:row>
      <xdr:rowOff>127000</xdr:rowOff>
    </xdr:to>
    <xdr:cxnSp macro="">
      <xdr:nvCxnSpPr>
        <xdr:cNvPr id="197" name="直線コネクタ 196"/>
        <xdr:cNvCxnSpPr/>
      </xdr:nvCxnSpPr>
      <xdr:spPr>
        <a:xfrm flipV="1">
          <a:off x="1320800" y="99078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9" name="テキスト ボックス 198"/>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0" name="フローチャート: 判断 199"/>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1" name="テキスト ボックス 200"/>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141515</xdr:rowOff>
    </xdr:from>
    <xdr:to>
      <xdr:col>24</xdr:col>
      <xdr:colOff>76200</xdr:colOff>
      <xdr:row>59</xdr:row>
      <xdr:rowOff>71665</xdr:rowOff>
    </xdr:to>
    <xdr:sp macro="" textlink="">
      <xdr:nvSpPr>
        <xdr:cNvPr id="207" name="楕円 206"/>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113592</xdr:rowOff>
    </xdr:from>
    <xdr:ext cx="762000" cy="259045"/>
    <xdr:sp macro="" textlink="">
      <xdr:nvSpPr>
        <xdr:cNvPr id="208" name="扶助費該当値テキスト"/>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09" name="楕円 208"/>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10" name="テキスト ボックス 209"/>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92528</xdr:rowOff>
    </xdr:from>
    <xdr:to>
      <xdr:col>15</xdr:col>
      <xdr:colOff>149225</xdr:colOff>
      <xdr:row>59</xdr:row>
      <xdr:rowOff>22678</xdr:rowOff>
    </xdr:to>
    <xdr:sp macro="" textlink="">
      <xdr:nvSpPr>
        <xdr:cNvPr id="211" name="楕円 210"/>
        <xdr:cNvSpPr/>
      </xdr:nvSpPr>
      <xdr:spPr>
        <a:xfrm>
          <a:off x="3048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7455</xdr:rowOff>
    </xdr:from>
    <xdr:ext cx="762000" cy="259045"/>
    <xdr:sp macro="" textlink="">
      <xdr:nvSpPr>
        <xdr:cNvPr id="212" name="テキスト ボックス 211"/>
        <xdr:cNvSpPr txBox="1"/>
      </xdr:nvSpPr>
      <xdr:spPr>
        <a:xfrm>
          <a:off x="2717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3" name="楕円 212"/>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14" name="テキスト ボックス 213"/>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5" name="楕円 214"/>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6" name="テキスト ボックス 215"/>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今年度は、大きな増減はなく横ばいとなっている。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既存施設の維持補修が増加していく中で長寿命化を図る必要があるが、費用が多額となるため基金を計画的に積立て維持補修費の抑制に努める。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109855</xdr:rowOff>
    </xdr:from>
    <xdr:to>
      <xdr:col>82</xdr:col>
      <xdr:colOff>107950</xdr:colOff>
      <xdr:row>57</xdr:row>
      <xdr:rowOff>109855</xdr:rowOff>
    </xdr:to>
    <xdr:cxnSp macro="">
      <xdr:nvCxnSpPr>
        <xdr:cNvPr id="244" name="直線コネクタ 243"/>
        <xdr:cNvCxnSpPr/>
      </xdr:nvCxnSpPr>
      <xdr:spPr>
        <a:xfrm>
          <a:off x="15671800" y="98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156862</xdr:rowOff>
    </xdr:from>
    <xdr:ext cx="762000" cy="259045"/>
    <xdr:sp macro="" textlink="">
      <xdr:nvSpPr>
        <xdr:cNvPr id="245" name="その他平均値テキスト"/>
        <xdr:cNvSpPr txBox="1"/>
      </xdr:nvSpPr>
      <xdr:spPr>
        <a:xfrm>
          <a:off x="16598900" y="9929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104140</xdr:rowOff>
    </xdr:from>
    <xdr:to>
      <xdr:col>78</xdr:col>
      <xdr:colOff>69850</xdr:colOff>
      <xdr:row>57</xdr:row>
      <xdr:rowOff>109855</xdr:rowOff>
    </xdr:to>
    <xdr:cxnSp macro="">
      <xdr:nvCxnSpPr>
        <xdr:cNvPr id="247" name="直線コネクタ 246"/>
        <xdr:cNvCxnSpPr/>
      </xdr:nvCxnSpPr>
      <xdr:spPr>
        <a:xfrm>
          <a:off x="14782800" y="98767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122572</xdr:rowOff>
    </xdr:from>
    <xdr:ext cx="736600" cy="259045"/>
    <xdr:sp macro="" textlink="">
      <xdr:nvSpPr>
        <xdr:cNvPr id="249" name="テキスト ボックス 248"/>
        <xdr:cNvSpPr txBox="1"/>
      </xdr:nvSpPr>
      <xdr:spPr>
        <a:xfrm>
          <a:off x="15290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104140</xdr:rowOff>
    </xdr:from>
    <xdr:to>
      <xdr:col>73</xdr:col>
      <xdr:colOff>180975</xdr:colOff>
      <xdr:row>57</xdr:row>
      <xdr:rowOff>109855</xdr:rowOff>
    </xdr:to>
    <xdr:cxnSp macro="">
      <xdr:nvCxnSpPr>
        <xdr:cNvPr id="250" name="直線コネクタ 249"/>
        <xdr:cNvCxnSpPr/>
      </xdr:nvCxnSpPr>
      <xdr:spPr>
        <a:xfrm flipV="1">
          <a:off x="13893800" y="98767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52" name="テキスト ボックス 251"/>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109855</xdr:rowOff>
    </xdr:from>
    <xdr:to>
      <xdr:col>69</xdr:col>
      <xdr:colOff>92075</xdr:colOff>
      <xdr:row>57</xdr:row>
      <xdr:rowOff>109855</xdr:rowOff>
    </xdr:to>
    <xdr:cxnSp macro="">
      <xdr:nvCxnSpPr>
        <xdr:cNvPr id="253" name="直線コネクタ 252"/>
        <xdr:cNvCxnSpPr/>
      </xdr:nvCxnSpPr>
      <xdr:spPr>
        <a:xfrm>
          <a:off x="13004800" y="98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55" name="テキスト ボックス 254"/>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56" name="フローチャート: 判断 255"/>
        <xdr:cNvSpPr/>
      </xdr:nvSpPr>
      <xdr:spPr>
        <a:xfrm>
          <a:off x="12954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105427</xdr:rowOff>
    </xdr:from>
    <xdr:ext cx="762000" cy="259045"/>
    <xdr:sp macro="" textlink="">
      <xdr:nvSpPr>
        <xdr:cNvPr id="257" name="テキスト ボックス 256"/>
        <xdr:cNvSpPr txBox="1"/>
      </xdr:nvSpPr>
      <xdr:spPr>
        <a:xfrm>
          <a:off x="12623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59055</xdr:rowOff>
    </xdr:from>
    <xdr:to>
      <xdr:col>82</xdr:col>
      <xdr:colOff>158750</xdr:colOff>
      <xdr:row>57</xdr:row>
      <xdr:rowOff>160655</xdr:rowOff>
    </xdr:to>
    <xdr:sp macro="" textlink="">
      <xdr:nvSpPr>
        <xdr:cNvPr id="263" name="楕円 262"/>
        <xdr:cNvSpPr/>
      </xdr:nvSpPr>
      <xdr:spPr>
        <a:xfrm>
          <a:off x="164592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75582</xdr:rowOff>
    </xdr:from>
    <xdr:ext cx="762000" cy="259045"/>
    <xdr:sp macro="" textlink="">
      <xdr:nvSpPr>
        <xdr:cNvPr id="264" name="その他該当値テキスト"/>
        <xdr:cNvSpPr txBox="1"/>
      </xdr:nvSpPr>
      <xdr:spPr>
        <a:xfrm>
          <a:off x="16598900" y="96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59055</xdr:rowOff>
    </xdr:from>
    <xdr:to>
      <xdr:col>78</xdr:col>
      <xdr:colOff>120650</xdr:colOff>
      <xdr:row>57</xdr:row>
      <xdr:rowOff>160655</xdr:rowOff>
    </xdr:to>
    <xdr:sp macro="" textlink="">
      <xdr:nvSpPr>
        <xdr:cNvPr id="265" name="楕円 264"/>
        <xdr:cNvSpPr/>
      </xdr:nvSpPr>
      <xdr:spPr>
        <a:xfrm>
          <a:off x="15621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170832</xdr:rowOff>
    </xdr:from>
    <xdr:ext cx="736600" cy="259045"/>
    <xdr:sp macro="" textlink="">
      <xdr:nvSpPr>
        <xdr:cNvPr id="266" name="テキスト ボックス 265"/>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53340</xdr:rowOff>
    </xdr:from>
    <xdr:to>
      <xdr:col>74</xdr:col>
      <xdr:colOff>31750</xdr:colOff>
      <xdr:row>57</xdr:row>
      <xdr:rowOff>154940</xdr:rowOff>
    </xdr:to>
    <xdr:sp macro="" textlink="">
      <xdr:nvSpPr>
        <xdr:cNvPr id="267" name="楕円 266"/>
        <xdr:cNvSpPr/>
      </xdr:nvSpPr>
      <xdr:spPr>
        <a:xfrm>
          <a:off x="14732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165117</xdr:rowOff>
    </xdr:from>
    <xdr:ext cx="762000" cy="259045"/>
    <xdr:sp macro="" textlink="">
      <xdr:nvSpPr>
        <xdr:cNvPr id="268" name="テキスト ボックス 267"/>
        <xdr:cNvSpPr txBox="1"/>
      </xdr:nvSpPr>
      <xdr:spPr>
        <a:xfrm>
          <a:off x="14401800" y="959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59055</xdr:rowOff>
    </xdr:from>
    <xdr:to>
      <xdr:col>69</xdr:col>
      <xdr:colOff>142875</xdr:colOff>
      <xdr:row>57</xdr:row>
      <xdr:rowOff>160655</xdr:rowOff>
    </xdr:to>
    <xdr:sp macro="" textlink="">
      <xdr:nvSpPr>
        <xdr:cNvPr id="269" name="楕円 268"/>
        <xdr:cNvSpPr/>
      </xdr:nvSpPr>
      <xdr:spPr>
        <a:xfrm>
          <a:off x="13843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170832</xdr:rowOff>
    </xdr:from>
    <xdr:ext cx="762000" cy="259045"/>
    <xdr:sp macro="" textlink="">
      <xdr:nvSpPr>
        <xdr:cNvPr id="270" name="テキスト ボックス 269"/>
        <xdr:cNvSpPr txBox="1"/>
      </xdr:nvSpPr>
      <xdr:spPr>
        <a:xfrm>
          <a:off x="13512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59055</xdr:rowOff>
    </xdr:from>
    <xdr:to>
      <xdr:col>65</xdr:col>
      <xdr:colOff>53975</xdr:colOff>
      <xdr:row>57</xdr:row>
      <xdr:rowOff>160655</xdr:rowOff>
    </xdr:to>
    <xdr:sp macro="" textlink="">
      <xdr:nvSpPr>
        <xdr:cNvPr id="271" name="楕円 270"/>
        <xdr:cNvSpPr/>
      </xdr:nvSpPr>
      <xdr:spPr>
        <a:xfrm>
          <a:off x="12954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170832</xdr:rowOff>
    </xdr:from>
    <xdr:ext cx="762000" cy="259045"/>
    <xdr:sp macro="" textlink="">
      <xdr:nvSpPr>
        <xdr:cNvPr id="272" name="テキスト ボックス 271"/>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保育所事業に対する補助金と地域おこし協力隊に係る経費補助の増額により、０．３ポイント上昇しているが、類似団体と比較すると０．６ポイント低くなっている。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本村は住民等への補助事業を多く実施しているが、事業の終期設定や類似事業の統廃合を行い、経費縮減に努める。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159004</xdr:rowOff>
    </xdr:to>
    <xdr:cxnSp macro="">
      <xdr:nvCxnSpPr>
        <xdr:cNvPr id="303" name="直線コネクタ 302"/>
        <xdr:cNvCxnSpPr/>
      </xdr:nvCxnSpPr>
      <xdr:spPr>
        <a:xfrm>
          <a:off x="15671800" y="63037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4"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149860</xdr:rowOff>
    </xdr:to>
    <xdr:cxnSp macro="">
      <xdr:nvCxnSpPr>
        <xdr:cNvPr id="306" name="直線コネクタ 305"/>
        <xdr:cNvCxnSpPr/>
      </xdr:nvCxnSpPr>
      <xdr:spPr>
        <a:xfrm flipV="1">
          <a:off x="14782800" y="6303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8" name="テキスト ボックス 307"/>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149860</xdr:rowOff>
    </xdr:to>
    <xdr:cxnSp macro="">
      <xdr:nvCxnSpPr>
        <xdr:cNvPr id="309" name="直線コネクタ 308"/>
        <xdr:cNvCxnSpPr/>
      </xdr:nvCxnSpPr>
      <xdr:spPr>
        <a:xfrm>
          <a:off x="13893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104140</xdr:rowOff>
    </xdr:to>
    <xdr:cxnSp macro="">
      <xdr:nvCxnSpPr>
        <xdr:cNvPr id="312" name="直線コネクタ 311"/>
        <xdr:cNvCxnSpPr/>
      </xdr:nvCxnSpPr>
      <xdr:spPr>
        <a:xfrm>
          <a:off x="13004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15" name="フローチャート: 判断 314"/>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16" name="テキスト ボックス 315"/>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22" name="楕円 321"/>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124731</xdr:rowOff>
    </xdr:from>
    <xdr:ext cx="762000" cy="259045"/>
    <xdr:sp macro="" textlink="">
      <xdr:nvSpPr>
        <xdr:cNvPr id="323" name="補助費等該当値テキスト"/>
        <xdr:cNvSpPr txBox="1"/>
      </xdr:nvSpPr>
      <xdr:spPr>
        <a:xfrm>
          <a:off x="16598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4" name="楕円 323"/>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25" name="テキスト ボックス 324"/>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26" name="楕円 325"/>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27" name="テキスト ボックス 32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28" name="楕円 327"/>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29" name="テキスト ボックス 328"/>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0" name="楕円 329"/>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31" name="テキスト ボックス 330"/>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公債費に係る支出は昨年度より減少したが、依然高止まりの状況が続いており、今年度も類似団体と比較して１．５ポイント高い状況となっている。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２～３年後に大きな起債の償還が始まることから、公債費の増加が予想されるため、安易に地方債に頼ることなく、基金の計画的な積立てと活用により、できる限り後年の公債費の上昇を抑える。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152146</xdr:rowOff>
    </xdr:from>
    <xdr:to>
      <xdr:col>24</xdr:col>
      <xdr:colOff>25400</xdr:colOff>
      <xdr:row>78</xdr:row>
      <xdr:rowOff>17272</xdr:rowOff>
    </xdr:to>
    <xdr:cxnSp macro="">
      <xdr:nvCxnSpPr>
        <xdr:cNvPr id="361" name="直線コネクタ 360"/>
        <xdr:cNvCxnSpPr/>
      </xdr:nvCxnSpPr>
      <xdr:spPr>
        <a:xfrm flipV="1">
          <a:off x="3987800" y="133537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17272</xdr:rowOff>
    </xdr:from>
    <xdr:to>
      <xdr:col>19</xdr:col>
      <xdr:colOff>187325</xdr:colOff>
      <xdr:row>78</xdr:row>
      <xdr:rowOff>21844</xdr:rowOff>
    </xdr:to>
    <xdr:cxnSp macro="">
      <xdr:nvCxnSpPr>
        <xdr:cNvPr id="364" name="直線コネクタ 363"/>
        <xdr:cNvCxnSpPr/>
      </xdr:nvCxnSpPr>
      <xdr:spPr>
        <a:xfrm flipV="1">
          <a:off x="3098800" y="13390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165863</xdr:rowOff>
    </xdr:from>
    <xdr:to>
      <xdr:col>15</xdr:col>
      <xdr:colOff>98425</xdr:colOff>
      <xdr:row>78</xdr:row>
      <xdr:rowOff>21844</xdr:rowOff>
    </xdr:to>
    <xdr:cxnSp macro="">
      <xdr:nvCxnSpPr>
        <xdr:cNvPr id="367" name="直線コネクタ 366"/>
        <xdr:cNvCxnSpPr/>
      </xdr:nvCxnSpPr>
      <xdr:spPr>
        <a:xfrm>
          <a:off x="2209800" y="133675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165863</xdr:rowOff>
    </xdr:from>
    <xdr:to>
      <xdr:col>11</xdr:col>
      <xdr:colOff>9525</xdr:colOff>
      <xdr:row>78</xdr:row>
      <xdr:rowOff>8128</xdr:rowOff>
    </xdr:to>
    <xdr:cxnSp macro="">
      <xdr:nvCxnSpPr>
        <xdr:cNvPr id="370" name="直線コネクタ 369"/>
        <xdr:cNvCxnSpPr/>
      </xdr:nvCxnSpPr>
      <xdr:spPr>
        <a:xfrm flipV="1">
          <a:off x="1320800" y="133675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72" name="テキスト ボックス 371"/>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73" name="フローチャート: 判断 372"/>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74" name="テキスト ボックス 373"/>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101346</xdr:rowOff>
    </xdr:from>
    <xdr:to>
      <xdr:col>24</xdr:col>
      <xdr:colOff>76200</xdr:colOff>
      <xdr:row>78</xdr:row>
      <xdr:rowOff>31496</xdr:rowOff>
    </xdr:to>
    <xdr:sp macro="" textlink="">
      <xdr:nvSpPr>
        <xdr:cNvPr id="380" name="楕円 379"/>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73423</xdr:rowOff>
    </xdr:from>
    <xdr:ext cx="762000" cy="259045"/>
    <xdr:sp macro="" textlink="">
      <xdr:nvSpPr>
        <xdr:cNvPr id="381" name="公債費該当値テキスト"/>
        <xdr:cNvSpPr txBox="1"/>
      </xdr:nvSpPr>
      <xdr:spPr>
        <a:xfrm>
          <a:off x="4914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137922</xdr:rowOff>
    </xdr:from>
    <xdr:to>
      <xdr:col>20</xdr:col>
      <xdr:colOff>38100</xdr:colOff>
      <xdr:row>78</xdr:row>
      <xdr:rowOff>68072</xdr:rowOff>
    </xdr:to>
    <xdr:sp macro="" textlink="">
      <xdr:nvSpPr>
        <xdr:cNvPr id="382" name="楕円 381"/>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52849</xdr:rowOff>
    </xdr:from>
    <xdr:ext cx="736600" cy="259045"/>
    <xdr:sp macro="" textlink="">
      <xdr:nvSpPr>
        <xdr:cNvPr id="383" name="テキスト ボックス 382"/>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142494</xdr:rowOff>
    </xdr:from>
    <xdr:to>
      <xdr:col>15</xdr:col>
      <xdr:colOff>149225</xdr:colOff>
      <xdr:row>78</xdr:row>
      <xdr:rowOff>72644</xdr:rowOff>
    </xdr:to>
    <xdr:sp macro="" textlink="">
      <xdr:nvSpPr>
        <xdr:cNvPr id="384" name="楕円 383"/>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57421</xdr:rowOff>
    </xdr:from>
    <xdr:ext cx="762000" cy="259045"/>
    <xdr:sp macro="" textlink="">
      <xdr:nvSpPr>
        <xdr:cNvPr id="385" name="テキスト ボックス 384"/>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115063</xdr:rowOff>
    </xdr:from>
    <xdr:to>
      <xdr:col>11</xdr:col>
      <xdr:colOff>60325</xdr:colOff>
      <xdr:row>78</xdr:row>
      <xdr:rowOff>45213</xdr:rowOff>
    </xdr:to>
    <xdr:sp macro="" textlink="">
      <xdr:nvSpPr>
        <xdr:cNvPr id="386" name="楕円 385"/>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29990</xdr:rowOff>
    </xdr:from>
    <xdr:ext cx="762000" cy="259045"/>
    <xdr:sp macro="" textlink="">
      <xdr:nvSpPr>
        <xdr:cNvPr id="387" name="テキスト ボックス 386"/>
        <xdr:cNvSpPr txBox="1"/>
      </xdr:nvSpPr>
      <xdr:spPr>
        <a:xfrm>
          <a:off x="1828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8" name="楕円 387"/>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89" name="テキスト ボックス 388"/>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経常収支比率は２．９ポイント上昇した。主に人件費と物件費の増加によるものである。類似団体と比較すると下回っているものの、比率の上昇は財政の硬直化を示し、行政運営に支障をきたすこととなるので、今後も経費の抑制に力を入れ、適正な財政運営を目指す。</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146050</xdr:rowOff>
    </xdr:from>
    <xdr:to>
      <xdr:col>82</xdr:col>
      <xdr:colOff>107950</xdr:colOff>
      <xdr:row>76</xdr:row>
      <xdr:rowOff>85089</xdr:rowOff>
    </xdr:to>
    <xdr:cxnSp macro="">
      <xdr:nvCxnSpPr>
        <xdr:cNvPr id="422" name="直線コネクタ 421"/>
        <xdr:cNvCxnSpPr/>
      </xdr:nvCxnSpPr>
      <xdr:spPr>
        <a:xfrm>
          <a:off x="15671800" y="13004800"/>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23" name="公債費以外平均値テキスト"/>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75</xdr:row>
      <xdr:rowOff>146050</xdr:rowOff>
    </xdr:to>
    <xdr:cxnSp macro="">
      <xdr:nvCxnSpPr>
        <xdr:cNvPr id="425" name="直線コネクタ 424"/>
        <xdr:cNvCxnSpPr/>
      </xdr:nvCxnSpPr>
      <xdr:spPr>
        <a:xfrm>
          <a:off x="14782800" y="12951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7" name="テキスト ボックス 426"/>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149860</xdr:rowOff>
    </xdr:from>
    <xdr:to>
      <xdr:col>73</xdr:col>
      <xdr:colOff>180975</xdr:colOff>
      <xdr:row>75</xdr:row>
      <xdr:rowOff>92710</xdr:rowOff>
    </xdr:to>
    <xdr:cxnSp macro="">
      <xdr:nvCxnSpPr>
        <xdr:cNvPr id="428" name="直線コネクタ 427"/>
        <xdr:cNvCxnSpPr/>
      </xdr:nvCxnSpPr>
      <xdr:spPr>
        <a:xfrm>
          <a:off x="13893800" y="12837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0" name="テキスト ボックス 429"/>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149860</xdr:rowOff>
    </xdr:from>
    <xdr:to>
      <xdr:col>69</xdr:col>
      <xdr:colOff>92075</xdr:colOff>
      <xdr:row>75</xdr:row>
      <xdr:rowOff>77470</xdr:rowOff>
    </xdr:to>
    <xdr:cxnSp macro="">
      <xdr:nvCxnSpPr>
        <xdr:cNvPr id="431" name="直線コネクタ 430"/>
        <xdr:cNvCxnSpPr/>
      </xdr:nvCxnSpPr>
      <xdr:spPr>
        <a:xfrm flipV="1">
          <a:off x="13004800" y="128371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33038</xdr:rowOff>
    </xdr:from>
    <xdr:ext cx="762000" cy="259045"/>
    <xdr:sp macro="" textlink="">
      <xdr:nvSpPr>
        <xdr:cNvPr id="433" name="テキスト ボックス 432"/>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4" name="フローチャート: 判断 433"/>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35" name="テキスト ボックス 434"/>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34289</xdr:rowOff>
    </xdr:from>
    <xdr:to>
      <xdr:col>82</xdr:col>
      <xdr:colOff>158750</xdr:colOff>
      <xdr:row>76</xdr:row>
      <xdr:rowOff>135889</xdr:rowOff>
    </xdr:to>
    <xdr:sp macro="" textlink="">
      <xdr:nvSpPr>
        <xdr:cNvPr id="441" name="楕円 440"/>
        <xdr:cNvSpPr/>
      </xdr:nvSpPr>
      <xdr:spPr>
        <a:xfrm>
          <a:off x="16459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50817</xdr:rowOff>
    </xdr:from>
    <xdr:ext cx="762000" cy="259045"/>
    <xdr:sp macro="" textlink="">
      <xdr:nvSpPr>
        <xdr:cNvPr id="442" name="公債費以外該当値テキスト"/>
        <xdr:cNvSpPr txBox="1"/>
      </xdr:nvSpPr>
      <xdr:spPr>
        <a:xfrm>
          <a:off x="16598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95250</xdr:rowOff>
    </xdr:from>
    <xdr:to>
      <xdr:col>78</xdr:col>
      <xdr:colOff>120650</xdr:colOff>
      <xdr:row>76</xdr:row>
      <xdr:rowOff>25400</xdr:rowOff>
    </xdr:to>
    <xdr:sp macro="" textlink="">
      <xdr:nvSpPr>
        <xdr:cNvPr id="443" name="楕円 442"/>
        <xdr:cNvSpPr/>
      </xdr:nvSpPr>
      <xdr:spPr>
        <a:xfrm>
          <a:off x="15621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35577</xdr:rowOff>
    </xdr:from>
    <xdr:ext cx="736600" cy="259045"/>
    <xdr:sp macro="" textlink="">
      <xdr:nvSpPr>
        <xdr:cNvPr id="444" name="テキスト ボックス 443"/>
        <xdr:cNvSpPr txBox="1"/>
      </xdr:nvSpPr>
      <xdr:spPr>
        <a:xfrm>
          <a:off x="15290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45" name="楕円 444"/>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46" name="テキスト ボックス 445"/>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99060</xdr:rowOff>
    </xdr:from>
    <xdr:to>
      <xdr:col>69</xdr:col>
      <xdr:colOff>142875</xdr:colOff>
      <xdr:row>75</xdr:row>
      <xdr:rowOff>29210</xdr:rowOff>
    </xdr:to>
    <xdr:sp macro="" textlink="">
      <xdr:nvSpPr>
        <xdr:cNvPr id="447" name="楕円 446"/>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39387</xdr:rowOff>
    </xdr:from>
    <xdr:ext cx="762000" cy="259045"/>
    <xdr:sp macro="" textlink="">
      <xdr:nvSpPr>
        <xdr:cNvPr id="448" name="テキスト ボックス 447"/>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26670</xdr:rowOff>
    </xdr:from>
    <xdr:to>
      <xdr:col>65</xdr:col>
      <xdr:colOff>53975</xdr:colOff>
      <xdr:row>75</xdr:row>
      <xdr:rowOff>128270</xdr:rowOff>
    </xdr:to>
    <xdr:sp macro="" textlink="">
      <xdr:nvSpPr>
        <xdr:cNvPr id="449" name="楕円 448"/>
        <xdr:cNvSpPr/>
      </xdr:nvSpPr>
      <xdr:spPr>
        <a:xfrm>
          <a:off x="12954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138447</xdr:rowOff>
    </xdr:from>
    <xdr:ext cx="762000" cy="259045"/>
    <xdr:sp macro="" textlink="">
      <xdr:nvSpPr>
        <xdr:cNvPr id="450" name="テキスト ボックス 449"/>
        <xdr:cNvSpPr txBox="1"/>
      </xdr:nvSpPr>
      <xdr:spPr>
        <a:xfrm>
          <a:off x="12623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110608</xdr:rowOff>
    </xdr:from>
    <xdr:to>
      <xdr:col>29</xdr:col>
      <xdr:colOff>127000</xdr:colOff>
      <xdr:row>17</xdr:row>
      <xdr:rowOff>131669</xdr:rowOff>
    </xdr:to>
    <xdr:cxnSp macro="">
      <xdr:nvCxnSpPr>
        <xdr:cNvPr id="47" name="直線コネクタ 46"/>
        <xdr:cNvCxnSpPr/>
      </xdr:nvCxnSpPr>
      <xdr:spPr bwMode="auto">
        <a:xfrm flipV="1">
          <a:off x="5003800" y="3072883"/>
          <a:ext cx="647700" cy="21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165740</xdr:rowOff>
    </xdr:from>
    <xdr:ext cx="762000" cy="259045"/>
    <xdr:sp macro="" textlink="">
      <xdr:nvSpPr>
        <xdr:cNvPr id="48" name="人口1人当たり決算額の推移平均値テキスト130"/>
        <xdr:cNvSpPr txBox="1"/>
      </xdr:nvSpPr>
      <xdr:spPr>
        <a:xfrm>
          <a:off x="5740400" y="278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131669</xdr:rowOff>
    </xdr:from>
    <xdr:to>
      <xdr:col>26</xdr:col>
      <xdr:colOff>50800</xdr:colOff>
      <xdr:row>17</xdr:row>
      <xdr:rowOff>138081</xdr:rowOff>
    </xdr:to>
    <xdr:cxnSp macro="">
      <xdr:nvCxnSpPr>
        <xdr:cNvPr id="50" name="直線コネクタ 49"/>
        <xdr:cNvCxnSpPr/>
      </xdr:nvCxnSpPr>
      <xdr:spPr bwMode="auto">
        <a:xfrm flipV="1">
          <a:off x="4305300" y="3093944"/>
          <a:ext cx="698500" cy="6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105071</xdr:rowOff>
    </xdr:from>
    <xdr:ext cx="736600" cy="259045"/>
    <xdr:sp macro="" textlink="">
      <xdr:nvSpPr>
        <xdr:cNvPr id="52" name="テキスト ボックス 51"/>
        <xdr:cNvSpPr txBox="1"/>
      </xdr:nvSpPr>
      <xdr:spPr>
        <a:xfrm>
          <a:off x="4622800" y="272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138081</xdr:rowOff>
    </xdr:from>
    <xdr:to>
      <xdr:col>22</xdr:col>
      <xdr:colOff>114300</xdr:colOff>
      <xdr:row>17</xdr:row>
      <xdr:rowOff>146244</xdr:rowOff>
    </xdr:to>
    <xdr:cxnSp macro="">
      <xdr:nvCxnSpPr>
        <xdr:cNvPr id="53" name="直線コネクタ 52"/>
        <xdr:cNvCxnSpPr/>
      </xdr:nvCxnSpPr>
      <xdr:spPr bwMode="auto">
        <a:xfrm flipV="1">
          <a:off x="3606800" y="3100356"/>
          <a:ext cx="698500" cy="8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116517</xdr:rowOff>
    </xdr:from>
    <xdr:ext cx="762000" cy="259045"/>
    <xdr:sp macro="" textlink="">
      <xdr:nvSpPr>
        <xdr:cNvPr id="55" name="テキスト ボックス 54"/>
        <xdr:cNvSpPr txBox="1"/>
      </xdr:nvSpPr>
      <xdr:spPr>
        <a:xfrm>
          <a:off x="3924300" y="273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146244</xdr:rowOff>
    </xdr:from>
    <xdr:to>
      <xdr:col>18</xdr:col>
      <xdr:colOff>177800</xdr:colOff>
      <xdr:row>17</xdr:row>
      <xdr:rowOff>155763</xdr:rowOff>
    </xdr:to>
    <xdr:cxnSp macro="">
      <xdr:nvCxnSpPr>
        <xdr:cNvPr id="56" name="直線コネクタ 55"/>
        <xdr:cNvCxnSpPr/>
      </xdr:nvCxnSpPr>
      <xdr:spPr bwMode="auto">
        <a:xfrm flipV="1">
          <a:off x="2908300" y="3108519"/>
          <a:ext cx="698500" cy="9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145328</xdr:rowOff>
    </xdr:from>
    <xdr:ext cx="762000" cy="259045"/>
    <xdr:sp macro="" textlink="">
      <xdr:nvSpPr>
        <xdr:cNvPr id="58" name="テキスト ボックス 57"/>
        <xdr:cNvSpPr txBox="1"/>
      </xdr:nvSpPr>
      <xdr:spPr>
        <a:xfrm>
          <a:off x="32258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20701</xdr:rowOff>
    </xdr:from>
    <xdr:to>
      <xdr:col>15</xdr:col>
      <xdr:colOff>101600</xdr:colOff>
      <xdr:row>17</xdr:row>
      <xdr:rowOff>122301</xdr:rowOff>
    </xdr:to>
    <xdr:sp macro="" textlink="">
      <xdr:nvSpPr>
        <xdr:cNvPr id="59" name="フローチャート: 判断 58"/>
        <xdr:cNvSpPr/>
      </xdr:nvSpPr>
      <xdr:spPr bwMode="auto">
        <a:xfrm>
          <a:off x="2857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132478</xdr:rowOff>
    </xdr:from>
    <xdr:ext cx="762000" cy="259045"/>
    <xdr:sp macro="" textlink="">
      <xdr:nvSpPr>
        <xdr:cNvPr id="60" name="テキスト ボックス 59"/>
        <xdr:cNvSpPr txBox="1"/>
      </xdr:nvSpPr>
      <xdr:spPr>
        <a:xfrm>
          <a:off x="2527300" y="27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59808</xdr:rowOff>
    </xdr:from>
    <xdr:to>
      <xdr:col>29</xdr:col>
      <xdr:colOff>177800</xdr:colOff>
      <xdr:row>17</xdr:row>
      <xdr:rowOff>161408</xdr:rowOff>
    </xdr:to>
    <xdr:sp macro="" textlink="">
      <xdr:nvSpPr>
        <xdr:cNvPr id="66" name="楕円 65"/>
        <xdr:cNvSpPr/>
      </xdr:nvSpPr>
      <xdr:spPr bwMode="auto">
        <a:xfrm>
          <a:off x="5600700" y="3022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139835</xdr:rowOff>
    </xdr:from>
    <xdr:ext cx="762000" cy="259045"/>
    <xdr:sp macro="" textlink="">
      <xdr:nvSpPr>
        <xdr:cNvPr id="67" name="人口1人当たり決算額の推移該当値テキスト130"/>
        <xdr:cNvSpPr txBox="1"/>
      </xdr:nvSpPr>
      <xdr:spPr>
        <a:xfrm>
          <a:off x="5740400" y="293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80869</xdr:rowOff>
    </xdr:from>
    <xdr:to>
      <xdr:col>26</xdr:col>
      <xdr:colOff>101600</xdr:colOff>
      <xdr:row>18</xdr:row>
      <xdr:rowOff>11019</xdr:rowOff>
    </xdr:to>
    <xdr:sp macro="" textlink="">
      <xdr:nvSpPr>
        <xdr:cNvPr id="68" name="楕円 67"/>
        <xdr:cNvSpPr/>
      </xdr:nvSpPr>
      <xdr:spPr bwMode="auto">
        <a:xfrm>
          <a:off x="4953000" y="3043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167246</xdr:rowOff>
    </xdr:from>
    <xdr:ext cx="736600" cy="259045"/>
    <xdr:sp macro="" textlink="">
      <xdr:nvSpPr>
        <xdr:cNvPr id="69" name="テキスト ボックス 68"/>
        <xdr:cNvSpPr txBox="1"/>
      </xdr:nvSpPr>
      <xdr:spPr>
        <a:xfrm>
          <a:off x="4622800" y="3129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87281</xdr:rowOff>
    </xdr:from>
    <xdr:to>
      <xdr:col>22</xdr:col>
      <xdr:colOff>165100</xdr:colOff>
      <xdr:row>18</xdr:row>
      <xdr:rowOff>17431</xdr:rowOff>
    </xdr:to>
    <xdr:sp macro="" textlink="">
      <xdr:nvSpPr>
        <xdr:cNvPr id="70" name="楕円 69"/>
        <xdr:cNvSpPr/>
      </xdr:nvSpPr>
      <xdr:spPr bwMode="auto">
        <a:xfrm>
          <a:off x="4254500" y="3049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2208</xdr:rowOff>
    </xdr:from>
    <xdr:ext cx="762000" cy="259045"/>
    <xdr:sp macro="" textlink="">
      <xdr:nvSpPr>
        <xdr:cNvPr id="71" name="テキスト ボックス 70"/>
        <xdr:cNvSpPr txBox="1"/>
      </xdr:nvSpPr>
      <xdr:spPr>
        <a:xfrm>
          <a:off x="3924300" y="313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95444</xdr:rowOff>
    </xdr:from>
    <xdr:to>
      <xdr:col>19</xdr:col>
      <xdr:colOff>38100</xdr:colOff>
      <xdr:row>18</xdr:row>
      <xdr:rowOff>25594</xdr:rowOff>
    </xdr:to>
    <xdr:sp macro="" textlink="">
      <xdr:nvSpPr>
        <xdr:cNvPr id="72" name="楕円 71"/>
        <xdr:cNvSpPr/>
      </xdr:nvSpPr>
      <xdr:spPr bwMode="auto">
        <a:xfrm>
          <a:off x="3556000" y="3057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10371</xdr:rowOff>
    </xdr:from>
    <xdr:ext cx="762000" cy="259045"/>
    <xdr:sp macro="" textlink="">
      <xdr:nvSpPr>
        <xdr:cNvPr id="73" name="テキスト ボックス 72"/>
        <xdr:cNvSpPr txBox="1"/>
      </xdr:nvSpPr>
      <xdr:spPr>
        <a:xfrm>
          <a:off x="3225800" y="31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104963</xdr:rowOff>
    </xdr:from>
    <xdr:to>
      <xdr:col>15</xdr:col>
      <xdr:colOff>101600</xdr:colOff>
      <xdr:row>18</xdr:row>
      <xdr:rowOff>35113</xdr:rowOff>
    </xdr:to>
    <xdr:sp macro="" textlink="">
      <xdr:nvSpPr>
        <xdr:cNvPr id="74" name="楕円 73"/>
        <xdr:cNvSpPr/>
      </xdr:nvSpPr>
      <xdr:spPr bwMode="auto">
        <a:xfrm>
          <a:off x="2857500" y="3067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19890</xdr:rowOff>
    </xdr:from>
    <xdr:ext cx="762000" cy="259045"/>
    <xdr:sp macro="" textlink="">
      <xdr:nvSpPr>
        <xdr:cNvPr id="75" name="テキスト ボックス 74"/>
        <xdr:cNvSpPr txBox="1"/>
      </xdr:nvSpPr>
      <xdr:spPr>
        <a:xfrm>
          <a:off x="2527300" y="315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1148</xdr:rowOff>
    </xdr:from>
    <xdr:to>
      <xdr:col>29</xdr:col>
      <xdr:colOff>127000</xdr:colOff>
      <xdr:row>36</xdr:row>
      <xdr:rowOff>12837</xdr:rowOff>
    </xdr:to>
    <xdr:cxnSp macro="">
      <xdr:nvCxnSpPr>
        <xdr:cNvPr id="108" name="直線コネクタ 107"/>
        <xdr:cNvCxnSpPr/>
      </xdr:nvCxnSpPr>
      <xdr:spPr bwMode="auto">
        <a:xfrm>
          <a:off x="5003800" y="6954398"/>
          <a:ext cx="647700" cy="11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137830</xdr:rowOff>
    </xdr:from>
    <xdr:ext cx="762000" cy="259045"/>
    <xdr:sp macro="" textlink="">
      <xdr:nvSpPr>
        <xdr:cNvPr id="109" name="人口1人当たり決算額の推移平均値テキスト445"/>
        <xdr:cNvSpPr txBox="1"/>
      </xdr:nvSpPr>
      <xdr:spPr>
        <a:xfrm>
          <a:off x="5740400" y="6748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305041</xdr:rowOff>
    </xdr:from>
    <xdr:to>
      <xdr:col>26</xdr:col>
      <xdr:colOff>50800</xdr:colOff>
      <xdr:row>36</xdr:row>
      <xdr:rowOff>1148</xdr:rowOff>
    </xdr:to>
    <xdr:cxnSp macro="">
      <xdr:nvCxnSpPr>
        <xdr:cNvPr id="111" name="直線コネクタ 110"/>
        <xdr:cNvCxnSpPr/>
      </xdr:nvCxnSpPr>
      <xdr:spPr bwMode="auto">
        <a:xfrm>
          <a:off x="4305300" y="6915391"/>
          <a:ext cx="698500" cy="39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57271</xdr:rowOff>
    </xdr:from>
    <xdr:ext cx="736600" cy="259045"/>
    <xdr:sp macro="" textlink="">
      <xdr:nvSpPr>
        <xdr:cNvPr id="113" name="テキスト ボックス 112"/>
        <xdr:cNvSpPr txBox="1"/>
      </xdr:nvSpPr>
      <xdr:spPr>
        <a:xfrm>
          <a:off x="4622800" y="666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305041</xdr:rowOff>
    </xdr:from>
    <xdr:to>
      <xdr:col>22</xdr:col>
      <xdr:colOff>114300</xdr:colOff>
      <xdr:row>35</xdr:row>
      <xdr:rowOff>319070</xdr:rowOff>
    </xdr:to>
    <xdr:cxnSp macro="">
      <xdr:nvCxnSpPr>
        <xdr:cNvPr id="114" name="直線コネクタ 113"/>
        <xdr:cNvCxnSpPr/>
      </xdr:nvCxnSpPr>
      <xdr:spPr bwMode="auto">
        <a:xfrm flipV="1">
          <a:off x="3606800" y="6915391"/>
          <a:ext cx="698500" cy="14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25333</xdr:rowOff>
    </xdr:from>
    <xdr:ext cx="762000" cy="259045"/>
    <xdr:sp macro="" textlink="">
      <xdr:nvSpPr>
        <xdr:cNvPr id="116" name="テキスト ボックス 115"/>
        <xdr:cNvSpPr txBox="1"/>
      </xdr:nvSpPr>
      <xdr:spPr>
        <a:xfrm>
          <a:off x="39243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319070</xdr:rowOff>
    </xdr:from>
    <xdr:to>
      <xdr:col>18</xdr:col>
      <xdr:colOff>177800</xdr:colOff>
      <xdr:row>36</xdr:row>
      <xdr:rowOff>1080</xdr:rowOff>
    </xdr:to>
    <xdr:cxnSp macro="">
      <xdr:nvCxnSpPr>
        <xdr:cNvPr id="117" name="直線コネクタ 116"/>
        <xdr:cNvCxnSpPr/>
      </xdr:nvCxnSpPr>
      <xdr:spPr bwMode="auto">
        <a:xfrm flipV="1">
          <a:off x="2908300" y="6929420"/>
          <a:ext cx="698500" cy="24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34137</xdr:rowOff>
    </xdr:from>
    <xdr:ext cx="762000" cy="259045"/>
    <xdr:sp macro="" textlink="">
      <xdr:nvSpPr>
        <xdr:cNvPr id="119" name="テキスト ボックス 118"/>
        <xdr:cNvSpPr txBox="1"/>
      </xdr:nvSpPr>
      <xdr:spPr>
        <a:xfrm>
          <a:off x="32258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266837</xdr:rowOff>
    </xdr:from>
    <xdr:to>
      <xdr:col>15</xdr:col>
      <xdr:colOff>101600</xdr:colOff>
      <xdr:row>36</xdr:row>
      <xdr:rowOff>25537</xdr:rowOff>
    </xdr:to>
    <xdr:sp macro="" textlink="">
      <xdr:nvSpPr>
        <xdr:cNvPr id="120" name="フローチャート: 判断 119"/>
        <xdr:cNvSpPr/>
      </xdr:nvSpPr>
      <xdr:spPr bwMode="auto">
        <a:xfrm>
          <a:off x="28575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35714</xdr:rowOff>
    </xdr:from>
    <xdr:ext cx="762000" cy="259045"/>
    <xdr:sp macro="" textlink="">
      <xdr:nvSpPr>
        <xdr:cNvPr id="121" name="テキスト ボックス 120"/>
        <xdr:cNvSpPr txBox="1"/>
      </xdr:nvSpPr>
      <xdr:spPr>
        <a:xfrm>
          <a:off x="2527300" y="664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304937</xdr:rowOff>
    </xdr:from>
    <xdr:to>
      <xdr:col>29</xdr:col>
      <xdr:colOff>177800</xdr:colOff>
      <xdr:row>36</xdr:row>
      <xdr:rowOff>63637</xdr:rowOff>
    </xdr:to>
    <xdr:sp macro="" textlink="">
      <xdr:nvSpPr>
        <xdr:cNvPr id="127" name="楕円 126"/>
        <xdr:cNvSpPr/>
      </xdr:nvSpPr>
      <xdr:spPr bwMode="auto">
        <a:xfrm>
          <a:off x="5600700" y="6915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277014</xdr:rowOff>
    </xdr:from>
    <xdr:ext cx="762000" cy="259045"/>
    <xdr:sp macro="" textlink="">
      <xdr:nvSpPr>
        <xdr:cNvPr id="128" name="人口1人当たり決算額の推移該当値テキスト445"/>
        <xdr:cNvSpPr txBox="1"/>
      </xdr:nvSpPr>
      <xdr:spPr>
        <a:xfrm>
          <a:off x="5740400" y="6887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293248</xdr:rowOff>
    </xdr:from>
    <xdr:to>
      <xdr:col>26</xdr:col>
      <xdr:colOff>101600</xdr:colOff>
      <xdr:row>36</xdr:row>
      <xdr:rowOff>51948</xdr:rowOff>
    </xdr:to>
    <xdr:sp macro="" textlink="">
      <xdr:nvSpPr>
        <xdr:cNvPr id="129" name="楕円 128"/>
        <xdr:cNvSpPr/>
      </xdr:nvSpPr>
      <xdr:spPr bwMode="auto">
        <a:xfrm>
          <a:off x="4953000" y="6903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36725</xdr:rowOff>
    </xdr:from>
    <xdr:ext cx="736600" cy="259045"/>
    <xdr:sp macro="" textlink="">
      <xdr:nvSpPr>
        <xdr:cNvPr id="130" name="テキスト ボックス 129"/>
        <xdr:cNvSpPr txBox="1"/>
      </xdr:nvSpPr>
      <xdr:spPr>
        <a:xfrm>
          <a:off x="4622800" y="698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254241</xdr:rowOff>
    </xdr:from>
    <xdr:to>
      <xdr:col>22</xdr:col>
      <xdr:colOff>165100</xdr:colOff>
      <xdr:row>36</xdr:row>
      <xdr:rowOff>12941</xdr:rowOff>
    </xdr:to>
    <xdr:sp macro="" textlink="">
      <xdr:nvSpPr>
        <xdr:cNvPr id="131" name="楕円 130"/>
        <xdr:cNvSpPr/>
      </xdr:nvSpPr>
      <xdr:spPr bwMode="auto">
        <a:xfrm>
          <a:off x="4254500" y="6864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23118</xdr:rowOff>
    </xdr:from>
    <xdr:ext cx="762000" cy="259045"/>
    <xdr:sp macro="" textlink="">
      <xdr:nvSpPr>
        <xdr:cNvPr id="132" name="テキスト ボックス 131"/>
        <xdr:cNvSpPr txBox="1"/>
      </xdr:nvSpPr>
      <xdr:spPr>
        <a:xfrm>
          <a:off x="3924300" y="663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268270</xdr:rowOff>
    </xdr:from>
    <xdr:to>
      <xdr:col>19</xdr:col>
      <xdr:colOff>38100</xdr:colOff>
      <xdr:row>36</xdr:row>
      <xdr:rowOff>26970</xdr:rowOff>
    </xdr:to>
    <xdr:sp macro="" textlink="">
      <xdr:nvSpPr>
        <xdr:cNvPr id="133" name="楕円 132"/>
        <xdr:cNvSpPr/>
      </xdr:nvSpPr>
      <xdr:spPr bwMode="auto">
        <a:xfrm>
          <a:off x="3556000" y="6878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11747</xdr:rowOff>
    </xdr:from>
    <xdr:ext cx="762000" cy="259045"/>
    <xdr:sp macro="" textlink="">
      <xdr:nvSpPr>
        <xdr:cNvPr id="134" name="テキスト ボックス 133"/>
        <xdr:cNvSpPr txBox="1"/>
      </xdr:nvSpPr>
      <xdr:spPr>
        <a:xfrm>
          <a:off x="3225800" y="696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293180</xdr:rowOff>
    </xdr:from>
    <xdr:to>
      <xdr:col>15</xdr:col>
      <xdr:colOff>101600</xdr:colOff>
      <xdr:row>36</xdr:row>
      <xdr:rowOff>51880</xdr:rowOff>
    </xdr:to>
    <xdr:sp macro="" textlink="">
      <xdr:nvSpPr>
        <xdr:cNvPr id="135" name="楕円 134"/>
        <xdr:cNvSpPr/>
      </xdr:nvSpPr>
      <xdr:spPr bwMode="auto">
        <a:xfrm>
          <a:off x="2857500" y="6903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36657</xdr:rowOff>
    </xdr:from>
    <xdr:ext cx="762000" cy="259045"/>
    <xdr:sp macro="" textlink="">
      <xdr:nvSpPr>
        <xdr:cNvPr id="136" name="テキスト ボックス 135"/>
        <xdr:cNvSpPr txBox="1"/>
      </xdr:nvSpPr>
      <xdr:spPr>
        <a:xfrm>
          <a:off x="2527300" y="69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3,699
3,696
207.58
3,944,350
3,658,244
193,688
2,193,688
3,381,795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135938</xdr:rowOff>
    </xdr:from>
    <xdr:to>
      <xdr:col>24</xdr:col>
      <xdr:colOff>63500</xdr:colOff>
      <xdr:row>38</xdr:row>
      <xdr:rowOff>161061</xdr:rowOff>
    </xdr:to>
    <xdr:cxnSp macro="">
      <xdr:nvCxnSpPr>
        <xdr:cNvPr id="63" name="直線コネクタ 62"/>
        <xdr:cNvCxnSpPr/>
      </xdr:nvCxnSpPr>
      <xdr:spPr>
        <a:xfrm flipV="1">
          <a:off x="3797300" y="6651038"/>
          <a:ext cx="838200" cy="2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18606</xdr:rowOff>
    </xdr:from>
    <xdr:ext cx="599010" cy="259045"/>
    <xdr:sp macro="" textlink="">
      <xdr:nvSpPr>
        <xdr:cNvPr id="64" name="人件費平均値テキスト"/>
        <xdr:cNvSpPr txBox="1"/>
      </xdr:nvSpPr>
      <xdr:spPr>
        <a:xfrm>
          <a:off x="4686300" y="6362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161061</xdr:rowOff>
    </xdr:from>
    <xdr:to>
      <xdr:col>19</xdr:col>
      <xdr:colOff>177800</xdr:colOff>
      <xdr:row>38</xdr:row>
      <xdr:rowOff>162599</xdr:rowOff>
    </xdr:to>
    <xdr:cxnSp macro="">
      <xdr:nvCxnSpPr>
        <xdr:cNvPr id="66" name="直線コネクタ 65"/>
        <xdr:cNvCxnSpPr/>
      </xdr:nvCxnSpPr>
      <xdr:spPr>
        <a:xfrm flipV="1">
          <a:off x="2908300" y="6676161"/>
          <a:ext cx="889000" cy="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129407</xdr:rowOff>
    </xdr:from>
    <xdr:ext cx="599010" cy="259045"/>
    <xdr:sp macro="" textlink="">
      <xdr:nvSpPr>
        <xdr:cNvPr id="68" name="テキスト ボックス 67"/>
        <xdr:cNvSpPr txBox="1"/>
      </xdr:nvSpPr>
      <xdr:spPr>
        <a:xfrm>
          <a:off x="3497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162599</xdr:rowOff>
    </xdr:from>
    <xdr:to>
      <xdr:col>15</xdr:col>
      <xdr:colOff>50800</xdr:colOff>
      <xdr:row>39</xdr:row>
      <xdr:rowOff>1205</xdr:rowOff>
    </xdr:to>
    <xdr:cxnSp macro="">
      <xdr:nvCxnSpPr>
        <xdr:cNvPr id="69" name="直線コネクタ 68"/>
        <xdr:cNvCxnSpPr/>
      </xdr:nvCxnSpPr>
      <xdr:spPr>
        <a:xfrm flipV="1">
          <a:off x="2019300" y="6677699"/>
          <a:ext cx="889000" cy="1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140749</xdr:rowOff>
    </xdr:from>
    <xdr:ext cx="599010" cy="259045"/>
    <xdr:sp macro="" textlink="">
      <xdr:nvSpPr>
        <xdr:cNvPr id="71" name="テキスト ボックス 70"/>
        <xdr:cNvSpPr txBox="1"/>
      </xdr:nvSpPr>
      <xdr:spPr>
        <a:xfrm>
          <a:off x="2608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1205</xdr:rowOff>
    </xdr:from>
    <xdr:to>
      <xdr:col>10</xdr:col>
      <xdr:colOff>114300</xdr:colOff>
      <xdr:row>39</xdr:row>
      <xdr:rowOff>7422</xdr:rowOff>
    </xdr:to>
    <xdr:cxnSp macro="">
      <xdr:nvCxnSpPr>
        <xdr:cNvPr id="72" name="直線コネクタ 71"/>
        <xdr:cNvCxnSpPr/>
      </xdr:nvCxnSpPr>
      <xdr:spPr>
        <a:xfrm flipV="1">
          <a:off x="1130300" y="6687755"/>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5820</xdr:rowOff>
    </xdr:from>
    <xdr:ext cx="599010" cy="259045"/>
    <xdr:sp macro="" textlink="">
      <xdr:nvSpPr>
        <xdr:cNvPr id="74" name="テキスト ボックス 73"/>
        <xdr:cNvSpPr txBox="1"/>
      </xdr:nvSpPr>
      <xdr:spPr>
        <a:xfrm>
          <a:off x="1719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35296</xdr:rowOff>
    </xdr:from>
    <xdr:to>
      <xdr:col>6</xdr:col>
      <xdr:colOff>38100</xdr:colOff>
      <xdr:row>38</xdr:row>
      <xdr:rowOff>136896</xdr:rowOff>
    </xdr:to>
    <xdr:sp macro="" textlink="">
      <xdr:nvSpPr>
        <xdr:cNvPr id="75" name="フローチャート: 判断 74"/>
        <xdr:cNvSpPr/>
      </xdr:nvSpPr>
      <xdr:spPr>
        <a:xfrm>
          <a:off x="1079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153424</xdr:rowOff>
    </xdr:from>
    <xdr:ext cx="599010" cy="259045"/>
    <xdr:sp macro="" textlink="">
      <xdr:nvSpPr>
        <xdr:cNvPr id="76" name="テキスト ボックス 75"/>
        <xdr:cNvSpPr txBox="1"/>
      </xdr:nvSpPr>
      <xdr:spPr>
        <a:xfrm>
          <a:off x="830795" y="63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85138</xdr:rowOff>
    </xdr:from>
    <xdr:to>
      <xdr:col>24</xdr:col>
      <xdr:colOff>114300</xdr:colOff>
      <xdr:row>39</xdr:row>
      <xdr:rowOff>15288</xdr:rowOff>
    </xdr:to>
    <xdr:sp macro="" textlink="">
      <xdr:nvSpPr>
        <xdr:cNvPr id="82" name="楕円 81"/>
        <xdr:cNvSpPr/>
      </xdr:nvSpPr>
      <xdr:spPr>
        <a:xfrm>
          <a:off x="4584700" y="660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63565</xdr:rowOff>
    </xdr:from>
    <xdr:ext cx="599010" cy="259045"/>
    <xdr:sp macro="" textlink="">
      <xdr:nvSpPr>
        <xdr:cNvPr id="83" name="人件費該当値テキスト"/>
        <xdr:cNvSpPr txBox="1"/>
      </xdr:nvSpPr>
      <xdr:spPr>
        <a:xfrm>
          <a:off x="4686300" y="65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110261</xdr:rowOff>
    </xdr:from>
    <xdr:to>
      <xdr:col>20</xdr:col>
      <xdr:colOff>38100</xdr:colOff>
      <xdr:row>39</xdr:row>
      <xdr:rowOff>40411</xdr:rowOff>
    </xdr:to>
    <xdr:sp macro="" textlink="">
      <xdr:nvSpPr>
        <xdr:cNvPr id="84" name="楕円 83"/>
        <xdr:cNvSpPr/>
      </xdr:nvSpPr>
      <xdr:spPr>
        <a:xfrm>
          <a:off x="3746500" y="66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39</xdr:row>
      <xdr:rowOff>31538</xdr:rowOff>
    </xdr:from>
    <xdr:ext cx="599010" cy="259045"/>
    <xdr:sp macro="" textlink="">
      <xdr:nvSpPr>
        <xdr:cNvPr id="85" name="テキスト ボックス 84"/>
        <xdr:cNvSpPr txBox="1"/>
      </xdr:nvSpPr>
      <xdr:spPr>
        <a:xfrm>
          <a:off x="3497795" y="671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111799</xdr:rowOff>
    </xdr:from>
    <xdr:to>
      <xdr:col>15</xdr:col>
      <xdr:colOff>101600</xdr:colOff>
      <xdr:row>39</xdr:row>
      <xdr:rowOff>41949</xdr:rowOff>
    </xdr:to>
    <xdr:sp macro="" textlink="">
      <xdr:nvSpPr>
        <xdr:cNvPr id="86" name="楕円 85"/>
        <xdr:cNvSpPr/>
      </xdr:nvSpPr>
      <xdr:spPr>
        <a:xfrm>
          <a:off x="2857500" y="66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33076</xdr:rowOff>
    </xdr:from>
    <xdr:ext cx="599010" cy="259045"/>
    <xdr:sp macro="" textlink="">
      <xdr:nvSpPr>
        <xdr:cNvPr id="87" name="テキスト ボックス 86"/>
        <xdr:cNvSpPr txBox="1"/>
      </xdr:nvSpPr>
      <xdr:spPr>
        <a:xfrm>
          <a:off x="2608795" y="671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121855</xdr:rowOff>
    </xdr:from>
    <xdr:to>
      <xdr:col>10</xdr:col>
      <xdr:colOff>165100</xdr:colOff>
      <xdr:row>39</xdr:row>
      <xdr:rowOff>52005</xdr:rowOff>
    </xdr:to>
    <xdr:sp macro="" textlink="">
      <xdr:nvSpPr>
        <xdr:cNvPr id="88" name="楕円 87"/>
        <xdr:cNvSpPr/>
      </xdr:nvSpPr>
      <xdr:spPr>
        <a:xfrm>
          <a:off x="1968500" y="66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43132</xdr:rowOff>
    </xdr:from>
    <xdr:ext cx="599010" cy="259045"/>
    <xdr:sp macro="" textlink="">
      <xdr:nvSpPr>
        <xdr:cNvPr id="89" name="テキスト ボックス 88"/>
        <xdr:cNvSpPr txBox="1"/>
      </xdr:nvSpPr>
      <xdr:spPr>
        <a:xfrm>
          <a:off x="1719795" y="672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128072</xdr:rowOff>
    </xdr:from>
    <xdr:to>
      <xdr:col>6</xdr:col>
      <xdr:colOff>38100</xdr:colOff>
      <xdr:row>39</xdr:row>
      <xdr:rowOff>58222</xdr:rowOff>
    </xdr:to>
    <xdr:sp macro="" textlink="">
      <xdr:nvSpPr>
        <xdr:cNvPr id="90" name="楕円 89"/>
        <xdr:cNvSpPr/>
      </xdr:nvSpPr>
      <xdr:spPr>
        <a:xfrm>
          <a:off x="1079500" y="664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49349</xdr:rowOff>
    </xdr:from>
    <xdr:ext cx="599010" cy="259045"/>
    <xdr:sp macro="" textlink="">
      <xdr:nvSpPr>
        <xdr:cNvPr id="91" name="テキスト ボックス 90"/>
        <xdr:cNvSpPr txBox="1"/>
      </xdr:nvSpPr>
      <xdr:spPr>
        <a:xfrm>
          <a:off x="830795" y="673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29694</xdr:rowOff>
    </xdr:from>
    <xdr:to>
      <xdr:col>24</xdr:col>
      <xdr:colOff>63500</xdr:colOff>
      <xdr:row>58</xdr:row>
      <xdr:rowOff>46880</xdr:rowOff>
    </xdr:to>
    <xdr:cxnSp macro="">
      <xdr:nvCxnSpPr>
        <xdr:cNvPr id="122" name="直線コネクタ 121"/>
        <xdr:cNvCxnSpPr/>
      </xdr:nvCxnSpPr>
      <xdr:spPr>
        <a:xfrm flipV="1">
          <a:off x="3797300" y="9973794"/>
          <a:ext cx="838200" cy="1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102834</xdr:rowOff>
    </xdr:from>
    <xdr:ext cx="599010" cy="259045"/>
    <xdr:sp macro="" textlink="">
      <xdr:nvSpPr>
        <xdr:cNvPr id="123" name="物件費平均値テキスト"/>
        <xdr:cNvSpPr txBox="1"/>
      </xdr:nvSpPr>
      <xdr:spPr>
        <a:xfrm>
          <a:off x="4686300" y="9704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46880</xdr:rowOff>
    </xdr:from>
    <xdr:to>
      <xdr:col>19</xdr:col>
      <xdr:colOff>177800</xdr:colOff>
      <xdr:row>58</xdr:row>
      <xdr:rowOff>54081</xdr:rowOff>
    </xdr:to>
    <xdr:cxnSp macro="">
      <xdr:nvCxnSpPr>
        <xdr:cNvPr id="125" name="直線コネクタ 124"/>
        <xdr:cNvCxnSpPr/>
      </xdr:nvCxnSpPr>
      <xdr:spPr>
        <a:xfrm flipV="1">
          <a:off x="2908300" y="9990980"/>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44432</xdr:rowOff>
    </xdr:from>
    <xdr:ext cx="599010" cy="259045"/>
    <xdr:sp macro="" textlink="">
      <xdr:nvSpPr>
        <xdr:cNvPr id="127" name="テキスト ボックス 126"/>
        <xdr:cNvSpPr txBox="1"/>
      </xdr:nvSpPr>
      <xdr:spPr>
        <a:xfrm>
          <a:off x="3497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54081</xdr:rowOff>
    </xdr:from>
    <xdr:to>
      <xdr:col>15</xdr:col>
      <xdr:colOff>50800</xdr:colOff>
      <xdr:row>58</xdr:row>
      <xdr:rowOff>70839</xdr:rowOff>
    </xdr:to>
    <xdr:cxnSp macro="">
      <xdr:nvCxnSpPr>
        <xdr:cNvPr id="128" name="直線コネクタ 127"/>
        <xdr:cNvCxnSpPr/>
      </xdr:nvCxnSpPr>
      <xdr:spPr>
        <a:xfrm flipV="1">
          <a:off x="2019300" y="9998181"/>
          <a:ext cx="889000" cy="1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58391</xdr:rowOff>
    </xdr:from>
    <xdr:ext cx="599010" cy="259045"/>
    <xdr:sp macro="" textlink="">
      <xdr:nvSpPr>
        <xdr:cNvPr id="130" name="テキスト ボックス 129"/>
        <xdr:cNvSpPr txBox="1"/>
      </xdr:nvSpPr>
      <xdr:spPr>
        <a:xfrm>
          <a:off x="2608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70839</xdr:rowOff>
    </xdr:from>
    <xdr:to>
      <xdr:col>10</xdr:col>
      <xdr:colOff>114300</xdr:colOff>
      <xdr:row>58</xdr:row>
      <xdr:rowOff>87460</xdr:rowOff>
    </xdr:to>
    <xdr:cxnSp macro="">
      <xdr:nvCxnSpPr>
        <xdr:cNvPr id="131" name="直線コネクタ 130"/>
        <xdr:cNvCxnSpPr/>
      </xdr:nvCxnSpPr>
      <xdr:spPr>
        <a:xfrm flipV="1">
          <a:off x="1130300" y="10014939"/>
          <a:ext cx="889000" cy="1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69665</xdr:rowOff>
    </xdr:from>
    <xdr:ext cx="599010" cy="259045"/>
    <xdr:sp macro="" textlink="">
      <xdr:nvSpPr>
        <xdr:cNvPr id="133" name="テキスト ボックス 132"/>
        <xdr:cNvSpPr txBox="1"/>
      </xdr:nvSpPr>
      <xdr:spPr>
        <a:xfrm>
          <a:off x="1719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109118</xdr:rowOff>
    </xdr:from>
    <xdr:to>
      <xdr:col>6</xdr:col>
      <xdr:colOff>38100</xdr:colOff>
      <xdr:row>58</xdr:row>
      <xdr:rowOff>39268</xdr:rowOff>
    </xdr:to>
    <xdr:sp macro="" textlink="">
      <xdr:nvSpPr>
        <xdr:cNvPr id="134" name="フローチャート: 判断 133"/>
        <xdr:cNvSpPr/>
      </xdr:nvSpPr>
      <xdr:spPr>
        <a:xfrm>
          <a:off x="1079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55795</xdr:rowOff>
    </xdr:from>
    <xdr:ext cx="599010" cy="259045"/>
    <xdr:sp macro="" textlink="">
      <xdr:nvSpPr>
        <xdr:cNvPr id="135" name="テキスト ボックス 134"/>
        <xdr:cNvSpPr txBox="1"/>
      </xdr:nvSpPr>
      <xdr:spPr>
        <a:xfrm>
          <a:off x="830795"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150344</xdr:rowOff>
    </xdr:from>
    <xdr:to>
      <xdr:col>24</xdr:col>
      <xdr:colOff>114300</xdr:colOff>
      <xdr:row>58</xdr:row>
      <xdr:rowOff>80494</xdr:rowOff>
    </xdr:to>
    <xdr:sp macro="" textlink="">
      <xdr:nvSpPr>
        <xdr:cNvPr id="141" name="楕円 140"/>
        <xdr:cNvSpPr/>
      </xdr:nvSpPr>
      <xdr:spPr>
        <a:xfrm>
          <a:off x="4584700" y="99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65271</xdr:rowOff>
    </xdr:from>
    <xdr:ext cx="599010" cy="259045"/>
    <xdr:sp macro="" textlink="">
      <xdr:nvSpPr>
        <xdr:cNvPr id="142" name="物件費該当値テキスト"/>
        <xdr:cNvSpPr txBox="1"/>
      </xdr:nvSpPr>
      <xdr:spPr>
        <a:xfrm>
          <a:off x="4686300" y="983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167530</xdr:rowOff>
    </xdr:from>
    <xdr:to>
      <xdr:col>20</xdr:col>
      <xdr:colOff>38100</xdr:colOff>
      <xdr:row>58</xdr:row>
      <xdr:rowOff>97680</xdr:rowOff>
    </xdr:to>
    <xdr:sp macro="" textlink="">
      <xdr:nvSpPr>
        <xdr:cNvPr id="143" name="楕円 142"/>
        <xdr:cNvSpPr/>
      </xdr:nvSpPr>
      <xdr:spPr>
        <a:xfrm>
          <a:off x="3746500" y="99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88807</xdr:rowOff>
    </xdr:from>
    <xdr:ext cx="599010" cy="259045"/>
    <xdr:sp macro="" textlink="">
      <xdr:nvSpPr>
        <xdr:cNvPr id="144" name="テキスト ボックス 143"/>
        <xdr:cNvSpPr txBox="1"/>
      </xdr:nvSpPr>
      <xdr:spPr>
        <a:xfrm>
          <a:off x="3497795" y="10032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3281</xdr:rowOff>
    </xdr:from>
    <xdr:to>
      <xdr:col>15</xdr:col>
      <xdr:colOff>101600</xdr:colOff>
      <xdr:row>58</xdr:row>
      <xdr:rowOff>104881</xdr:rowOff>
    </xdr:to>
    <xdr:sp macro="" textlink="">
      <xdr:nvSpPr>
        <xdr:cNvPr id="145" name="楕円 144"/>
        <xdr:cNvSpPr/>
      </xdr:nvSpPr>
      <xdr:spPr>
        <a:xfrm>
          <a:off x="2857500" y="994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96008</xdr:rowOff>
    </xdr:from>
    <xdr:ext cx="599010" cy="259045"/>
    <xdr:sp macro="" textlink="">
      <xdr:nvSpPr>
        <xdr:cNvPr id="146" name="テキスト ボックス 145"/>
        <xdr:cNvSpPr txBox="1"/>
      </xdr:nvSpPr>
      <xdr:spPr>
        <a:xfrm>
          <a:off x="2608795" y="100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20039</xdr:rowOff>
    </xdr:from>
    <xdr:to>
      <xdr:col>10</xdr:col>
      <xdr:colOff>165100</xdr:colOff>
      <xdr:row>58</xdr:row>
      <xdr:rowOff>121639</xdr:rowOff>
    </xdr:to>
    <xdr:sp macro="" textlink="">
      <xdr:nvSpPr>
        <xdr:cNvPr id="147" name="楕円 146"/>
        <xdr:cNvSpPr/>
      </xdr:nvSpPr>
      <xdr:spPr>
        <a:xfrm>
          <a:off x="1968500" y="996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112766</xdr:rowOff>
    </xdr:from>
    <xdr:ext cx="599010" cy="259045"/>
    <xdr:sp macro="" textlink="">
      <xdr:nvSpPr>
        <xdr:cNvPr id="148" name="テキスト ボックス 147"/>
        <xdr:cNvSpPr txBox="1"/>
      </xdr:nvSpPr>
      <xdr:spPr>
        <a:xfrm>
          <a:off x="1719795" y="1005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36660</xdr:rowOff>
    </xdr:from>
    <xdr:to>
      <xdr:col>6</xdr:col>
      <xdr:colOff>38100</xdr:colOff>
      <xdr:row>58</xdr:row>
      <xdr:rowOff>138260</xdr:rowOff>
    </xdr:to>
    <xdr:sp macro="" textlink="">
      <xdr:nvSpPr>
        <xdr:cNvPr id="149" name="楕円 148"/>
        <xdr:cNvSpPr/>
      </xdr:nvSpPr>
      <xdr:spPr>
        <a:xfrm>
          <a:off x="1079500" y="99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129387</xdr:rowOff>
    </xdr:from>
    <xdr:ext cx="599010" cy="259045"/>
    <xdr:sp macro="" textlink="">
      <xdr:nvSpPr>
        <xdr:cNvPr id="150" name="テキスト ボックス 149"/>
        <xdr:cNvSpPr txBox="1"/>
      </xdr:nvSpPr>
      <xdr:spPr>
        <a:xfrm>
          <a:off x="830795" y="100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137503</xdr:rowOff>
    </xdr:from>
    <xdr:to>
      <xdr:col>24</xdr:col>
      <xdr:colOff>63500</xdr:colOff>
      <xdr:row>78</xdr:row>
      <xdr:rowOff>150177</xdr:rowOff>
    </xdr:to>
    <xdr:cxnSp macro="">
      <xdr:nvCxnSpPr>
        <xdr:cNvPr id="179" name="直線コネクタ 178"/>
        <xdr:cNvCxnSpPr/>
      </xdr:nvCxnSpPr>
      <xdr:spPr>
        <a:xfrm>
          <a:off x="3797300" y="13510603"/>
          <a:ext cx="838200" cy="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95026</xdr:rowOff>
    </xdr:from>
    <xdr:ext cx="534377" cy="259045"/>
    <xdr:sp macro="" textlink="">
      <xdr:nvSpPr>
        <xdr:cNvPr id="180" name="維持補修費平均値テキスト"/>
        <xdr:cNvSpPr txBox="1"/>
      </xdr:nvSpPr>
      <xdr:spPr>
        <a:xfrm>
          <a:off x="4686300" y="13125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136474</xdr:rowOff>
    </xdr:from>
    <xdr:to>
      <xdr:col>19</xdr:col>
      <xdr:colOff>177800</xdr:colOff>
      <xdr:row>78</xdr:row>
      <xdr:rowOff>137503</xdr:rowOff>
    </xdr:to>
    <xdr:cxnSp macro="">
      <xdr:nvCxnSpPr>
        <xdr:cNvPr id="182" name="直線コネクタ 181"/>
        <xdr:cNvCxnSpPr/>
      </xdr:nvCxnSpPr>
      <xdr:spPr>
        <a:xfrm>
          <a:off x="2908300" y="13509574"/>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159402</xdr:rowOff>
    </xdr:from>
    <xdr:ext cx="534377" cy="259045"/>
    <xdr:sp macro="" textlink="">
      <xdr:nvSpPr>
        <xdr:cNvPr id="184" name="テキスト ボックス 183"/>
        <xdr:cNvSpPr txBox="1"/>
      </xdr:nvSpPr>
      <xdr:spPr>
        <a:xfrm>
          <a:off x="3530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136068</xdr:rowOff>
    </xdr:from>
    <xdr:to>
      <xdr:col>15</xdr:col>
      <xdr:colOff>50800</xdr:colOff>
      <xdr:row>78</xdr:row>
      <xdr:rowOff>136474</xdr:rowOff>
    </xdr:to>
    <xdr:cxnSp macro="">
      <xdr:nvCxnSpPr>
        <xdr:cNvPr id="185" name="直線コネクタ 184"/>
        <xdr:cNvCxnSpPr/>
      </xdr:nvCxnSpPr>
      <xdr:spPr>
        <a:xfrm>
          <a:off x="2019300" y="13509168"/>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136068</xdr:rowOff>
    </xdr:from>
    <xdr:to>
      <xdr:col>10</xdr:col>
      <xdr:colOff>114300</xdr:colOff>
      <xdr:row>78</xdr:row>
      <xdr:rowOff>153073</xdr:rowOff>
    </xdr:to>
    <xdr:cxnSp macro="">
      <xdr:nvCxnSpPr>
        <xdr:cNvPr id="188" name="直線コネクタ 187"/>
        <xdr:cNvCxnSpPr/>
      </xdr:nvCxnSpPr>
      <xdr:spPr>
        <a:xfrm flipV="1">
          <a:off x="1130300" y="13509168"/>
          <a:ext cx="889000" cy="1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84141</xdr:rowOff>
    </xdr:from>
    <xdr:ext cx="534377" cy="259045"/>
    <xdr:sp macro="" textlink="">
      <xdr:nvSpPr>
        <xdr:cNvPr id="190" name="テキスト ボックス 189"/>
        <xdr:cNvSpPr txBox="1"/>
      </xdr:nvSpPr>
      <xdr:spPr>
        <a:xfrm>
          <a:off x="1752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40081</xdr:rowOff>
    </xdr:from>
    <xdr:to>
      <xdr:col>6</xdr:col>
      <xdr:colOff>38100</xdr:colOff>
      <xdr:row>77</xdr:row>
      <xdr:rowOff>141681</xdr:rowOff>
    </xdr:to>
    <xdr:sp macro="" textlink="">
      <xdr:nvSpPr>
        <xdr:cNvPr id="191" name="フローチャート: 判断 190"/>
        <xdr:cNvSpPr/>
      </xdr:nvSpPr>
      <xdr:spPr>
        <a:xfrm>
          <a:off x="1079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158208</xdr:rowOff>
    </xdr:from>
    <xdr:ext cx="534377" cy="259045"/>
    <xdr:sp macro="" textlink="">
      <xdr:nvSpPr>
        <xdr:cNvPr id="192" name="テキスト ボックス 191"/>
        <xdr:cNvSpPr txBox="1"/>
      </xdr:nvSpPr>
      <xdr:spPr>
        <a:xfrm>
          <a:off x="863111" y="1301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99377</xdr:rowOff>
    </xdr:from>
    <xdr:to>
      <xdr:col>24</xdr:col>
      <xdr:colOff>114300</xdr:colOff>
      <xdr:row>79</xdr:row>
      <xdr:rowOff>29527</xdr:rowOff>
    </xdr:to>
    <xdr:sp macro="" textlink="">
      <xdr:nvSpPr>
        <xdr:cNvPr id="198" name="楕円 197"/>
        <xdr:cNvSpPr/>
      </xdr:nvSpPr>
      <xdr:spPr>
        <a:xfrm>
          <a:off x="4584700" y="1347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14304</xdr:rowOff>
    </xdr:from>
    <xdr:ext cx="469744" cy="259045"/>
    <xdr:sp macro="" textlink="">
      <xdr:nvSpPr>
        <xdr:cNvPr id="199" name="維持補修費該当値テキスト"/>
        <xdr:cNvSpPr txBox="1"/>
      </xdr:nvSpPr>
      <xdr:spPr>
        <a:xfrm>
          <a:off x="4686300" y="1338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86703</xdr:rowOff>
    </xdr:from>
    <xdr:to>
      <xdr:col>20</xdr:col>
      <xdr:colOff>38100</xdr:colOff>
      <xdr:row>79</xdr:row>
      <xdr:rowOff>16853</xdr:rowOff>
    </xdr:to>
    <xdr:sp macro="" textlink="">
      <xdr:nvSpPr>
        <xdr:cNvPr id="200" name="楕円 199"/>
        <xdr:cNvSpPr/>
      </xdr:nvSpPr>
      <xdr:spPr>
        <a:xfrm>
          <a:off x="3746500" y="134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7980</xdr:rowOff>
    </xdr:from>
    <xdr:ext cx="469744" cy="259045"/>
    <xdr:sp macro="" textlink="">
      <xdr:nvSpPr>
        <xdr:cNvPr id="201" name="テキスト ボックス 200"/>
        <xdr:cNvSpPr txBox="1"/>
      </xdr:nvSpPr>
      <xdr:spPr>
        <a:xfrm>
          <a:off x="3562428" y="1355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85674</xdr:rowOff>
    </xdr:from>
    <xdr:to>
      <xdr:col>15</xdr:col>
      <xdr:colOff>101600</xdr:colOff>
      <xdr:row>79</xdr:row>
      <xdr:rowOff>15824</xdr:rowOff>
    </xdr:to>
    <xdr:sp macro="" textlink="">
      <xdr:nvSpPr>
        <xdr:cNvPr id="202" name="楕円 201"/>
        <xdr:cNvSpPr/>
      </xdr:nvSpPr>
      <xdr:spPr>
        <a:xfrm>
          <a:off x="2857500" y="1345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6951</xdr:rowOff>
    </xdr:from>
    <xdr:ext cx="469744" cy="259045"/>
    <xdr:sp macro="" textlink="">
      <xdr:nvSpPr>
        <xdr:cNvPr id="203" name="テキスト ボックス 202"/>
        <xdr:cNvSpPr txBox="1"/>
      </xdr:nvSpPr>
      <xdr:spPr>
        <a:xfrm>
          <a:off x="2673428" y="1355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85268</xdr:rowOff>
    </xdr:from>
    <xdr:to>
      <xdr:col>10</xdr:col>
      <xdr:colOff>165100</xdr:colOff>
      <xdr:row>79</xdr:row>
      <xdr:rowOff>15418</xdr:rowOff>
    </xdr:to>
    <xdr:sp macro="" textlink="">
      <xdr:nvSpPr>
        <xdr:cNvPr id="204" name="楕円 203"/>
        <xdr:cNvSpPr/>
      </xdr:nvSpPr>
      <xdr:spPr>
        <a:xfrm>
          <a:off x="1968500" y="134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6545</xdr:rowOff>
    </xdr:from>
    <xdr:ext cx="469744" cy="259045"/>
    <xdr:sp macro="" textlink="">
      <xdr:nvSpPr>
        <xdr:cNvPr id="205" name="テキスト ボックス 204"/>
        <xdr:cNvSpPr txBox="1"/>
      </xdr:nvSpPr>
      <xdr:spPr>
        <a:xfrm>
          <a:off x="1784428" y="1355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102273</xdr:rowOff>
    </xdr:from>
    <xdr:to>
      <xdr:col>6</xdr:col>
      <xdr:colOff>38100</xdr:colOff>
      <xdr:row>79</xdr:row>
      <xdr:rowOff>32423</xdr:rowOff>
    </xdr:to>
    <xdr:sp macro="" textlink="">
      <xdr:nvSpPr>
        <xdr:cNvPr id="206" name="楕円 205"/>
        <xdr:cNvSpPr/>
      </xdr:nvSpPr>
      <xdr:spPr>
        <a:xfrm>
          <a:off x="1079500" y="1347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23550</xdr:rowOff>
    </xdr:from>
    <xdr:ext cx="469744" cy="259045"/>
    <xdr:sp macro="" textlink="">
      <xdr:nvSpPr>
        <xdr:cNvPr id="207" name="テキスト ボックス 206"/>
        <xdr:cNvSpPr txBox="1"/>
      </xdr:nvSpPr>
      <xdr:spPr>
        <a:xfrm>
          <a:off x="895428" y="13568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157060</xdr:rowOff>
    </xdr:from>
    <xdr:to>
      <xdr:col>24</xdr:col>
      <xdr:colOff>63500</xdr:colOff>
      <xdr:row>92</xdr:row>
      <xdr:rowOff>11875</xdr:rowOff>
    </xdr:to>
    <xdr:cxnSp macro="">
      <xdr:nvCxnSpPr>
        <xdr:cNvPr id="237" name="直線コネクタ 236"/>
        <xdr:cNvCxnSpPr/>
      </xdr:nvCxnSpPr>
      <xdr:spPr>
        <a:xfrm>
          <a:off x="3797300" y="15759010"/>
          <a:ext cx="838200" cy="2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82605</xdr:rowOff>
    </xdr:from>
    <xdr:ext cx="534377" cy="259045"/>
    <xdr:sp macro="" textlink="">
      <xdr:nvSpPr>
        <xdr:cNvPr id="238" name="扶助費平均値テキスト"/>
        <xdr:cNvSpPr txBox="1"/>
      </xdr:nvSpPr>
      <xdr:spPr>
        <a:xfrm>
          <a:off x="4686300" y="16541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157060</xdr:rowOff>
    </xdr:from>
    <xdr:to>
      <xdr:col>19</xdr:col>
      <xdr:colOff>177800</xdr:colOff>
      <xdr:row>92</xdr:row>
      <xdr:rowOff>50636</xdr:rowOff>
    </xdr:to>
    <xdr:cxnSp macro="">
      <xdr:nvCxnSpPr>
        <xdr:cNvPr id="240" name="直線コネクタ 239"/>
        <xdr:cNvCxnSpPr/>
      </xdr:nvCxnSpPr>
      <xdr:spPr>
        <a:xfrm flipV="1">
          <a:off x="2908300" y="15759010"/>
          <a:ext cx="889000" cy="6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33723</xdr:rowOff>
    </xdr:from>
    <xdr:ext cx="534377" cy="259045"/>
    <xdr:sp macro="" textlink="">
      <xdr:nvSpPr>
        <xdr:cNvPr id="242" name="テキスト ボックス 241"/>
        <xdr:cNvSpPr txBox="1"/>
      </xdr:nvSpPr>
      <xdr:spPr>
        <a:xfrm>
          <a:off x="3530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50636</xdr:rowOff>
    </xdr:from>
    <xdr:to>
      <xdr:col>15</xdr:col>
      <xdr:colOff>50800</xdr:colOff>
      <xdr:row>93</xdr:row>
      <xdr:rowOff>26493</xdr:rowOff>
    </xdr:to>
    <xdr:cxnSp macro="">
      <xdr:nvCxnSpPr>
        <xdr:cNvPr id="243" name="直線コネクタ 242"/>
        <xdr:cNvCxnSpPr/>
      </xdr:nvCxnSpPr>
      <xdr:spPr>
        <a:xfrm flipV="1">
          <a:off x="2019300" y="15824036"/>
          <a:ext cx="889000" cy="14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150753</xdr:rowOff>
    </xdr:from>
    <xdr:ext cx="534377" cy="259045"/>
    <xdr:sp macro="" textlink="">
      <xdr:nvSpPr>
        <xdr:cNvPr id="245" name="テキスト ボックス 244"/>
        <xdr:cNvSpPr txBox="1"/>
      </xdr:nvSpPr>
      <xdr:spPr>
        <a:xfrm>
          <a:off x="2641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26493</xdr:rowOff>
    </xdr:from>
    <xdr:to>
      <xdr:col>10</xdr:col>
      <xdr:colOff>114300</xdr:colOff>
      <xdr:row>93</xdr:row>
      <xdr:rowOff>47307</xdr:rowOff>
    </xdr:to>
    <xdr:cxnSp macro="">
      <xdr:nvCxnSpPr>
        <xdr:cNvPr id="246" name="直線コネクタ 245"/>
        <xdr:cNvCxnSpPr/>
      </xdr:nvCxnSpPr>
      <xdr:spPr>
        <a:xfrm flipV="1">
          <a:off x="1130300" y="15971343"/>
          <a:ext cx="889000" cy="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53052</xdr:rowOff>
    </xdr:from>
    <xdr:ext cx="534377" cy="259045"/>
    <xdr:sp macro="" textlink="">
      <xdr:nvSpPr>
        <xdr:cNvPr id="248" name="テキスト ボックス 247"/>
        <xdr:cNvSpPr txBox="1"/>
      </xdr:nvSpPr>
      <xdr:spPr>
        <a:xfrm>
          <a:off x="1752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49073</xdr:rowOff>
    </xdr:from>
    <xdr:to>
      <xdr:col>6</xdr:col>
      <xdr:colOff>38100</xdr:colOff>
      <xdr:row>96</xdr:row>
      <xdr:rowOff>150673</xdr:rowOff>
    </xdr:to>
    <xdr:sp macro="" textlink="">
      <xdr:nvSpPr>
        <xdr:cNvPr id="249" name="フローチャート: 判断 248"/>
        <xdr:cNvSpPr/>
      </xdr:nvSpPr>
      <xdr:spPr>
        <a:xfrm>
          <a:off x="1079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141800</xdr:rowOff>
    </xdr:from>
    <xdr:ext cx="534377" cy="259045"/>
    <xdr:sp macro="" textlink="">
      <xdr:nvSpPr>
        <xdr:cNvPr id="250" name="テキスト ボックス 249"/>
        <xdr:cNvSpPr txBox="1"/>
      </xdr:nvSpPr>
      <xdr:spPr>
        <a:xfrm>
          <a:off x="863111" y="166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132525</xdr:rowOff>
    </xdr:from>
    <xdr:to>
      <xdr:col>24</xdr:col>
      <xdr:colOff>114300</xdr:colOff>
      <xdr:row>92</xdr:row>
      <xdr:rowOff>62675</xdr:rowOff>
    </xdr:to>
    <xdr:sp macro="" textlink="">
      <xdr:nvSpPr>
        <xdr:cNvPr id="256" name="楕円 255"/>
        <xdr:cNvSpPr/>
      </xdr:nvSpPr>
      <xdr:spPr>
        <a:xfrm>
          <a:off x="4584700" y="157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155402</xdr:rowOff>
    </xdr:from>
    <xdr:ext cx="599010" cy="259045"/>
    <xdr:sp macro="" textlink="">
      <xdr:nvSpPr>
        <xdr:cNvPr id="257" name="扶助費該当値テキスト"/>
        <xdr:cNvSpPr txBox="1"/>
      </xdr:nvSpPr>
      <xdr:spPr>
        <a:xfrm>
          <a:off x="4686300" y="155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106260</xdr:rowOff>
    </xdr:from>
    <xdr:to>
      <xdr:col>20</xdr:col>
      <xdr:colOff>38100</xdr:colOff>
      <xdr:row>92</xdr:row>
      <xdr:rowOff>36410</xdr:rowOff>
    </xdr:to>
    <xdr:sp macro="" textlink="">
      <xdr:nvSpPr>
        <xdr:cNvPr id="258" name="楕円 257"/>
        <xdr:cNvSpPr/>
      </xdr:nvSpPr>
      <xdr:spPr>
        <a:xfrm>
          <a:off x="3746500" y="157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52937</xdr:rowOff>
    </xdr:from>
    <xdr:ext cx="599010" cy="259045"/>
    <xdr:sp macro="" textlink="">
      <xdr:nvSpPr>
        <xdr:cNvPr id="259" name="テキスト ボックス 258"/>
        <xdr:cNvSpPr txBox="1"/>
      </xdr:nvSpPr>
      <xdr:spPr>
        <a:xfrm>
          <a:off x="3497795" y="15483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171286</xdr:rowOff>
    </xdr:from>
    <xdr:to>
      <xdr:col>15</xdr:col>
      <xdr:colOff>101600</xdr:colOff>
      <xdr:row>92</xdr:row>
      <xdr:rowOff>101436</xdr:rowOff>
    </xdr:to>
    <xdr:sp macro="" textlink="">
      <xdr:nvSpPr>
        <xdr:cNvPr id="260" name="楕円 259"/>
        <xdr:cNvSpPr/>
      </xdr:nvSpPr>
      <xdr:spPr>
        <a:xfrm>
          <a:off x="2857500" y="1577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117963</xdr:rowOff>
    </xdr:from>
    <xdr:ext cx="599010" cy="259045"/>
    <xdr:sp macro="" textlink="">
      <xdr:nvSpPr>
        <xdr:cNvPr id="261" name="テキスト ボックス 260"/>
        <xdr:cNvSpPr txBox="1"/>
      </xdr:nvSpPr>
      <xdr:spPr>
        <a:xfrm>
          <a:off x="2608795" y="1554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147143</xdr:rowOff>
    </xdr:from>
    <xdr:to>
      <xdr:col>10</xdr:col>
      <xdr:colOff>165100</xdr:colOff>
      <xdr:row>93</xdr:row>
      <xdr:rowOff>77293</xdr:rowOff>
    </xdr:to>
    <xdr:sp macro="" textlink="">
      <xdr:nvSpPr>
        <xdr:cNvPr id="262" name="楕円 261"/>
        <xdr:cNvSpPr/>
      </xdr:nvSpPr>
      <xdr:spPr>
        <a:xfrm>
          <a:off x="1968500" y="159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93820</xdr:rowOff>
    </xdr:from>
    <xdr:ext cx="599010" cy="259045"/>
    <xdr:sp macro="" textlink="">
      <xdr:nvSpPr>
        <xdr:cNvPr id="263" name="テキスト ボックス 262"/>
        <xdr:cNvSpPr txBox="1"/>
      </xdr:nvSpPr>
      <xdr:spPr>
        <a:xfrm>
          <a:off x="1719795" y="15695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167957</xdr:rowOff>
    </xdr:from>
    <xdr:to>
      <xdr:col>6</xdr:col>
      <xdr:colOff>38100</xdr:colOff>
      <xdr:row>93</xdr:row>
      <xdr:rowOff>98107</xdr:rowOff>
    </xdr:to>
    <xdr:sp macro="" textlink="">
      <xdr:nvSpPr>
        <xdr:cNvPr id="264" name="楕円 263"/>
        <xdr:cNvSpPr/>
      </xdr:nvSpPr>
      <xdr:spPr>
        <a:xfrm>
          <a:off x="1079500" y="159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114634</xdr:rowOff>
    </xdr:from>
    <xdr:ext cx="599010" cy="259045"/>
    <xdr:sp macro="" textlink="">
      <xdr:nvSpPr>
        <xdr:cNvPr id="265" name="テキスト ボックス 264"/>
        <xdr:cNvSpPr txBox="1"/>
      </xdr:nvSpPr>
      <xdr:spPr>
        <a:xfrm>
          <a:off x="830795" y="1571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120710</xdr:rowOff>
    </xdr:from>
    <xdr:to>
      <xdr:col>55</xdr:col>
      <xdr:colOff>0</xdr:colOff>
      <xdr:row>37</xdr:row>
      <xdr:rowOff>131441</xdr:rowOff>
    </xdr:to>
    <xdr:cxnSp macro="">
      <xdr:nvCxnSpPr>
        <xdr:cNvPr id="296" name="直線コネクタ 295"/>
        <xdr:cNvCxnSpPr/>
      </xdr:nvCxnSpPr>
      <xdr:spPr>
        <a:xfrm>
          <a:off x="9639300" y="6464360"/>
          <a:ext cx="8382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106173</xdr:rowOff>
    </xdr:from>
    <xdr:ext cx="599010" cy="259045"/>
    <xdr:sp macro="" textlink="">
      <xdr:nvSpPr>
        <xdr:cNvPr id="297" name="補助費等平均値テキスト"/>
        <xdr:cNvSpPr txBox="1"/>
      </xdr:nvSpPr>
      <xdr:spPr>
        <a:xfrm>
          <a:off x="10528300" y="6106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82932</xdr:rowOff>
    </xdr:from>
    <xdr:to>
      <xdr:col>50</xdr:col>
      <xdr:colOff>114300</xdr:colOff>
      <xdr:row>37</xdr:row>
      <xdr:rowOff>120710</xdr:rowOff>
    </xdr:to>
    <xdr:cxnSp macro="">
      <xdr:nvCxnSpPr>
        <xdr:cNvPr id="299" name="直線コネクタ 298"/>
        <xdr:cNvCxnSpPr/>
      </xdr:nvCxnSpPr>
      <xdr:spPr>
        <a:xfrm>
          <a:off x="8750300" y="6426582"/>
          <a:ext cx="889000" cy="3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46321</xdr:rowOff>
    </xdr:from>
    <xdr:ext cx="599010" cy="259045"/>
    <xdr:sp macro="" textlink="">
      <xdr:nvSpPr>
        <xdr:cNvPr id="301" name="テキスト ボックス 300"/>
        <xdr:cNvSpPr txBox="1"/>
      </xdr:nvSpPr>
      <xdr:spPr>
        <a:xfrm>
          <a:off x="9339795" y="604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82932</xdr:rowOff>
    </xdr:from>
    <xdr:to>
      <xdr:col>45</xdr:col>
      <xdr:colOff>177800</xdr:colOff>
      <xdr:row>37</xdr:row>
      <xdr:rowOff>130354</xdr:rowOff>
    </xdr:to>
    <xdr:cxnSp macro="">
      <xdr:nvCxnSpPr>
        <xdr:cNvPr id="302" name="直線コネクタ 301"/>
        <xdr:cNvCxnSpPr/>
      </xdr:nvCxnSpPr>
      <xdr:spPr>
        <a:xfrm flipV="1">
          <a:off x="7861300" y="6426582"/>
          <a:ext cx="889000" cy="4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78959</xdr:rowOff>
    </xdr:from>
    <xdr:ext cx="599010" cy="259045"/>
    <xdr:sp macro="" textlink="">
      <xdr:nvSpPr>
        <xdr:cNvPr id="304" name="テキスト ボックス 303"/>
        <xdr:cNvSpPr txBox="1"/>
      </xdr:nvSpPr>
      <xdr:spPr>
        <a:xfrm>
          <a:off x="8450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130354</xdr:rowOff>
    </xdr:from>
    <xdr:to>
      <xdr:col>41</xdr:col>
      <xdr:colOff>50800</xdr:colOff>
      <xdr:row>37</xdr:row>
      <xdr:rowOff>141343</xdr:rowOff>
    </xdr:to>
    <xdr:cxnSp macro="">
      <xdr:nvCxnSpPr>
        <xdr:cNvPr id="305" name="直線コネクタ 304"/>
        <xdr:cNvCxnSpPr/>
      </xdr:nvCxnSpPr>
      <xdr:spPr>
        <a:xfrm flipV="1">
          <a:off x="6972300" y="6474004"/>
          <a:ext cx="889000" cy="1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88730</xdr:rowOff>
    </xdr:from>
    <xdr:ext cx="599010" cy="259045"/>
    <xdr:sp macro="" textlink="">
      <xdr:nvSpPr>
        <xdr:cNvPr id="307" name="テキスト ボックス 306"/>
        <xdr:cNvSpPr txBox="1"/>
      </xdr:nvSpPr>
      <xdr:spPr>
        <a:xfrm>
          <a:off x="7561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150661</xdr:rowOff>
    </xdr:from>
    <xdr:to>
      <xdr:col>36</xdr:col>
      <xdr:colOff>165100</xdr:colOff>
      <xdr:row>37</xdr:row>
      <xdr:rowOff>80811</xdr:rowOff>
    </xdr:to>
    <xdr:sp macro="" textlink="">
      <xdr:nvSpPr>
        <xdr:cNvPr id="308" name="フローチャート: 判断 307"/>
        <xdr:cNvSpPr/>
      </xdr:nvSpPr>
      <xdr:spPr>
        <a:xfrm>
          <a:off x="6921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97338</xdr:rowOff>
    </xdr:from>
    <xdr:ext cx="599010" cy="259045"/>
    <xdr:sp macro="" textlink="">
      <xdr:nvSpPr>
        <xdr:cNvPr id="309" name="テキスト ボックス 308"/>
        <xdr:cNvSpPr txBox="1"/>
      </xdr:nvSpPr>
      <xdr:spPr>
        <a:xfrm>
          <a:off x="6672795" y="609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80641</xdr:rowOff>
    </xdr:from>
    <xdr:to>
      <xdr:col>55</xdr:col>
      <xdr:colOff>50800</xdr:colOff>
      <xdr:row>38</xdr:row>
      <xdr:rowOff>10792</xdr:rowOff>
    </xdr:to>
    <xdr:sp macro="" textlink="">
      <xdr:nvSpPr>
        <xdr:cNvPr id="315" name="楕円 314"/>
        <xdr:cNvSpPr/>
      </xdr:nvSpPr>
      <xdr:spPr>
        <a:xfrm>
          <a:off x="10426700" y="64242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59068</xdr:rowOff>
    </xdr:from>
    <xdr:ext cx="534377" cy="259045"/>
    <xdr:sp macro="" textlink="">
      <xdr:nvSpPr>
        <xdr:cNvPr id="316" name="補助費等該当値テキスト"/>
        <xdr:cNvSpPr txBox="1"/>
      </xdr:nvSpPr>
      <xdr:spPr>
        <a:xfrm>
          <a:off x="10528300" y="640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69910</xdr:rowOff>
    </xdr:from>
    <xdr:to>
      <xdr:col>50</xdr:col>
      <xdr:colOff>165100</xdr:colOff>
      <xdr:row>38</xdr:row>
      <xdr:rowOff>60</xdr:rowOff>
    </xdr:to>
    <xdr:sp macro="" textlink="">
      <xdr:nvSpPr>
        <xdr:cNvPr id="317" name="楕円 316"/>
        <xdr:cNvSpPr/>
      </xdr:nvSpPr>
      <xdr:spPr>
        <a:xfrm>
          <a:off x="9588500" y="641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162637</xdr:rowOff>
    </xdr:from>
    <xdr:ext cx="534377" cy="259045"/>
    <xdr:sp macro="" textlink="">
      <xdr:nvSpPr>
        <xdr:cNvPr id="318" name="テキスト ボックス 317"/>
        <xdr:cNvSpPr txBox="1"/>
      </xdr:nvSpPr>
      <xdr:spPr>
        <a:xfrm>
          <a:off x="9372111" y="650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32132</xdr:rowOff>
    </xdr:from>
    <xdr:to>
      <xdr:col>46</xdr:col>
      <xdr:colOff>38100</xdr:colOff>
      <xdr:row>37</xdr:row>
      <xdr:rowOff>133732</xdr:rowOff>
    </xdr:to>
    <xdr:sp macro="" textlink="">
      <xdr:nvSpPr>
        <xdr:cNvPr id="319" name="楕円 318"/>
        <xdr:cNvSpPr/>
      </xdr:nvSpPr>
      <xdr:spPr>
        <a:xfrm>
          <a:off x="8699500" y="63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124859</xdr:rowOff>
    </xdr:from>
    <xdr:ext cx="599010" cy="259045"/>
    <xdr:sp macro="" textlink="">
      <xdr:nvSpPr>
        <xdr:cNvPr id="320" name="テキスト ボックス 319"/>
        <xdr:cNvSpPr txBox="1"/>
      </xdr:nvSpPr>
      <xdr:spPr>
        <a:xfrm>
          <a:off x="8450795" y="646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79554</xdr:rowOff>
    </xdr:from>
    <xdr:to>
      <xdr:col>41</xdr:col>
      <xdr:colOff>101600</xdr:colOff>
      <xdr:row>38</xdr:row>
      <xdr:rowOff>9703</xdr:rowOff>
    </xdr:to>
    <xdr:sp macro="" textlink="">
      <xdr:nvSpPr>
        <xdr:cNvPr id="321" name="楕円 320"/>
        <xdr:cNvSpPr/>
      </xdr:nvSpPr>
      <xdr:spPr>
        <a:xfrm>
          <a:off x="7810500" y="64232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830</xdr:rowOff>
    </xdr:from>
    <xdr:ext cx="534377" cy="259045"/>
    <xdr:sp macro="" textlink="">
      <xdr:nvSpPr>
        <xdr:cNvPr id="322" name="テキスト ボックス 321"/>
        <xdr:cNvSpPr txBox="1"/>
      </xdr:nvSpPr>
      <xdr:spPr>
        <a:xfrm>
          <a:off x="7594111" y="65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90543</xdr:rowOff>
    </xdr:from>
    <xdr:to>
      <xdr:col>36</xdr:col>
      <xdr:colOff>165100</xdr:colOff>
      <xdr:row>38</xdr:row>
      <xdr:rowOff>20693</xdr:rowOff>
    </xdr:to>
    <xdr:sp macro="" textlink="">
      <xdr:nvSpPr>
        <xdr:cNvPr id="323" name="楕円 322"/>
        <xdr:cNvSpPr/>
      </xdr:nvSpPr>
      <xdr:spPr>
        <a:xfrm>
          <a:off x="6921500" y="643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11820</xdr:rowOff>
    </xdr:from>
    <xdr:ext cx="534377" cy="259045"/>
    <xdr:sp macro="" textlink="">
      <xdr:nvSpPr>
        <xdr:cNvPr id="324" name="テキスト ボックス 323"/>
        <xdr:cNvSpPr txBox="1"/>
      </xdr:nvSpPr>
      <xdr:spPr>
        <a:xfrm>
          <a:off x="6705111" y="652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42021</xdr:rowOff>
    </xdr:from>
    <xdr:to>
      <xdr:col>55</xdr:col>
      <xdr:colOff>0</xdr:colOff>
      <xdr:row>57</xdr:row>
      <xdr:rowOff>70683</xdr:rowOff>
    </xdr:to>
    <xdr:cxnSp macro="">
      <xdr:nvCxnSpPr>
        <xdr:cNvPr id="349" name="直線コネクタ 348"/>
        <xdr:cNvCxnSpPr/>
      </xdr:nvCxnSpPr>
      <xdr:spPr>
        <a:xfrm>
          <a:off x="9639300" y="9814671"/>
          <a:ext cx="838200" cy="2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38502</xdr:rowOff>
    </xdr:from>
    <xdr:ext cx="599010" cy="259045"/>
    <xdr:sp macro="" textlink="">
      <xdr:nvSpPr>
        <xdr:cNvPr id="350" name="普通建設事業費平均値テキスト"/>
        <xdr:cNvSpPr txBox="1"/>
      </xdr:nvSpPr>
      <xdr:spPr>
        <a:xfrm>
          <a:off x="10528300" y="9639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17971</xdr:rowOff>
    </xdr:from>
    <xdr:to>
      <xdr:col>50</xdr:col>
      <xdr:colOff>114300</xdr:colOff>
      <xdr:row>57</xdr:row>
      <xdr:rowOff>42021</xdr:rowOff>
    </xdr:to>
    <xdr:cxnSp macro="">
      <xdr:nvCxnSpPr>
        <xdr:cNvPr id="352" name="直線コネクタ 351"/>
        <xdr:cNvCxnSpPr/>
      </xdr:nvCxnSpPr>
      <xdr:spPr>
        <a:xfrm>
          <a:off x="8750300" y="9790621"/>
          <a:ext cx="889000" cy="2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85666</xdr:rowOff>
    </xdr:from>
    <xdr:ext cx="599010" cy="259045"/>
    <xdr:sp macro="" textlink="">
      <xdr:nvSpPr>
        <xdr:cNvPr id="354" name="テキスト ボックス 353"/>
        <xdr:cNvSpPr txBox="1"/>
      </xdr:nvSpPr>
      <xdr:spPr>
        <a:xfrm>
          <a:off x="9339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17971</xdr:rowOff>
    </xdr:from>
    <xdr:to>
      <xdr:col>45</xdr:col>
      <xdr:colOff>177800</xdr:colOff>
      <xdr:row>57</xdr:row>
      <xdr:rowOff>48628</xdr:rowOff>
    </xdr:to>
    <xdr:cxnSp macro="">
      <xdr:nvCxnSpPr>
        <xdr:cNvPr id="355" name="直線コネクタ 354"/>
        <xdr:cNvCxnSpPr/>
      </xdr:nvCxnSpPr>
      <xdr:spPr>
        <a:xfrm flipV="1">
          <a:off x="7861300" y="9790621"/>
          <a:ext cx="889000" cy="3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102764</xdr:rowOff>
    </xdr:from>
    <xdr:ext cx="599010" cy="259045"/>
    <xdr:sp macro="" textlink="">
      <xdr:nvSpPr>
        <xdr:cNvPr id="357" name="テキスト ボックス 356"/>
        <xdr:cNvSpPr txBox="1"/>
      </xdr:nvSpPr>
      <xdr:spPr>
        <a:xfrm>
          <a:off x="8450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48628</xdr:rowOff>
    </xdr:from>
    <xdr:to>
      <xdr:col>41</xdr:col>
      <xdr:colOff>50800</xdr:colOff>
      <xdr:row>57</xdr:row>
      <xdr:rowOff>97519</xdr:rowOff>
    </xdr:to>
    <xdr:cxnSp macro="">
      <xdr:nvCxnSpPr>
        <xdr:cNvPr id="358" name="直線コネクタ 357"/>
        <xdr:cNvCxnSpPr/>
      </xdr:nvCxnSpPr>
      <xdr:spPr>
        <a:xfrm flipV="1">
          <a:off x="6972300" y="9821278"/>
          <a:ext cx="889000" cy="4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98737</xdr:rowOff>
    </xdr:from>
    <xdr:ext cx="599010" cy="259045"/>
    <xdr:sp macro="" textlink="">
      <xdr:nvSpPr>
        <xdr:cNvPr id="360" name="テキスト ボックス 359"/>
        <xdr:cNvSpPr txBox="1"/>
      </xdr:nvSpPr>
      <xdr:spPr>
        <a:xfrm>
          <a:off x="7561795" y="987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161546</xdr:rowOff>
    </xdr:from>
    <xdr:to>
      <xdr:col>36</xdr:col>
      <xdr:colOff>165100</xdr:colOff>
      <xdr:row>57</xdr:row>
      <xdr:rowOff>91696</xdr:rowOff>
    </xdr:to>
    <xdr:sp macro="" textlink="">
      <xdr:nvSpPr>
        <xdr:cNvPr id="361" name="フローチャート: 判断 360"/>
        <xdr:cNvSpPr/>
      </xdr:nvSpPr>
      <xdr:spPr>
        <a:xfrm>
          <a:off x="6921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108223</xdr:rowOff>
    </xdr:from>
    <xdr:ext cx="599010" cy="259045"/>
    <xdr:sp macro="" textlink="">
      <xdr:nvSpPr>
        <xdr:cNvPr id="362" name="テキスト ボックス 361"/>
        <xdr:cNvSpPr txBox="1"/>
      </xdr:nvSpPr>
      <xdr:spPr>
        <a:xfrm>
          <a:off x="6672795" y="953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19883</xdr:rowOff>
    </xdr:from>
    <xdr:to>
      <xdr:col>55</xdr:col>
      <xdr:colOff>50800</xdr:colOff>
      <xdr:row>57</xdr:row>
      <xdr:rowOff>121483</xdr:rowOff>
    </xdr:to>
    <xdr:sp macro="" textlink="">
      <xdr:nvSpPr>
        <xdr:cNvPr id="368" name="楕円 367"/>
        <xdr:cNvSpPr/>
      </xdr:nvSpPr>
      <xdr:spPr>
        <a:xfrm>
          <a:off x="10426700" y="97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165502</xdr:rowOff>
    </xdr:from>
    <xdr:ext cx="599010" cy="259045"/>
    <xdr:sp macro="" textlink="">
      <xdr:nvSpPr>
        <xdr:cNvPr id="369" name="普通建設事業費該当値テキスト"/>
        <xdr:cNvSpPr txBox="1"/>
      </xdr:nvSpPr>
      <xdr:spPr>
        <a:xfrm>
          <a:off x="10528300" y="976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162671</xdr:rowOff>
    </xdr:from>
    <xdr:to>
      <xdr:col>50</xdr:col>
      <xdr:colOff>165100</xdr:colOff>
      <xdr:row>57</xdr:row>
      <xdr:rowOff>92821</xdr:rowOff>
    </xdr:to>
    <xdr:sp macro="" textlink="">
      <xdr:nvSpPr>
        <xdr:cNvPr id="370" name="楕円 369"/>
        <xdr:cNvSpPr/>
      </xdr:nvSpPr>
      <xdr:spPr>
        <a:xfrm>
          <a:off x="9588500" y="976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109348</xdr:rowOff>
    </xdr:from>
    <xdr:ext cx="599010" cy="259045"/>
    <xdr:sp macro="" textlink="">
      <xdr:nvSpPr>
        <xdr:cNvPr id="371" name="テキスト ボックス 370"/>
        <xdr:cNvSpPr txBox="1"/>
      </xdr:nvSpPr>
      <xdr:spPr>
        <a:xfrm>
          <a:off x="9339795" y="953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138621</xdr:rowOff>
    </xdr:from>
    <xdr:to>
      <xdr:col>46</xdr:col>
      <xdr:colOff>38100</xdr:colOff>
      <xdr:row>57</xdr:row>
      <xdr:rowOff>68771</xdr:rowOff>
    </xdr:to>
    <xdr:sp macro="" textlink="">
      <xdr:nvSpPr>
        <xdr:cNvPr id="372" name="楕円 371"/>
        <xdr:cNvSpPr/>
      </xdr:nvSpPr>
      <xdr:spPr>
        <a:xfrm>
          <a:off x="8699500" y="97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85298</xdr:rowOff>
    </xdr:from>
    <xdr:ext cx="599010" cy="259045"/>
    <xdr:sp macro="" textlink="">
      <xdr:nvSpPr>
        <xdr:cNvPr id="373" name="テキスト ボックス 372"/>
        <xdr:cNvSpPr txBox="1"/>
      </xdr:nvSpPr>
      <xdr:spPr>
        <a:xfrm>
          <a:off x="8450795" y="951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169278</xdr:rowOff>
    </xdr:from>
    <xdr:to>
      <xdr:col>41</xdr:col>
      <xdr:colOff>101600</xdr:colOff>
      <xdr:row>57</xdr:row>
      <xdr:rowOff>99428</xdr:rowOff>
    </xdr:to>
    <xdr:sp macro="" textlink="">
      <xdr:nvSpPr>
        <xdr:cNvPr id="374" name="楕円 373"/>
        <xdr:cNvSpPr/>
      </xdr:nvSpPr>
      <xdr:spPr>
        <a:xfrm>
          <a:off x="7810500" y="97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115955</xdr:rowOff>
    </xdr:from>
    <xdr:ext cx="599010" cy="259045"/>
    <xdr:sp macro="" textlink="">
      <xdr:nvSpPr>
        <xdr:cNvPr id="375" name="テキスト ボックス 374"/>
        <xdr:cNvSpPr txBox="1"/>
      </xdr:nvSpPr>
      <xdr:spPr>
        <a:xfrm>
          <a:off x="7561795" y="954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46719</xdr:rowOff>
    </xdr:from>
    <xdr:to>
      <xdr:col>36</xdr:col>
      <xdr:colOff>165100</xdr:colOff>
      <xdr:row>57</xdr:row>
      <xdr:rowOff>148319</xdr:rowOff>
    </xdr:to>
    <xdr:sp macro="" textlink="">
      <xdr:nvSpPr>
        <xdr:cNvPr id="376" name="楕円 375"/>
        <xdr:cNvSpPr/>
      </xdr:nvSpPr>
      <xdr:spPr>
        <a:xfrm>
          <a:off x="6921500" y="981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139446</xdr:rowOff>
    </xdr:from>
    <xdr:ext cx="599010" cy="259045"/>
    <xdr:sp macro="" textlink="">
      <xdr:nvSpPr>
        <xdr:cNvPr id="377" name="テキスト ボックス 376"/>
        <xdr:cNvSpPr txBox="1"/>
      </xdr:nvSpPr>
      <xdr:spPr>
        <a:xfrm>
          <a:off x="6672795" y="991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69411</xdr:rowOff>
    </xdr:from>
    <xdr:to>
      <xdr:col>55</xdr:col>
      <xdr:colOff>0</xdr:colOff>
      <xdr:row>78</xdr:row>
      <xdr:rowOff>115545</xdr:rowOff>
    </xdr:to>
    <xdr:cxnSp macro="">
      <xdr:nvCxnSpPr>
        <xdr:cNvPr id="406" name="直線コネクタ 405"/>
        <xdr:cNvCxnSpPr/>
      </xdr:nvCxnSpPr>
      <xdr:spPr>
        <a:xfrm flipV="1">
          <a:off x="9639300" y="13442511"/>
          <a:ext cx="838200" cy="4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75792</xdr:rowOff>
    </xdr:from>
    <xdr:ext cx="534377" cy="259045"/>
    <xdr:sp macro="" textlink="">
      <xdr:nvSpPr>
        <xdr:cNvPr id="407" name="普通建設事業費 （ うち新規整備　）平均値テキスト"/>
        <xdr:cNvSpPr txBox="1"/>
      </xdr:nvSpPr>
      <xdr:spPr>
        <a:xfrm>
          <a:off x="10528300" y="13448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115545</xdr:rowOff>
    </xdr:from>
    <xdr:to>
      <xdr:col>50</xdr:col>
      <xdr:colOff>114300</xdr:colOff>
      <xdr:row>78</xdr:row>
      <xdr:rowOff>137202</xdr:rowOff>
    </xdr:to>
    <xdr:cxnSp macro="">
      <xdr:nvCxnSpPr>
        <xdr:cNvPr id="409" name="直線コネクタ 408"/>
        <xdr:cNvCxnSpPr/>
      </xdr:nvCxnSpPr>
      <xdr:spPr>
        <a:xfrm flipV="1">
          <a:off x="8750300" y="13488645"/>
          <a:ext cx="889000" cy="2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94893</xdr:rowOff>
    </xdr:from>
    <xdr:to>
      <xdr:col>45</xdr:col>
      <xdr:colOff>177800</xdr:colOff>
      <xdr:row>78</xdr:row>
      <xdr:rowOff>137202</xdr:rowOff>
    </xdr:to>
    <xdr:cxnSp macro="">
      <xdr:nvCxnSpPr>
        <xdr:cNvPr id="412" name="直線コネクタ 411"/>
        <xdr:cNvCxnSpPr/>
      </xdr:nvCxnSpPr>
      <xdr:spPr>
        <a:xfrm>
          <a:off x="7861300" y="13467993"/>
          <a:ext cx="889000" cy="4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23235</xdr:rowOff>
    </xdr:from>
    <xdr:ext cx="534377" cy="259045"/>
    <xdr:sp macro="" textlink="">
      <xdr:nvSpPr>
        <xdr:cNvPr id="414" name="テキスト ボックス 413"/>
        <xdr:cNvSpPr txBox="1"/>
      </xdr:nvSpPr>
      <xdr:spPr>
        <a:xfrm>
          <a:off x="8483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94893</xdr:rowOff>
    </xdr:from>
    <xdr:to>
      <xdr:col>41</xdr:col>
      <xdr:colOff>50800</xdr:colOff>
      <xdr:row>78</xdr:row>
      <xdr:rowOff>136331</xdr:rowOff>
    </xdr:to>
    <xdr:cxnSp macro="">
      <xdr:nvCxnSpPr>
        <xdr:cNvPr id="415" name="直線コネクタ 414"/>
        <xdr:cNvCxnSpPr/>
      </xdr:nvCxnSpPr>
      <xdr:spPr>
        <a:xfrm flipV="1">
          <a:off x="6972300" y="13467993"/>
          <a:ext cx="889000" cy="4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151551</xdr:rowOff>
    </xdr:from>
    <xdr:ext cx="599010" cy="259045"/>
    <xdr:sp macro="" textlink="">
      <xdr:nvSpPr>
        <xdr:cNvPr id="417" name="テキスト ボックス 416"/>
        <xdr:cNvSpPr txBox="1"/>
      </xdr:nvSpPr>
      <xdr:spPr>
        <a:xfrm>
          <a:off x="7561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15491</xdr:rowOff>
    </xdr:from>
    <xdr:to>
      <xdr:col>36</xdr:col>
      <xdr:colOff>165100</xdr:colOff>
      <xdr:row>78</xdr:row>
      <xdr:rowOff>117091</xdr:rowOff>
    </xdr:to>
    <xdr:sp macro="" textlink="">
      <xdr:nvSpPr>
        <xdr:cNvPr id="418" name="フローチャート: 判断 417"/>
        <xdr:cNvSpPr/>
      </xdr:nvSpPr>
      <xdr:spPr>
        <a:xfrm>
          <a:off x="6921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133618</xdr:rowOff>
    </xdr:from>
    <xdr:ext cx="599010" cy="259045"/>
    <xdr:sp macro="" textlink="">
      <xdr:nvSpPr>
        <xdr:cNvPr id="419" name="テキスト ボックス 418"/>
        <xdr:cNvSpPr txBox="1"/>
      </xdr:nvSpPr>
      <xdr:spPr>
        <a:xfrm>
          <a:off x="6672795"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18611</xdr:rowOff>
    </xdr:from>
    <xdr:to>
      <xdr:col>55</xdr:col>
      <xdr:colOff>50800</xdr:colOff>
      <xdr:row>78</xdr:row>
      <xdr:rowOff>120211</xdr:rowOff>
    </xdr:to>
    <xdr:sp macro="" textlink="">
      <xdr:nvSpPr>
        <xdr:cNvPr id="425" name="楕円 424"/>
        <xdr:cNvSpPr/>
      </xdr:nvSpPr>
      <xdr:spPr>
        <a:xfrm>
          <a:off x="10426700" y="1339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41488</xdr:rowOff>
    </xdr:from>
    <xdr:ext cx="599010" cy="259045"/>
    <xdr:sp macro="" textlink="">
      <xdr:nvSpPr>
        <xdr:cNvPr id="426" name="普通建設事業費 （ うち新規整備　）該当値テキスト"/>
        <xdr:cNvSpPr txBox="1"/>
      </xdr:nvSpPr>
      <xdr:spPr>
        <a:xfrm>
          <a:off x="10528300" y="1324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64745</xdr:rowOff>
    </xdr:from>
    <xdr:to>
      <xdr:col>50</xdr:col>
      <xdr:colOff>165100</xdr:colOff>
      <xdr:row>78</xdr:row>
      <xdr:rowOff>166345</xdr:rowOff>
    </xdr:to>
    <xdr:sp macro="" textlink="">
      <xdr:nvSpPr>
        <xdr:cNvPr id="427" name="楕円 426"/>
        <xdr:cNvSpPr/>
      </xdr:nvSpPr>
      <xdr:spPr>
        <a:xfrm>
          <a:off x="9588500" y="134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157472</xdr:rowOff>
    </xdr:from>
    <xdr:ext cx="534377" cy="259045"/>
    <xdr:sp macro="" textlink="">
      <xdr:nvSpPr>
        <xdr:cNvPr id="428" name="テキスト ボックス 427"/>
        <xdr:cNvSpPr txBox="1"/>
      </xdr:nvSpPr>
      <xdr:spPr>
        <a:xfrm>
          <a:off x="9372111" y="1353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86402</xdr:rowOff>
    </xdr:from>
    <xdr:to>
      <xdr:col>46</xdr:col>
      <xdr:colOff>38100</xdr:colOff>
      <xdr:row>79</xdr:row>
      <xdr:rowOff>16552</xdr:rowOff>
    </xdr:to>
    <xdr:sp macro="" textlink="">
      <xdr:nvSpPr>
        <xdr:cNvPr id="429" name="楕円 428"/>
        <xdr:cNvSpPr/>
      </xdr:nvSpPr>
      <xdr:spPr>
        <a:xfrm>
          <a:off x="8699500" y="1345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7679</xdr:rowOff>
    </xdr:from>
    <xdr:ext cx="534377" cy="259045"/>
    <xdr:sp macro="" textlink="">
      <xdr:nvSpPr>
        <xdr:cNvPr id="430" name="テキスト ボックス 429"/>
        <xdr:cNvSpPr txBox="1"/>
      </xdr:nvSpPr>
      <xdr:spPr>
        <a:xfrm>
          <a:off x="8483111" y="135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44093</xdr:rowOff>
    </xdr:from>
    <xdr:to>
      <xdr:col>41</xdr:col>
      <xdr:colOff>101600</xdr:colOff>
      <xdr:row>78</xdr:row>
      <xdr:rowOff>145693</xdr:rowOff>
    </xdr:to>
    <xdr:sp macro="" textlink="">
      <xdr:nvSpPr>
        <xdr:cNvPr id="431" name="楕円 430"/>
        <xdr:cNvSpPr/>
      </xdr:nvSpPr>
      <xdr:spPr>
        <a:xfrm>
          <a:off x="7810500" y="1341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136820</xdr:rowOff>
    </xdr:from>
    <xdr:ext cx="534377" cy="259045"/>
    <xdr:sp macro="" textlink="">
      <xdr:nvSpPr>
        <xdr:cNvPr id="432" name="テキスト ボックス 431"/>
        <xdr:cNvSpPr txBox="1"/>
      </xdr:nvSpPr>
      <xdr:spPr>
        <a:xfrm>
          <a:off x="7594111" y="1350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85531</xdr:rowOff>
    </xdr:from>
    <xdr:to>
      <xdr:col>36</xdr:col>
      <xdr:colOff>165100</xdr:colOff>
      <xdr:row>79</xdr:row>
      <xdr:rowOff>15681</xdr:rowOff>
    </xdr:to>
    <xdr:sp macro="" textlink="">
      <xdr:nvSpPr>
        <xdr:cNvPr id="433" name="楕円 432"/>
        <xdr:cNvSpPr/>
      </xdr:nvSpPr>
      <xdr:spPr>
        <a:xfrm>
          <a:off x="6921500" y="1345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6808</xdr:rowOff>
    </xdr:from>
    <xdr:ext cx="534377" cy="259045"/>
    <xdr:sp macro="" textlink="">
      <xdr:nvSpPr>
        <xdr:cNvPr id="434" name="テキスト ボックス 433"/>
        <xdr:cNvSpPr txBox="1"/>
      </xdr:nvSpPr>
      <xdr:spPr>
        <a:xfrm>
          <a:off x="6705111" y="1355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94675</xdr:rowOff>
    </xdr:from>
    <xdr:to>
      <xdr:col>55</xdr:col>
      <xdr:colOff>0</xdr:colOff>
      <xdr:row>97</xdr:row>
      <xdr:rowOff>147162</xdr:rowOff>
    </xdr:to>
    <xdr:cxnSp macro="">
      <xdr:nvCxnSpPr>
        <xdr:cNvPr id="459" name="直線コネクタ 458"/>
        <xdr:cNvCxnSpPr/>
      </xdr:nvCxnSpPr>
      <xdr:spPr>
        <a:xfrm>
          <a:off x="9639300" y="16725325"/>
          <a:ext cx="838200" cy="5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79846</xdr:rowOff>
    </xdr:from>
    <xdr:ext cx="599010" cy="259045"/>
    <xdr:sp macro="" textlink="">
      <xdr:nvSpPr>
        <xdr:cNvPr id="460" name="普通建設事業費 （ うち更新整備　）平均値テキスト"/>
        <xdr:cNvSpPr txBox="1"/>
      </xdr:nvSpPr>
      <xdr:spPr>
        <a:xfrm>
          <a:off x="10528300" y="16539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85114</xdr:rowOff>
    </xdr:from>
    <xdr:to>
      <xdr:col>50</xdr:col>
      <xdr:colOff>114300</xdr:colOff>
      <xdr:row>97</xdr:row>
      <xdr:rowOff>94675</xdr:rowOff>
    </xdr:to>
    <xdr:cxnSp macro="">
      <xdr:nvCxnSpPr>
        <xdr:cNvPr id="462" name="直線コネクタ 461"/>
        <xdr:cNvCxnSpPr/>
      </xdr:nvCxnSpPr>
      <xdr:spPr>
        <a:xfrm>
          <a:off x="8750300" y="16715764"/>
          <a:ext cx="889000" cy="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158552</xdr:rowOff>
    </xdr:from>
    <xdr:ext cx="599010" cy="259045"/>
    <xdr:sp macro="" textlink="">
      <xdr:nvSpPr>
        <xdr:cNvPr id="464" name="テキスト ボックス 463"/>
        <xdr:cNvSpPr txBox="1"/>
      </xdr:nvSpPr>
      <xdr:spPr>
        <a:xfrm>
          <a:off x="9339795" y="1678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85114</xdr:rowOff>
    </xdr:from>
    <xdr:to>
      <xdr:col>45</xdr:col>
      <xdr:colOff>177800</xdr:colOff>
      <xdr:row>97</xdr:row>
      <xdr:rowOff>114297</xdr:rowOff>
    </xdr:to>
    <xdr:cxnSp macro="">
      <xdr:nvCxnSpPr>
        <xdr:cNvPr id="465" name="直線コネクタ 464"/>
        <xdr:cNvCxnSpPr/>
      </xdr:nvCxnSpPr>
      <xdr:spPr>
        <a:xfrm flipV="1">
          <a:off x="7861300" y="16715764"/>
          <a:ext cx="889000" cy="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154906</xdr:rowOff>
    </xdr:from>
    <xdr:ext cx="599010" cy="259045"/>
    <xdr:sp macro="" textlink="">
      <xdr:nvSpPr>
        <xdr:cNvPr id="467" name="テキスト ボックス 466"/>
        <xdr:cNvSpPr txBox="1"/>
      </xdr:nvSpPr>
      <xdr:spPr>
        <a:xfrm>
          <a:off x="8450795" y="1678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114297</xdr:rowOff>
    </xdr:from>
    <xdr:to>
      <xdr:col>41</xdr:col>
      <xdr:colOff>50800</xdr:colOff>
      <xdr:row>97</xdr:row>
      <xdr:rowOff>149709</xdr:rowOff>
    </xdr:to>
    <xdr:cxnSp macro="">
      <xdr:nvCxnSpPr>
        <xdr:cNvPr id="468" name="直線コネクタ 467"/>
        <xdr:cNvCxnSpPr/>
      </xdr:nvCxnSpPr>
      <xdr:spPr>
        <a:xfrm flipV="1">
          <a:off x="6972300" y="16744947"/>
          <a:ext cx="889000" cy="3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7906</xdr:rowOff>
    </xdr:from>
    <xdr:ext cx="599010" cy="259045"/>
    <xdr:sp macro="" textlink="">
      <xdr:nvSpPr>
        <xdr:cNvPr id="470" name="テキスト ボックス 469"/>
        <xdr:cNvSpPr txBox="1"/>
      </xdr:nvSpPr>
      <xdr:spPr>
        <a:xfrm>
          <a:off x="7561795" y="1681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71687</xdr:rowOff>
    </xdr:from>
    <xdr:to>
      <xdr:col>36</xdr:col>
      <xdr:colOff>165100</xdr:colOff>
      <xdr:row>98</xdr:row>
      <xdr:rowOff>1837</xdr:rowOff>
    </xdr:to>
    <xdr:sp macro="" textlink="">
      <xdr:nvSpPr>
        <xdr:cNvPr id="471" name="フローチャート: 判断 470"/>
        <xdr:cNvSpPr/>
      </xdr:nvSpPr>
      <xdr:spPr>
        <a:xfrm>
          <a:off x="6921500" y="167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18364</xdr:rowOff>
    </xdr:from>
    <xdr:ext cx="599010" cy="259045"/>
    <xdr:sp macro="" textlink="">
      <xdr:nvSpPr>
        <xdr:cNvPr id="472" name="テキスト ボックス 471"/>
        <xdr:cNvSpPr txBox="1"/>
      </xdr:nvSpPr>
      <xdr:spPr>
        <a:xfrm>
          <a:off x="6672795" y="164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96362</xdr:rowOff>
    </xdr:from>
    <xdr:to>
      <xdr:col>55</xdr:col>
      <xdr:colOff>50800</xdr:colOff>
      <xdr:row>98</xdr:row>
      <xdr:rowOff>26512</xdr:rowOff>
    </xdr:to>
    <xdr:sp macro="" textlink="">
      <xdr:nvSpPr>
        <xdr:cNvPr id="478" name="楕円 477"/>
        <xdr:cNvSpPr/>
      </xdr:nvSpPr>
      <xdr:spPr>
        <a:xfrm>
          <a:off x="10426700" y="1672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35396</xdr:rowOff>
    </xdr:from>
    <xdr:ext cx="534377" cy="259045"/>
    <xdr:sp macro="" textlink="">
      <xdr:nvSpPr>
        <xdr:cNvPr id="479" name="普通建設事業費 （ うち更新整備　）該当値テキスト"/>
        <xdr:cNvSpPr txBox="1"/>
      </xdr:nvSpPr>
      <xdr:spPr>
        <a:xfrm>
          <a:off x="10528300" y="166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43875</xdr:rowOff>
    </xdr:from>
    <xdr:to>
      <xdr:col>50</xdr:col>
      <xdr:colOff>165100</xdr:colOff>
      <xdr:row>97</xdr:row>
      <xdr:rowOff>145475</xdr:rowOff>
    </xdr:to>
    <xdr:sp macro="" textlink="">
      <xdr:nvSpPr>
        <xdr:cNvPr id="480" name="楕円 479"/>
        <xdr:cNvSpPr/>
      </xdr:nvSpPr>
      <xdr:spPr>
        <a:xfrm>
          <a:off x="9588500" y="1667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162002</xdr:rowOff>
    </xdr:from>
    <xdr:ext cx="599010" cy="259045"/>
    <xdr:sp macro="" textlink="">
      <xdr:nvSpPr>
        <xdr:cNvPr id="481" name="テキスト ボックス 480"/>
        <xdr:cNvSpPr txBox="1"/>
      </xdr:nvSpPr>
      <xdr:spPr>
        <a:xfrm>
          <a:off x="9339795" y="1644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34314</xdr:rowOff>
    </xdr:from>
    <xdr:to>
      <xdr:col>46</xdr:col>
      <xdr:colOff>38100</xdr:colOff>
      <xdr:row>97</xdr:row>
      <xdr:rowOff>135914</xdr:rowOff>
    </xdr:to>
    <xdr:sp macro="" textlink="">
      <xdr:nvSpPr>
        <xdr:cNvPr id="482" name="楕円 481"/>
        <xdr:cNvSpPr/>
      </xdr:nvSpPr>
      <xdr:spPr>
        <a:xfrm>
          <a:off x="8699500" y="1666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152441</xdr:rowOff>
    </xdr:from>
    <xdr:ext cx="599010" cy="259045"/>
    <xdr:sp macro="" textlink="">
      <xdr:nvSpPr>
        <xdr:cNvPr id="483" name="テキスト ボックス 482"/>
        <xdr:cNvSpPr txBox="1"/>
      </xdr:nvSpPr>
      <xdr:spPr>
        <a:xfrm>
          <a:off x="8450795" y="1644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63497</xdr:rowOff>
    </xdr:from>
    <xdr:to>
      <xdr:col>41</xdr:col>
      <xdr:colOff>101600</xdr:colOff>
      <xdr:row>97</xdr:row>
      <xdr:rowOff>165097</xdr:rowOff>
    </xdr:to>
    <xdr:sp macro="" textlink="">
      <xdr:nvSpPr>
        <xdr:cNvPr id="484" name="楕円 483"/>
        <xdr:cNvSpPr/>
      </xdr:nvSpPr>
      <xdr:spPr>
        <a:xfrm>
          <a:off x="7810500" y="1669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10174</xdr:rowOff>
    </xdr:from>
    <xdr:ext cx="599010" cy="259045"/>
    <xdr:sp macro="" textlink="">
      <xdr:nvSpPr>
        <xdr:cNvPr id="485" name="テキスト ボックス 484"/>
        <xdr:cNvSpPr txBox="1"/>
      </xdr:nvSpPr>
      <xdr:spPr>
        <a:xfrm>
          <a:off x="7561795" y="1646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98909</xdr:rowOff>
    </xdr:from>
    <xdr:to>
      <xdr:col>36</xdr:col>
      <xdr:colOff>165100</xdr:colOff>
      <xdr:row>98</xdr:row>
      <xdr:rowOff>29059</xdr:rowOff>
    </xdr:to>
    <xdr:sp macro="" textlink="">
      <xdr:nvSpPr>
        <xdr:cNvPr id="486" name="楕円 485"/>
        <xdr:cNvSpPr/>
      </xdr:nvSpPr>
      <xdr:spPr>
        <a:xfrm>
          <a:off x="6921500" y="1672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20186</xdr:rowOff>
    </xdr:from>
    <xdr:ext cx="534377" cy="259045"/>
    <xdr:sp macro="" textlink="">
      <xdr:nvSpPr>
        <xdr:cNvPr id="487" name="テキスト ボックス 486"/>
        <xdr:cNvSpPr txBox="1"/>
      </xdr:nvSpPr>
      <xdr:spPr>
        <a:xfrm>
          <a:off x="6705111" y="1682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69221</xdr:rowOff>
    </xdr:from>
    <xdr:to>
      <xdr:col>85</xdr:col>
      <xdr:colOff>127000</xdr:colOff>
      <xdr:row>39</xdr:row>
      <xdr:rowOff>73392</xdr:rowOff>
    </xdr:to>
    <xdr:cxnSp macro="">
      <xdr:nvCxnSpPr>
        <xdr:cNvPr id="518" name="直線コネクタ 517"/>
        <xdr:cNvCxnSpPr/>
      </xdr:nvCxnSpPr>
      <xdr:spPr>
        <a:xfrm flipV="1">
          <a:off x="15481300" y="6755771"/>
          <a:ext cx="838200" cy="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6369</xdr:rowOff>
    </xdr:from>
    <xdr:ext cx="534377" cy="259045"/>
    <xdr:sp macro="" textlink="">
      <xdr:nvSpPr>
        <xdr:cNvPr id="519" name="災害復旧事業費平均値テキスト"/>
        <xdr:cNvSpPr txBox="1"/>
      </xdr:nvSpPr>
      <xdr:spPr>
        <a:xfrm>
          <a:off x="16370300" y="669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71701</xdr:rowOff>
    </xdr:from>
    <xdr:to>
      <xdr:col>81</xdr:col>
      <xdr:colOff>50800</xdr:colOff>
      <xdr:row>39</xdr:row>
      <xdr:rowOff>73392</xdr:rowOff>
    </xdr:to>
    <xdr:cxnSp macro="">
      <xdr:nvCxnSpPr>
        <xdr:cNvPr id="521" name="直線コネクタ 520"/>
        <xdr:cNvCxnSpPr/>
      </xdr:nvCxnSpPr>
      <xdr:spPr>
        <a:xfrm>
          <a:off x="14592300" y="6758251"/>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122756</xdr:rowOff>
    </xdr:from>
    <xdr:ext cx="534377" cy="259045"/>
    <xdr:sp macro="" textlink="">
      <xdr:nvSpPr>
        <xdr:cNvPr id="523" name="テキスト ボックス 522"/>
        <xdr:cNvSpPr txBox="1"/>
      </xdr:nvSpPr>
      <xdr:spPr>
        <a:xfrm>
          <a:off x="15214111" y="680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71701</xdr:rowOff>
    </xdr:from>
    <xdr:to>
      <xdr:col>76</xdr:col>
      <xdr:colOff>114300</xdr:colOff>
      <xdr:row>39</xdr:row>
      <xdr:rowOff>72551</xdr:rowOff>
    </xdr:to>
    <xdr:cxnSp macro="">
      <xdr:nvCxnSpPr>
        <xdr:cNvPr id="524" name="直線コネクタ 523"/>
        <xdr:cNvCxnSpPr/>
      </xdr:nvCxnSpPr>
      <xdr:spPr>
        <a:xfrm flipV="1">
          <a:off x="13703300" y="6758251"/>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126505</xdr:rowOff>
    </xdr:from>
    <xdr:ext cx="469744" cy="259045"/>
    <xdr:sp macro="" textlink="">
      <xdr:nvSpPr>
        <xdr:cNvPr id="526" name="テキスト ボックス 525"/>
        <xdr:cNvSpPr txBox="1"/>
      </xdr:nvSpPr>
      <xdr:spPr>
        <a:xfrm>
          <a:off x="14357428" y="681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72551</xdr:rowOff>
    </xdr:from>
    <xdr:to>
      <xdr:col>71</xdr:col>
      <xdr:colOff>177800</xdr:colOff>
      <xdr:row>39</xdr:row>
      <xdr:rowOff>96736</xdr:rowOff>
    </xdr:to>
    <xdr:cxnSp macro="">
      <xdr:nvCxnSpPr>
        <xdr:cNvPr id="527" name="直線コネクタ 526"/>
        <xdr:cNvCxnSpPr/>
      </xdr:nvCxnSpPr>
      <xdr:spPr>
        <a:xfrm flipV="1">
          <a:off x="12814300" y="6759101"/>
          <a:ext cx="889000" cy="2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121058</xdr:rowOff>
    </xdr:from>
    <xdr:ext cx="534377" cy="259045"/>
    <xdr:sp macro="" textlink="">
      <xdr:nvSpPr>
        <xdr:cNvPr id="529" name="テキスト ボックス 528"/>
        <xdr:cNvSpPr txBox="1"/>
      </xdr:nvSpPr>
      <xdr:spPr>
        <a:xfrm>
          <a:off x="13436111" y="680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24812</xdr:rowOff>
    </xdr:from>
    <xdr:to>
      <xdr:col>67</xdr:col>
      <xdr:colOff>101600</xdr:colOff>
      <xdr:row>39</xdr:row>
      <xdr:rowOff>126412</xdr:rowOff>
    </xdr:to>
    <xdr:sp macro="" textlink="">
      <xdr:nvSpPr>
        <xdr:cNvPr id="530" name="フローチャート: 判断 529"/>
        <xdr:cNvSpPr/>
      </xdr:nvSpPr>
      <xdr:spPr>
        <a:xfrm>
          <a:off x="12763500" y="671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142939</xdr:rowOff>
    </xdr:from>
    <xdr:ext cx="534377" cy="259045"/>
    <xdr:sp macro="" textlink="">
      <xdr:nvSpPr>
        <xdr:cNvPr id="531" name="テキスト ボックス 530"/>
        <xdr:cNvSpPr txBox="1"/>
      </xdr:nvSpPr>
      <xdr:spPr>
        <a:xfrm>
          <a:off x="12547111" y="648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18421</xdr:rowOff>
    </xdr:from>
    <xdr:to>
      <xdr:col>85</xdr:col>
      <xdr:colOff>177800</xdr:colOff>
      <xdr:row>39</xdr:row>
      <xdr:rowOff>120021</xdr:rowOff>
    </xdr:to>
    <xdr:sp macro="" textlink="">
      <xdr:nvSpPr>
        <xdr:cNvPr id="537" name="楕円 536"/>
        <xdr:cNvSpPr/>
      </xdr:nvSpPr>
      <xdr:spPr>
        <a:xfrm>
          <a:off x="16268700" y="67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149248</xdr:rowOff>
    </xdr:from>
    <xdr:ext cx="534377" cy="259045"/>
    <xdr:sp macro="" textlink="">
      <xdr:nvSpPr>
        <xdr:cNvPr id="538" name="災害復旧事業費該当値テキスト"/>
        <xdr:cNvSpPr txBox="1"/>
      </xdr:nvSpPr>
      <xdr:spPr>
        <a:xfrm>
          <a:off x="16370300" y="64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22592</xdr:rowOff>
    </xdr:from>
    <xdr:to>
      <xdr:col>81</xdr:col>
      <xdr:colOff>101600</xdr:colOff>
      <xdr:row>39</xdr:row>
      <xdr:rowOff>124192</xdr:rowOff>
    </xdr:to>
    <xdr:sp macro="" textlink="">
      <xdr:nvSpPr>
        <xdr:cNvPr id="539" name="楕円 538"/>
        <xdr:cNvSpPr/>
      </xdr:nvSpPr>
      <xdr:spPr>
        <a:xfrm>
          <a:off x="15430500" y="67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140719</xdr:rowOff>
    </xdr:from>
    <xdr:ext cx="534377" cy="259045"/>
    <xdr:sp macro="" textlink="">
      <xdr:nvSpPr>
        <xdr:cNvPr id="540" name="テキスト ボックス 539"/>
        <xdr:cNvSpPr txBox="1"/>
      </xdr:nvSpPr>
      <xdr:spPr>
        <a:xfrm>
          <a:off x="15214111" y="648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20901</xdr:rowOff>
    </xdr:from>
    <xdr:to>
      <xdr:col>76</xdr:col>
      <xdr:colOff>165100</xdr:colOff>
      <xdr:row>39</xdr:row>
      <xdr:rowOff>122501</xdr:rowOff>
    </xdr:to>
    <xdr:sp macro="" textlink="">
      <xdr:nvSpPr>
        <xdr:cNvPr id="541" name="楕円 540"/>
        <xdr:cNvSpPr/>
      </xdr:nvSpPr>
      <xdr:spPr>
        <a:xfrm>
          <a:off x="14541500" y="67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139028</xdr:rowOff>
    </xdr:from>
    <xdr:ext cx="534377" cy="259045"/>
    <xdr:sp macro="" textlink="">
      <xdr:nvSpPr>
        <xdr:cNvPr id="542" name="テキスト ボックス 541"/>
        <xdr:cNvSpPr txBox="1"/>
      </xdr:nvSpPr>
      <xdr:spPr>
        <a:xfrm>
          <a:off x="14325111" y="648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21751</xdr:rowOff>
    </xdr:from>
    <xdr:to>
      <xdr:col>72</xdr:col>
      <xdr:colOff>38100</xdr:colOff>
      <xdr:row>39</xdr:row>
      <xdr:rowOff>123351</xdr:rowOff>
    </xdr:to>
    <xdr:sp macro="" textlink="">
      <xdr:nvSpPr>
        <xdr:cNvPr id="543" name="楕円 542"/>
        <xdr:cNvSpPr/>
      </xdr:nvSpPr>
      <xdr:spPr>
        <a:xfrm>
          <a:off x="13652500" y="670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139878</xdr:rowOff>
    </xdr:from>
    <xdr:ext cx="534377" cy="259045"/>
    <xdr:sp macro="" textlink="">
      <xdr:nvSpPr>
        <xdr:cNvPr id="544" name="テキスト ボックス 543"/>
        <xdr:cNvSpPr txBox="1"/>
      </xdr:nvSpPr>
      <xdr:spPr>
        <a:xfrm>
          <a:off x="13436111" y="648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45936</xdr:rowOff>
    </xdr:from>
    <xdr:to>
      <xdr:col>67</xdr:col>
      <xdr:colOff>101600</xdr:colOff>
      <xdr:row>39</xdr:row>
      <xdr:rowOff>147536</xdr:rowOff>
    </xdr:to>
    <xdr:sp macro="" textlink="">
      <xdr:nvSpPr>
        <xdr:cNvPr id="545" name="楕円 544"/>
        <xdr:cNvSpPr/>
      </xdr:nvSpPr>
      <xdr:spPr>
        <a:xfrm>
          <a:off x="12763500" y="673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138663</xdr:rowOff>
    </xdr:from>
    <xdr:ext cx="469744" cy="259045"/>
    <xdr:sp macro="" textlink="">
      <xdr:nvSpPr>
        <xdr:cNvPr id="546" name="テキスト ボックス 545"/>
        <xdr:cNvSpPr txBox="1"/>
      </xdr:nvSpPr>
      <xdr:spPr>
        <a:xfrm>
          <a:off x="12579428" y="682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157642</xdr:rowOff>
    </xdr:from>
    <xdr:to>
      <xdr:col>85</xdr:col>
      <xdr:colOff>127000</xdr:colOff>
      <xdr:row>76</xdr:row>
      <xdr:rowOff>168108</xdr:rowOff>
    </xdr:to>
    <xdr:cxnSp macro="">
      <xdr:nvCxnSpPr>
        <xdr:cNvPr id="624" name="直線コネクタ 623"/>
        <xdr:cNvCxnSpPr/>
      </xdr:nvCxnSpPr>
      <xdr:spPr>
        <a:xfrm>
          <a:off x="15481300" y="13187842"/>
          <a:ext cx="838200" cy="1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124826</xdr:rowOff>
    </xdr:from>
    <xdr:ext cx="599010" cy="259045"/>
    <xdr:sp macro="" textlink="">
      <xdr:nvSpPr>
        <xdr:cNvPr id="625" name="公債費平均値テキスト"/>
        <xdr:cNvSpPr txBox="1"/>
      </xdr:nvSpPr>
      <xdr:spPr>
        <a:xfrm>
          <a:off x="16370300" y="12983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146242</xdr:rowOff>
    </xdr:from>
    <xdr:to>
      <xdr:col>81</xdr:col>
      <xdr:colOff>50800</xdr:colOff>
      <xdr:row>76</xdr:row>
      <xdr:rowOff>157642</xdr:rowOff>
    </xdr:to>
    <xdr:cxnSp macro="">
      <xdr:nvCxnSpPr>
        <xdr:cNvPr id="627" name="直線コネクタ 626"/>
        <xdr:cNvCxnSpPr/>
      </xdr:nvCxnSpPr>
      <xdr:spPr>
        <a:xfrm>
          <a:off x="14592300" y="13176442"/>
          <a:ext cx="889000" cy="1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50935</xdr:rowOff>
    </xdr:from>
    <xdr:ext cx="599010" cy="259045"/>
    <xdr:sp macro="" textlink="">
      <xdr:nvSpPr>
        <xdr:cNvPr id="629" name="テキスト ボックス 628"/>
        <xdr:cNvSpPr txBox="1"/>
      </xdr:nvSpPr>
      <xdr:spPr>
        <a:xfrm>
          <a:off x="15181795" y="1290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146242</xdr:rowOff>
    </xdr:from>
    <xdr:to>
      <xdr:col>76</xdr:col>
      <xdr:colOff>114300</xdr:colOff>
      <xdr:row>76</xdr:row>
      <xdr:rowOff>153248</xdr:rowOff>
    </xdr:to>
    <xdr:cxnSp macro="">
      <xdr:nvCxnSpPr>
        <xdr:cNvPr id="630" name="直線コネクタ 629"/>
        <xdr:cNvCxnSpPr/>
      </xdr:nvCxnSpPr>
      <xdr:spPr>
        <a:xfrm flipV="1">
          <a:off x="13703300" y="13176442"/>
          <a:ext cx="889000" cy="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23268</xdr:rowOff>
    </xdr:from>
    <xdr:ext cx="599010" cy="259045"/>
    <xdr:sp macro="" textlink="">
      <xdr:nvSpPr>
        <xdr:cNvPr id="632" name="テキスト ボックス 631"/>
        <xdr:cNvSpPr txBox="1"/>
      </xdr:nvSpPr>
      <xdr:spPr>
        <a:xfrm>
          <a:off x="14292795" y="1322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153248</xdr:rowOff>
    </xdr:from>
    <xdr:to>
      <xdr:col>71</xdr:col>
      <xdr:colOff>177800</xdr:colOff>
      <xdr:row>77</xdr:row>
      <xdr:rowOff>4646</xdr:rowOff>
    </xdr:to>
    <xdr:cxnSp macro="">
      <xdr:nvCxnSpPr>
        <xdr:cNvPr id="633" name="直線コネクタ 632"/>
        <xdr:cNvCxnSpPr/>
      </xdr:nvCxnSpPr>
      <xdr:spPr>
        <a:xfrm flipV="1">
          <a:off x="12814300" y="13183448"/>
          <a:ext cx="889000" cy="2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27405</xdr:rowOff>
    </xdr:from>
    <xdr:ext cx="599010" cy="259045"/>
    <xdr:sp macro="" textlink="">
      <xdr:nvSpPr>
        <xdr:cNvPr id="635" name="テキスト ボックス 634"/>
        <xdr:cNvSpPr txBox="1"/>
      </xdr:nvSpPr>
      <xdr:spPr>
        <a:xfrm>
          <a:off x="13403795"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65415</xdr:rowOff>
    </xdr:from>
    <xdr:to>
      <xdr:col>67</xdr:col>
      <xdr:colOff>101600</xdr:colOff>
      <xdr:row>76</xdr:row>
      <xdr:rowOff>167015</xdr:rowOff>
    </xdr:to>
    <xdr:sp macro="" textlink="">
      <xdr:nvSpPr>
        <xdr:cNvPr id="636" name="フローチャート: 判断 635"/>
        <xdr:cNvSpPr/>
      </xdr:nvSpPr>
      <xdr:spPr>
        <a:xfrm>
          <a:off x="12763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12092</xdr:rowOff>
    </xdr:from>
    <xdr:ext cx="599010" cy="259045"/>
    <xdr:sp macro="" textlink="">
      <xdr:nvSpPr>
        <xdr:cNvPr id="637" name="テキスト ボックス 636"/>
        <xdr:cNvSpPr txBox="1"/>
      </xdr:nvSpPr>
      <xdr:spPr>
        <a:xfrm>
          <a:off x="12514795" y="1287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117308</xdr:rowOff>
    </xdr:from>
    <xdr:to>
      <xdr:col>85</xdr:col>
      <xdr:colOff>177800</xdr:colOff>
      <xdr:row>77</xdr:row>
      <xdr:rowOff>47458</xdr:rowOff>
    </xdr:to>
    <xdr:sp macro="" textlink="">
      <xdr:nvSpPr>
        <xdr:cNvPr id="643" name="楕円 642"/>
        <xdr:cNvSpPr/>
      </xdr:nvSpPr>
      <xdr:spPr>
        <a:xfrm>
          <a:off x="16268700" y="1314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95735</xdr:rowOff>
    </xdr:from>
    <xdr:ext cx="599010" cy="259045"/>
    <xdr:sp macro="" textlink="">
      <xdr:nvSpPr>
        <xdr:cNvPr id="644" name="公債費該当値テキスト"/>
        <xdr:cNvSpPr txBox="1"/>
      </xdr:nvSpPr>
      <xdr:spPr>
        <a:xfrm>
          <a:off x="16370300" y="1312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106842</xdr:rowOff>
    </xdr:from>
    <xdr:to>
      <xdr:col>81</xdr:col>
      <xdr:colOff>101600</xdr:colOff>
      <xdr:row>77</xdr:row>
      <xdr:rowOff>36992</xdr:rowOff>
    </xdr:to>
    <xdr:sp macro="" textlink="">
      <xdr:nvSpPr>
        <xdr:cNvPr id="645" name="楕円 644"/>
        <xdr:cNvSpPr/>
      </xdr:nvSpPr>
      <xdr:spPr>
        <a:xfrm>
          <a:off x="15430500" y="1313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28119</xdr:rowOff>
    </xdr:from>
    <xdr:ext cx="599010" cy="259045"/>
    <xdr:sp macro="" textlink="">
      <xdr:nvSpPr>
        <xdr:cNvPr id="646" name="テキスト ボックス 645"/>
        <xdr:cNvSpPr txBox="1"/>
      </xdr:nvSpPr>
      <xdr:spPr>
        <a:xfrm>
          <a:off x="15181795" y="1322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95442</xdr:rowOff>
    </xdr:from>
    <xdr:to>
      <xdr:col>76</xdr:col>
      <xdr:colOff>165100</xdr:colOff>
      <xdr:row>77</xdr:row>
      <xdr:rowOff>25592</xdr:rowOff>
    </xdr:to>
    <xdr:sp macro="" textlink="">
      <xdr:nvSpPr>
        <xdr:cNvPr id="647" name="楕円 646"/>
        <xdr:cNvSpPr/>
      </xdr:nvSpPr>
      <xdr:spPr>
        <a:xfrm>
          <a:off x="14541500" y="131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42118</xdr:rowOff>
    </xdr:from>
    <xdr:ext cx="599010" cy="259045"/>
    <xdr:sp macro="" textlink="">
      <xdr:nvSpPr>
        <xdr:cNvPr id="648" name="テキスト ボックス 647"/>
        <xdr:cNvSpPr txBox="1"/>
      </xdr:nvSpPr>
      <xdr:spPr>
        <a:xfrm>
          <a:off x="14292795" y="1290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102448</xdr:rowOff>
    </xdr:from>
    <xdr:to>
      <xdr:col>72</xdr:col>
      <xdr:colOff>38100</xdr:colOff>
      <xdr:row>77</xdr:row>
      <xdr:rowOff>32598</xdr:rowOff>
    </xdr:to>
    <xdr:sp macro="" textlink="">
      <xdr:nvSpPr>
        <xdr:cNvPr id="649" name="楕円 648"/>
        <xdr:cNvSpPr/>
      </xdr:nvSpPr>
      <xdr:spPr>
        <a:xfrm>
          <a:off x="13652500" y="1313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23725</xdr:rowOff>
    </xdr:from>
    <xdr:ext cx="599010" cy="259045"/>
    <xdr:sp macro="" textlink="">
      <xdr:nvSpPr>
        <xdr:cNvPr id="650" name="テキスト ボックス 649"/>
        <xdr:cNvSpPr txBox="1"/>
      </xdr:nvSpPr>
      <xdr:spPr>
        <a:xfrm>
          <a:off x="13403795" y="1322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125296</xdr:rowOff>
    </xdr:from>
    <xdr:to>
      <xdr:col>67</xdr:col>
      <xdr:colOff>101600</xdr:colOff>
      <xdr:row>77</xdr:row>
      <xdr:rowOff>55446</xdr:rowOff>
    </xdr:to>
    <xdr:sp macro="" textlink="">
      <xdr:nvSpPr>
        <xdr:cNvPr id="651" name="楕円 650"/>
        <xdr:cNvSpPr/>
      </xdr:nvSpPr>
      <xdr:spPr>
        <a:xfrm>
          <a:off x="12763500" y="1315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46573</xdr:rowOff>
    </xdr:from>
    <xdr:ext cx="599010" cy="259045"/>
    <xdr:sp macro="" textlink="">
      <xdr:nvSpPr>
        <xdr:cNvPr id="652" name="テキスト ボックス 651"/>
        <xdr:cNvSpPr txBox="1"/>
      </xdr:nvSpPr>
      <xdr:spPr>
        <a:xfrm>
          <a:off x="12514795" y="1324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150164</xdr:rowOff>
    </xdr:from>
    <xdr:to>
      <xdr:col>85</xdr:col>
      <xdr:colOff>127000</xdr:colOff>
      <xdr:row>98</xdr:row>
      <xdr:rowOff>160165</xdr:rowOff>
    </xdr:to>
    <xdr:cxnSp macro="">
      <xdr:nvCxnSpPr>
        <xdr:cNvPr id="681" name="直線コネクタ 680"/>
        <xdr:cNvCxnSpPr/>
      </xdr:nvCxnSpPr>
      <xdr:spPr>
        <a:xfrm>
          <a:off x="15481300" y="16952264"/>
          <a:ext cx="8382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2" name="積立金平均値テキスト"/>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150164</xdr:rowOff>
    </xdr:from>
    <xdr:to>
      <xdr:col>81</xdr:col>
      <xdr:colOff>50800</xdr:colOff>
      <xdr:row>98</xdr:row>
      <xdr:rowOff>161065</xdr:rowOff>
    </xdr:to>
    <xdr:cxnSp macro="">
      <xdr:nvCxnSpPr>
        <xdr:cNvPr id="684" name="直線コネクタ 683"/>
        <xdr:cNvCxnSpPr/>
      </xdr:nvCxnSpPr>
      <xdr:spPr>
        <a:xfrm flipV="1">
          <a:off x="14592300" y="16952264"/>
          <a:ext cx="889000" cy="1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86" name="テキスト ボックス 685"/>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121075</xdr:rowOff>
    </xdr:from>
    <xdr:to>
      <xdr:col>76</xdr:col>
      <xdr:colOff>114300</xdr:colOff>
      <xdr:row>98</xdr:row>
      <xdr:rowOff>161065</xdr:rowOff>
    </xdr:to>
    <xdr:cxnSp macro="">
      <xdr:nvCxnSpPr>
        <xdr:cNvPr id="687" name="直線コネクタ 686"/>
        <xdr:cNvCxnSpPr/>
      </xdr:nvCxnSpPr>
      <xdr:spPr>
        <a:xfrm>
          <a:off x="13703300" y="16923175"/>
          <a:ext cx="889000" cy="3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29973</xdr:rowOff>
    </xdr:from>
    <xdr:ext cx="534377" cy="259045"/>
    <xdr:sp macro="" textlink="">
      <xdr:nvSpPr>
        <xdr:cNvPr id="689" name="テキスト ボックス 688"/>
        <xdr:cNvSpPr txBox="1"/>
      </xdr:nvSpPr>
      <xdr:spPr>
        <a:xfrm>
          <a:off x="14325111" y="166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121075</xdr:rowOff>
    </xdr:from>
    <xdr:to>
      <xdr:col>71</xdr:col>
      <xdr:colOff>177800</xdr:colOff>
      <xdr:row>98</xdr:row>
      <xdr:rowOff>165866</xdr:rowOff>
    </xdr:to>
    <xdr:cxnSp macro="">
      <xdr:nvCxnSpPr>
        <xdr:cNvPr id="690" name="直線コネクタ 689"/>
        <xdr:cNvCxnSpPr/>
      </xdr:nvCxnSpPr>
      <xdr:spPr>
        <a:xfrm flipV="1">
          <a:off x="12814300" y="16923175"/>
          <a:ext cx="889000" cy="4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9103</xdr:rowOff>
    </xdr:from>
    <xdr:ext cx="534377" cy="259045"/>
    <xdr:sp macro="" textlink="">
      <xdr:nvSpPr>
        <xdr:cNvPr id="692" name="テキスト ボックス 691"/>
        <xdr:cNvSpPr txBox="1"/>
      </xdr:nvSpPr>
      <xdr:spPr>
        <a:xfrm>
          <a:off x="13436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74110</xdr:rowOff>
    </xdr:from>
    <xdr:to>
      <xdr:col>67</xdr:col>
      <xdr:colOff>101600</xdr:colOff>
      <xdr:row>99</xdr:row>
      <xdr:rowOff>4260</xdr:rowOff>
    </xdr:to>
    <xdr:sp macro="" textlink="">
      <xdr:nvSpPr>
        <xdr:cNvPr id="693" name="フローチャート: 判断 692"/>
        <xdr:cNvSpPr/>
      </xdr:nvSpPr>
      <xdr:spPr>
        <a:xfrm>
          <a:off x="12763500" y="1687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20787</xdr:rowOff>
    </xdr:from>
    <xdr:ext cx="534377" cy="259045"/>
    <xdr:sp macro="" textlink="">
      <xdr:nvSpPr>
        <xdr:cNvPr id="694" name="テキスト ボックス 693"/>
        <xdr:cNvSpPr txBox="1"/>
      </xdr:nvSpPr>
      <xdr:spPr>
        <a:xfrm>
          <a:off x="12547111" y="1665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109365</xdr:rowOff>
    </xdr:from>
    <xdr:to>
      <xdr:col>85</xdr:col>
      <xdr:colOff>177800</xdr:colOff>
      <xdr:row>99</xdr:row>
      <xdr:rowOff>39515</xdr:rowOff>
    </xdr:to>
    <xdr:sp macro="" textlink="">
      <xdr:nvSpPr>
        <xdr:cNvPr id="700" name="楕円 699"/>
        <xdr:cNvSpPr/>
      </xdr:nvSpPr>
      <xdr:spPr>
        <a:xfrm>
          <a:off x="16268700" y="1691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25058</xdr:rowOff>
    </xdr:from>
    <xdr:ext cx="534377" cy="259045"/>
    <xdr:sp macro="" textlink="">
      <xdr:nvSpPr>
        <xdr:cNvPr id="701" name="積立金該当値テキスト"/>
        <xdr:cNvSpPr txBox="1"/>
      </xdr:nvSpPr>
      <xdr:spPr>
        <a:xfrm>
          <a:off x="16370300" y="1682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99364</xdr:rowOff>
    </xdr:from>
    <xdr:to>
      <xdr:col>81</xdr:col>
      <xdr:colOff>101600</xdr:colOff>
      <xdr:row>99</xdr:row>
      <xdr:rowOff>29514</xdr:rowOff>
    </xdr:to>
    <xdr:sp macro="" textlink="">
      <xdr:nvSpPr>
        <xdr:cNvPr id="702" name="楕円 701"/>
        <xdr:cNvSpPr/>
      </xdr:nvSpPr>
      <xdr:spPr>
        <a:xfrm>
          <a:off x="15430500" y="1690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20641</xdr:rowOff>
    </xdr:from>
    <xdr:ext cx="534377" cy="259045"/>
    <xdr:sp macro="" textlink="">
      <xdr:nvSpPr>
        <xdr:cNvPr id="703" name="テキスト ボックス 702"/>
        <xdr:cNvSpPr txBox="1"/>
      </xdr:nvSpPr>
      <xdr:spPr>
        <a:xfrm>
          <a:off x="15214111" y="1699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110265</xdr:rowOff>
    </xdr:from>
    <xdr:to>
      <xdr:col>76</xdr:col>
      <xdr:colOff>165100</xdr:colOff>
      <xdr:row>99</xdr:row>
      <xdr:rowOff>40415</xdr:rowOff>
    </xdr:to>
    <xdr:sp macro="" textlink="">
      <xdr:nvSpPr>
        <xdr:cNvPr id="704" name="楕円 703"/>
        <xdr:cNvSpPr/>
      </xdr:nvSpPr>
      <xdr:spPr>
        <a:xfrm>
          <a:off x="14541500" y="169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31542</xdr:rowOff>
    </xdr:from>
    <xdr:ext cx="534377" cy="259045"/>
    <xdr:sp macro="" textlink="">
      <xdr:nvSpPr>
        <xdr:cNvPr id="705" name="テキスト ボックス 704"/>
        <xdr:cNvSpPr txBox="1"/>
      </xdr:nvSpPr>
      <xdr:spPr>
        <a:xfrm>
          <a:off x="14325111" y="1700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70275</xdr:rowOff>
    </xdr:from>
    <xdr:to>
      <xdr:col>72</xdr:col>
      <xdr:colOff>38100</xdr:colOff>
      <xdr:row>99</xdr:row>
      <xdr:rowOff>425</xdr:rowOff>
    </xdr:to>
    <xdr:sp macro="" textlink="">
      <xdr:nvSpPr>
        <xdr:cNvPr id="706" name="楕円 705"/>
        <xdr:cNvSpPr/>
      </xdr:nvSpPr>
      <xdr:spPr>
        <a:xfrm>
          <a:off x="13652500" y="1687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163002</xdr:rowOff>
    </xdr:from>
    <xdr:ext cx="534377" cy="259045"/>
    <xdr:sp macro="" textlink="">
      <xdr:nvSpPr>
        <xdr:cNvPr id="707" name="テキスト ボックス 706"/>
        <xdr:cNvSpPr txBox="1"/>
      </xdr:nvSpPr>
      <xdr:spPr>
        <a:xfrm>
          <a:off x="13436111" y="1696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115066</xdr:rowOff>
    </xdr:from>
    <xdr:to>
      <xdr:col>67</xdr:col>
      <xdr:colOff>101600</xdr:colOff>
      <xdr:row>99</xdr:row>
      <xdr:rowOff>45216</xdr:rowOff>
    </xdr:to>
    <xdr:sp macro="" textlink="">
      <xdr:nvSpPr>
        <xdr:cNvPr id="708" name="楕円 707"/>
        <xdr:cNvSpPr/>
      </xdr:nvSpPr>
      <xdr:spPr>
        <a:xfrm>
          <a:off x="12763500" y="1691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36343</xdr:rowOff>
    </xdr:from>
    <xdr:ext cx="534377" cy="259045"/>
    <xdr:sp macro="" textlink="">
      <xdr:nvSpPr>
        <xdr:cNvPr id="709" name="テキスト ボックス 708"/>
        <xdr:cNvSpPr txBox="1"/>
      </xdr:nvSpPr>
      <xdr:spPr>
        <a:xfrm>
          <a:off x="12547111" y="1700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22406</xdr:rowOff>
    </xdr:from>
    <xdr:to>
      <xdr:col>111</xdr:col>
      <xdr:colOff>177800</xdr:colOff>
      <xdr:row>38</xdr:row>
      <xdr:rowOff>139700</xdr:rowOff>
    </xdr:to>
    <xdr:cxnSp macro="">
      <xdr:nvCxnSpPr>
        <xdr:cNvPr id="739" name="直線コネクタ 738"/>
        <xdr:cNvCxnSpPr/>
      </xdr:nvCxnSpPr>
      <xdr:spPr>
        <a:xfrm>
          <a:off x="20434300" y="6537506"/>
          <a:ext cx="889000" cy="11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22406</xdr:rowOff>
    </xdr:from>
    <xdr:to>
      <xdr:col>107</xdr:col>
      <xdr:colOff>50800</xdr:colOff>
      <xdr:row>38</xdr:row>
      <xdr:rowOff>139700</xdr:rowOff>
    </xdr:to>
    <xdr:cxnSp macro="">
      <xdr:nvCxnSpPr>
        <xdr:cNvPr id="742" name="直線コネクタ 741"/>
        <xdr:cNvCxnSpPr/>
      </xdr:nvCxnSpPr>
      <xdr:spPr>
        <a:xfrm flipV="1">
          <a:off x="19545300" y="6537506"/>
          <a:ext cx="889000" cy="11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170540</xdr:rowOff>
    </xdr:from>
    <xdr:ext cx="378565" cy="259045"/>
    <xdr:sp macro="" textlink="">
      <xdr:nvSpPr>
        <xdr:cNvPr id="744" name="テキスト ボックス 743"/>
        <xdr:cNvSpPr txBox="1"/>
      </xdr:nvSpPr>
      <xdr:spPr>
        <a:xfrm>
          <a:off x="20245017" y="6685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7" name="テキスト ボックス 746"/>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83893</xdr:rowOff>
    </xdr:from>
    <xdr:to>
      <xdr:col>98</xdr:col>
      <xdr:colOff>38100</xdr:colOff>
      <xdr:row>39</xdr:row>
      <xdr:rowOff>14043</xdr:rowOff>
    </xdr:to>
    <xdr:sp macro="" textlink="">
      <xdr:nvSpPr>
        <xdr:cNvPr id="748" name="フローチャート: 判断 747"/>
        <xdr:cNvSpPr/>
      </xdr:nvSpPr>
      <xdr:spPr>
        <a:xfrm>
          <a:off x="18605500" y="659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30571</xdr:rowOff>
    </xdr:from>
    <xdr:ext cx="378565" cy="259045"/>
    <xdr:sp macro="" textlink="">
      <xdr:nvSpPr>
        <xdr:cNvPr id="749" name="テキスト ボックス 748"/>
        <xdr:cNvSpPr txBox="1"/>
      </xdr:nvSpPr>
      <xdr:spPr>
        <a:xfrm>
          <a:off x="18467017" y="6374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143055</xdr:rowOff>
    </xdr:from>
    <xdr:to>
      <xdr:col>107</xdr:col>
      <xdr:colOff>101600</xdr:colOff>
      <xdr:row>38</xdr:row>
      <xdr:rowOff>73205</xdr:rowOff>
    </xdr:to>
    <xdr:sp macro="" textlink="">
      <xdr:nvSpPr>
        <xdr:cNvPr id="759" name="楕円 758"/>
        <xdr:cNvSpPr/>
      </xdr:nvSpPr>
      <xdr:spPr>
        <a:xfrm>
          <a:off x="20383500" y="64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89732</xdr:rowOff>
    </xdr:from>
    <xdr:ext cx="469744" cy="259045"/>
    <xdr:sp macro="" textlink="">
      <xdr:nvSpPr>
        <xdr:cNvPr id="760" name="テキスト ボックス 759"/>
        <xdr:cNvSpPr txBox="1"/>
      </xdr:nvSpPr>
      <xdr:spPr>
        <a:xfrm>
          <a:off x="20199428" y="626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75921</xdr:rowOff>
    </xdr:from>
    <xdr:to>
      <xdr:col>116</xdr:col>
      <xdr:colOff>63500</xdr:colOff>
      <xdr:row>58</xdr:row>
      <xdr:rowOff>93733</xdr:rowOff>
    </xdr:to>
    <xdr:cxnSp macro="">
      <xdr:nvCxnSpPr>
        <xdr:cNvPr id="791" name="直線コネクタ 790"/>
        <xdr:cNvCxnSpPr/>
      </xdr:nvCxnSpPr>
      <xdr:spPr>
        <a:xfrm flipV="1">
          <a:off x="21323300" y="10020021"/>
          <a:ext cx="83820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93733</xdr:rowOff>
    </xdr:from>
    <xdr:to>
      <xdr:col>111</xdr:col>
      <xdr:colOff>177800</xdr:colOff>
      <xdr:row>58</xdr:row>
      <xdr:rowOff>119702</xdr:rowOff>
    </xdr:to>
    <xdr:cxnSp macro="">
      <xdr:nvCxnSpPr>
        <xdr:cNvPr id="794" name="直線コネクタ 793"/>
        <xdr:cNvCxnSpPr/>
      </xdr:nvCxnSpPr>
      <xdr:spPr>
        <a:xfrm flipV="1">
          <a:off x="20434300" y="10037833"/>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119702</xdr:rowOff>
    </xdr:from>
    <xdr:to>
      <xdr:col>107</xdr:col>
      <xdr:colOff>50800</xdr:colOff>
      <xdr:row>58</xdr:row>
      <xdr:rowOff>132467</xdr:rowOff>
    </xdr:to>
    <xdr:cxnSp macro="">
      <xdr:nvCxnSpPr>
        <xdr:cNvPr id="797" name="直線コネクタ 796"/>
        <xdr:cNvCxnSpPr/>
      </xdr:nvCxnSpPr>
      <xdr:spPr>
        <a:xfrm flipV="1">
          <a:off x="19545300" y="10063802"/>
          <a:ext cx="889000" cy="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799" name="テキスト ボックス 798"/>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104230</xdr:rowOff>
    </xdr:from>
    <xdr:to>
      <xdr:col>102</xdr:col>
      <xdr:colOff>114300</xdr:colOff>
      <xdr:row>58</xdr:row>
      <xdr:rowOff>132467</xdr:rowOff>
    </xdr:to>
    <xdr:cxnSp macro="">
      <xdr:nvCxnSpPr>
        <xdr:cNvPr id="800" name="直線コネクタ 799"/>
        <xdr:cNvCxnSpPr/>
      </xdr:nvCxnSpPr>
      <xdr:spPr>
        <a:xfrm>
          <a:off x="18656300" y="10048330"/>
          <a:ext cx="889000" cy="2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133116</xdr:rowOff>
    </xdr:from>
    <xdr:ext cx="469744" cy="259045"/>
    <xdr:sp macro="" textlink="">
      <xdr:nvSpPr>
        <xdr:cNvPr id="802" name="テキスト ボックス 801"/>
        <xdr:cNvSpPr txBox="1"/>
      </xdr:nvSpPr>
      <xdr:spPr>
        <a:xfrm>
          <a:off x="19310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80744</xdr:rowOff>
    </xdr:from>
    <xdr:to>
      <xdr:col>98</xdr:col>
      <xdr:colOff>38100</xdr:colOff>
      <xdr:row>58</xdr:row>
      <xdr:rowOff>10894</xdr:rowOff>
    </xdr:to>
    <xdr:sp macro="" textlink="">
      <xdr:nvSpPr>
        <xdr:cNvPr id="803" name="フローチャート: 判断 802"/>
        <xdr:cNvSpPr/>
      </xdr:nvSpPr>
      <xdr:spPr>
        <a:xfrm>
          <a:off x="18605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27421</xdr:rowOff>
    </xdr:from>
    <xdr:ext cx="534377" cy="259045"/>
    <xdr:sp macro="" textlink="">
      <xdr:nvSpPr>
        <xdr:cNvPr id="804" name="テキスト ボックス 803"/>
        <xdr:cNvSpPr txBox="1"/>
      </xdr:nvSpPr>
      <xdr:spPr>
        <a:xfrm>
          <a:off x="18389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25121</xdr:rowOff>
    </xdr:from>
    <xdr:to>
      <xdr:col>116</xdr:col>
      <xdr:colOff>114300</xdr:colOff>
      <xdr:row>58</xdr:row>
      <xdr:rowOff>126721</xdr:rowOff>
    </xdr:to>
    <xdr:sp macro="" textlink="">
      <xdr:nvSpPr>
        <xdr:cNvPr id="810" name="楕円 809"/>
        <xdr:cNvSpPr/>
      </xdr:nvSpPr>
      <xdr:spPr>
        <a:xfrm>
          <a:off x="22110700" y="996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138175</xdr:rowOff>
    </xdr:from>
    <xdr:ext cx="469744" cy="259045"/>
    <xdr:sp macro="" textlink="">
      <xdr:nvSpPr>
        <xdr:cNvPr id="811" name="貸付金該当値テキスト"/>
        <xdr:cNvSpPr txBox="1"/>
      </xdr:nvSpPr>
      <xdr:spPr>
        <a:xfrm>
          <a:off x="22212300" y="991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42933</xdr:rowOff>
    </xdr:from>
    <xdr:to>
      <xdr:col>112</xdr:col>
      <xdr:colOff>38100</xdr:colOff>
      <xdr:row>58</xdr:row>
      <xdr:rowOff>144533</xdr:rowOff>
    </xdr:to>
    <xdr:sp macro="" textlink="">
      <xdr:nvSpPr>
        <xdr:cNvPr id="812" name="楕円 811"/>
        <xdr:cNvSpPr/>
      </xdr:nvSpPr>
      <xdr:spPr>
        <a:xfrm>
          <a:off x="21272500" y="998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135660</xdr:rowOff>
    </xdr:from>
    <xdr:ext cx="469744" cy="259045"/>
    <xdr:sp macro="" textlink="">
      <xdr:nvSpPr>
        <xdr:cNvPr id="813" name="テキスト ボックス 812"/>
        <xdr:cNvSpPr txBox="1"/>
      </xdr:nvSpPr>
      <xdr:spPr>
        <a:xfrm>
          <a:off x="21088428" y="100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68902</xdr:rowOff>
    </xdr:from>
    <xdr:to>
      <xdr:col>107</xdr:col>
      <xdr:colOff>101600</xdr:colOff>
      <xdr:row>58</xdr:row>
      <xdr:rowOff>170502</xdr:rowOff>
    </xdr:to>
    <xdr:sp macro="" textlink="">
      <xdr:nvSpPr>
        <xdr:cNvPr id="814" name="楕円 813"/>
        <xdr:cNvSpPr/>
      </xdr:nvSpPr>
      <xdr:spPr>
        <a:xfrm>
          <a:off x="20383500" y="1001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161629</xdr:rowOff>
    </xdr:from>
    <xdr:ext cx="469744" cy="259045"/>
    <xdr:sp macro="" textlink="">
      <xdr:nvSpPr>
        <xdr:cNvPr id="815" name="テキスト ボックス 814"/>
        <xdr:cNvSpPr txBox="1"/>
      </xdr:nvSpPr>
      <xdr:spPr>
        <a:xfrm>
          <a:off x="20199428" y="1010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81667</xdr:rowOff>
    </xdr:from>
    <xdr:to>
      <xdr:col>102</xdr:col>
      <xdr:colOff>165100</xdr:colOff>
      <xdr:row>59</xdr:row>
      <xdr:rowOff>11817</xdr:rowOff>
    </xdr:to>
    <xdr:sp macro="" textlink="">
      <xdr:nvSpPr>
        <xdr:cNvPr id="816" name="楕円 815"/>
        <xdr:cNvSpPr/>
      </xdr:nvSpPr>
      <xdr:spPr>
        <a:xfrm>
          <a:off x="19494500" y="1002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2944</xdr:rowOff>
    </xdr:from>
    <xdr:ext cx="378565" cy="259045"/>
    <xdr:sp macro="" textlink="">
      <xdr:nvSpPr>
        <xdr:cNvPr id="817" name="テキスト ボックス 816"/>
        <xdr:cNvSpPr txBox="1"/>
      </xdr:nvSpPr>
      <xdr:spPr>
        <a:xfrm>
          <a:off x="19356017" y="1011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53430</xdr:rowOff>
    </xdr:from>
    <xdr:to>
      <xdr:col>98</xdr:col>
      <xdr:colOff>38100</xdr:colOff>
      <xdr:row>58</xdr:row>
      <xdr:rowOff>155030</xdr:rowOff>
    </xdr:to>
    <xdr:sp macro="" textlink="">
      <xdr:nvSpPr>
        <xdr:cNvPr id="818" name="楕円 817"/>
        <xdr:cNvSpPr/>
      </xdr:nvSpPr>
      <xdr:spPr>
        <a:xfrm>
          <a:off x="18605500" y="999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146157</xdr:rowOff>
    </xdr:from>
    <xdr:ext cx="469744" cy="259045"/>
    <xdr:sp macro="" textlink="">
      <xdr:nvSpPr>
        <xdr:cNvPr id="819" name="テキスト ボックス 818"/>
        <xdr:cNvSpPr txBox="1"/>
      </xdr:nvSpPr>
      <xdr:spPr>
        <a:xfrm>
          <a:off x="18421428" y="1009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112912</xdr:rowOff>
    </xdr:from>
    <xdr:to>
      <xdr:col>116</xdr:col>
      <xdr:colOff>63500</xdr:colOff>
      <xdr:row>76</xdr:row>
      <xdr:rowOff>143235</xdr:rowOff>
    </xdr:to>
    <xdr:cxnSp macro="">
      <xdr:nvCxnSpPr>
        <xdr:cNvPr id="846" name="直線コネクタ 845"/>
        <xdr:cNvCxnSpPr/>
      </xdr:nvCxnSpPr>
      <xdr:spPr>
        <a:xfrm flipV="1">
          <a:off x="21323300" y="13143112"/>
          <a:ext cx="838200" cy="3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134714</xdr:rowOff>
    </xdr:from>
    <xdr:ext cx="599010" cy="259045"/>
    <xdr:sp macro="" textlink="">
      <xdr:nvSpPr>
        <xdr:cNvPr id="847" name="繰出金平均値テキスト"/>
        <xdr:cNvSpPr txBox="1"/>
      </xdr:nvSpPr>
      <xdr:spPr>
        <a:xfrm>
          <a:off x="22212300" y="12822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129719</xdr:rowOff>
    </xdr:from>
    <xdr:to>
      <xdr:col>111</xdr:col>
      <xdr:colOff>177800</xdr:colOff>
      <xdr:row>76</xdr:row>
      <xdr:rowOff>143235</xdr:rowOff>
    </xdr:to>
    <xdr:cxnSp macro="">
      <xdr:nvCxnSpPr>
        <xdr:cNvPr id="849" name="直線コネクタ 848"/>
        <xdr:cNvCxnSpPr/>
      </xdr:nvCxnSpPr>
      <xdr:spPr>
        <a:xfrm>
          <a:off x="20434300" y="13159919"/>
          <a:ext cx="889000" cy="1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47121</xdr:rowOff>
    </xdr:from>
    <xdr:ext cx="599010" cy="259045"/>
    <xdr:sp macro="" textlink="">
      <xdr:nvSpPr>
        <xdr:cNvPr id="851" name="テキスト ボックス 850"/>
        <xdr:cNvSpPr txBox="1"/>
      </xdr:nvSpPr>
      <xdr:spPr>
        <a:xfrm>
          <a:off x="21023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128595</xdr:rowOff>
    </xdr:from>
    <xdr:to>
      <xdr:col>107</xdr:col>
      <xdr:colOff>50800</xdr:colOff>
      <xdr:row>76</xdr:row>
      <xdr:rowOff>129719</xdr:rowOff>
    </xdr:to>
    <xdr:cxnSp macro="">
      <xdr:nvCxnSpPr>
        <xdr:cNvPr id="852" name="直線コネクタ 851"/>
        <xdr:cNvCxnSpPr/>
      </xdr:nvCxnSpPr>
      <xdr:spPr>
        <a:xfrm>
          <a:off x="19545300" y="13158795"/>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65510</xdr:rowOff>
    </xdr:from>
    <xdr:ext cx="599010" cy="259045"/>
    <xdr:sp macro="" textlink="">
      <xdr:nvSpPr>
        <xdr:cNvPr id="854" name="テキスト ボックス 853"/>
        <xdr:cNvSpPr txBox="1"/>
      </xdr:nvSpPr>
      <xdr:spPr>
        <a:xfrm>
          <a:off x="20134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128595</xdr:rowOff>
    </xdr:from>
    <xdr:to>
      <xdr:col>102</xdr:col>
      <xdr:colOff>114300</xdr:colOff>
      <xdr:row>76</xdr:row>
      <xdr:rowOff>132128</xdr:rowOff>
    </xdr:to>
    <xdr:cxnSp macro="">
      <xdr:nvCxnSpPr>
        <xdr:cNvPr id="855" name="直線コネクタ 854"/>
        <xdr:cNvCxnSpPr/>
      </xdr:nvCxnSpPr>
      <xdr:spPr>
        <a:xfrm flipV="1">
          <a:off x="18656300" y="13158795"/>
          <a:ext cx="889000" cy="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75687</xdr:rowOff>
    </xdr:from>
    <xdr:ext cx="599010" cy="259045"/>
    <xdr:sp macro="" textlink="">
      <xdr:nvSpPr>
        <xdr:cNvPr id="857" name="テキスト ボックス 856"/>
        <xdr:cNvSpPr txBox="1"/>
      </xdr:nvSpPr>
      <xdr:spPr>
        <a:xfrm>
          <a:off x="19245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128169</xdr:rowOff>
    </xdr:from>
    <xdr:to>
      <xdr:col>98</xdr:col>
      <xdr:colOff>38100</xdr:colOff>
      <xdr:row>76</xdr:row>
      <xdr:rowOff>58319</xdr:rowOff>
    </xdr:to>
    <xdr:sp macro="" textlink="">
      <xdr:nvSpPr>
        <xdr:cNvPr id="858" name="フローチャート: 判断 857"/>
        <xdr:cNvSpPr/>
      </xdr:nvSpPr>
      <xdr:spPr>
        <a:xfrm>
          <a:off x="18605500" y="129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74846</xdr:rowOff>
    </xdr:from>
    <xdr:ext cx="599010" cy="259045"/>
    <xdr:sp macro="" textlink="">
      <xdr:nvSpPr>
        <xdr:cNvPr id="859" name="テキスト ボックス 858"/>
        <xdr:cNvSpPr txBox="1"/>
      </xdr:nvSpPr>
      <xdr:spPr>
        <a:xfrm>
          <a:off x="18356795" y="127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62112</xdr:rowOff>
    </xdr:from>
    <xdr:to>
      <xdr:col>116</xdr:col>
      <xdr:colOff>114300</xdr:colOff>
      <xdr:row>76</xdr:row>
      <xdr:rowOff>163712</xdr:rowOff>
    </xdr:to>
    <xdr:sp macro="" textlink="">
      <xdr:nvSpPr>
        <xdr:cNvPr id="865" name="楕円 864"/>
        <xdr:cNvSpPr/>
      </xdr:nvSpPr>
      <xdr:spPr>
        <a:xfrm>
          <a:off x="22110700" y="1309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40539</xdr:rowOff>
    </xdr:from>
    <xdr:ext cx="534377" cy="259045"/>
    <xdr:sp macro="" textlink="">
      <xdr:nvSpPr>
        <xdr:cNvPr id="866" name="繰出金該当値テキスト"/>
        <xdr:cNvSpPr txBox="1"/>
      </xdr:nvSpPr>
      <xdr:spPr>
        <a:xfrm>
          <a:off x="22212300" y="1307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92435</xdr:rowOff>
    </xdr:from>
    <xdr:to>
      <xdr:col>112</xdr:col>
      <xdr:colOff>38100</xdr:colOff>
      <xdr:row>77</xdr:row>
      <xdr:rowOff>22585</xdr:rowOff>
    </xdr:to>
    <xdr:sp macro="" textlink="">
      <xdr:nvSpPr>
        <xdr:cNvPr id="867" name="楕円 866"/>
        <xdr:cNvSpPr/>
      </xdr:nvSpPr>
      <xdr:spPr>
        <a:xfrm>
          <a:off x="21272500" y="1312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13712</xdr:rowOff>
    </xdr:from>
    <xdr:ext cx="534377" cy="259045"/>
    <xdr:sp macro="" textlink="">
      <xdr:nvSpPr>
        <xdr:cNvPr id="868" name="テキスト ボックス 867"/>
        <xdr:cNvSpPr txBox="1"/>
      </xdr:nvSpPr>
      <xdr:spPr>
        <a:xfrm>
          <a:off x="21056111" y="1321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78919</xdr:rowOff>
    </xdr:from>
    <xdr:to>
      <xdr:col>107</xdr:col>
      <xdr:colOff>101600</xdr:colOff>
      <xdr:row>77</xdr:row>
      <xdr:rowOff>9069</xdr:rowOff>
    </xdr:to>
    <xdr:sp macro="" textlink="">
      <xdr:nvSpPr>
        <xdr:cNvPr id="869" name="楕円 868"/>
        <xdr:cNvSpPr/>
      </xdr:nvSpPr>
      <xdr:spPr>
        <a:xfrm>
          <a:off x="20383500" y="1310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196</xdr:rowOff>
    </xdr:from>
    <xdr:ext cx="534377" cy="259045"/>
    <xdr:sp macro="" textlink="">
      <xdr:nvSpPr>
        <xdr:cNvPr id="870" name="テキスト ボックス 869"/>
        <xdr:cNvSpPr txBox="1"/>
      </xdr:nvSpPr>
      <xdr:spPr>
        <a:xfrm>
          <a:off x="20167111" y="1320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77795</xdr:rowOff>
    </xdr:from>
    <xdr:to>
      <xdr:col>102</xdr:col>
      <xdr:colOff>165100</xdr:colOff>
      <xdr:row>77</xdr:row>
      <xdr:rowOff>7945</xdr:rowOff>
    </xdr:to>
    <xdr:sp macro="" textlink="">
      <xdr:nvSpPr>
        <xdr:cNvPr id="871" name="楕円 870"/>
        <xdr:cNvSpPr/>
      </xdr:nvSpPr>
      <xdr:spPr>
        <a:xfrm>
          <a:off x="19494500" y="1310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170522</xdr:rowOff>
    </xdr:from>
    <xdr:ext cx="534377" cy="259045"/>
    <xdr:sp macro="" textlink="">
      <xdr:nvSpPr>
        <xdr:cNvPr id="872" name="テキスト ボックス 871"/>
        <xdr:cNvSpPr txBox="1"/>
      </xdr:nvSpPr>
      <xdr:spPr>
        <a:xfrm>
          <a:off x="19278111" y="1320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81328</xdr:rowOff>
    </xdr:from>
    <xdr:to>
      <xdr:col>98</xdr:col>
      <xdr:colOff>38100</xdr:colOff>
      <xdr:row>77</xdr:row>
      <xdr:rowOff>11478</xdr:rowOff>
    </xdr:to>
    <xdr:sp macro="" textlink="">
      <xdr:nvSpPr>
        <xdr:cNvPr id="873" name="楕円 872"/>
        <xdr:cNvSpPr/>
      </xdr:nvSpPr>
      <xdr:spPr>
        <a:xfrm>
          <a:off x="18605500" y="1311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2605</xdr:rowOff>
    </xdr:from>
    <xdr:ext cx="534377" cy="259045"/>
    <xdr:sp macro="" textlink="">
      <xdr:nvSpPr>
        <xdr:cNvPr id="874" name="テキスト ボックス 873"/>
        <xdr:cNvSpPr txBox="1"/>
      </xdr:nvSpPr>
      <xdr:spPr>
        <a:xfrm>
          <a:off x="18389111" y="1320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における住民一人当たりのコストは、扶助費、普通建設事業（うち新規設備）及び災害復旧費を除き概ね類似団体平均もしくは平均以下となっている。扶助費については、少子化対策として児童福祉に関する施策を重点的に実施していることに加え、障害者福祉サービス等事業費が上昇傾向にあるためである。普通建設事業費については、村営住宅の建築、村道林道の改良事業等により増加している。災害復旧については、平成３０年７月豪雨において、大規模な災害が発生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定住促進住宅や防災関連事業により、施設に対する経費が増大することが見込まれる。少子高齢化が進む本村にとって税収の増加が期待されないなか、老朽化している施設の長寿命化等に必要となる財源を確保するためにも基金積立てがより一層重要となってく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3,699
3,696
207.58
3,944,350
3,658,244
193,688
2,193,688
3,381,795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10704</xdr:rowOff>
    </xdr:from>
    <xdr:to>
      <xdr:col>24</xdr:col>
      <xdr:colOff>63500</xdr:colOff>
      <xdr:row>38</xdr:row>
      <xdr:rowOff>15946</xdr:rowOff>
    </xdr:to>
    <xdr:cxnSp macro="">
      <xdr:nvCxnSpPr>
        <xdr:cNvPr id="62" name="直線コネクタ 61"/>
        <xdr:cNvCxnSpPr/>
      </xdr:nvCxnSpPr>
      <xdr:spPr>
        <a:xfrm flipV="1">
          <a:off x="3797300" y="6525804"/>
          <a:ext cx="838200" cy="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141119</xdr:rowOff>
    </xdr:from>
    <xdr:ext cx="534377" cy="259045"/>
    <xdr:sp macro="" textlink="">
      <xdr:nvSpPr>
        <xdr:cNvPr id="63" name="議会費平均値テキスト"/>
        <xdr:cNvSpPr txBox="1"/>
      </xdr:nvSpPr>
      <xdr:spPr>
        <a:xfrm>
          <a:off x="4686300" y="631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15946</xdr:rowOff>
    </xdr:from>
    <xdr:to>
      <xdr:col>19</xdr:col>
      <xdr:colOff>177800</xdr:colOff>
      <xdr:row>38</xdr:row>
      <xdr:rowOff>21252</xdr:rowOff>
    </xdr:to>
    <xdr:cxnSp macro="">
      <xdr:nvCxnSpPr>
        <xdr:cNvPr id="65" name="直線コネクタ 64"/>
        <xdr:cNvCxnSpPr/>
      </xdr:nvCxnSpPr>
      <xdr:spPr>
        <a:xfrm flipV="1">
          <a:off x="2908300" y="6531046"/>
          <a:ext cx="889000" cy="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71892</xdr:rowOff>
    </xdr:from>
    <xdr:ext cx="534377" cy="259045"/>
    <xdr:sp macro="" textlink="">
      <xdr:nvSpPr>
        <xdr:cNvPr id="67" name="テキスト ボックス 66"/>
        <xdr:cNvSpPr txBox="1"/>
      </xdr:nvSpPr>
      <xdr:spPr>
        <a:xfrm>
          <a:off x="3530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21252</xdr:rowOff>
    </xdr:from>
    <xdr:to>
      <xdr:col>15</xdr:col>
      <xdr:colOff>50800</xdr:colOff>
      <xdr:row>38</xdr:row>
      <xdr:rowOff>26919</xdr:rowOff>
    </xdr:to>
    <xdr:cxnSp macro="">
      <xdr:nvCxnSpPr>
        <xdr:cNvPr id="68" name="直線コネクタ 67"/>
        <xdr:cNvCxnSpPr/>
      </xdr:nvCxnSpPr>
      <xdr:spPr>
        <a:xfrm flipV="1">
          <a:off x="2019300" y="6536352"/>
          <a:ext cx="889000" cy="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75974</xdr:rowOff>
    </xdr:from>
    <xdr:ext cx="534377" cy="259045"/>
    <xdr:sp macro="" textlink="">
      <xdr:nvSpPr>
        <xdr:cNvPr id="70" name="テキスト ボックス 69"/>
        <xdr:cNvSpPr txBox="1"/>
      </xdr:nvSpPr>
      <xdr:spPr>
        <a:xfrm>
          <a:off x="2641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26919</xdr:rowOff>
    </xdr:from>
    <xdr:to>
      <xdr:col>10</xdr:col>
      <xdr:colOff>114300</xdr:colOff>
      <xdr:row>38</xdr:row>
      <xdr:rowOff>37075</xdr:rowOff>
    </xdr:to>
    <xdr:cxnSp macro="">
      <xdr:nvCxnSpPr>
        <xdr:cNvPr id="71" name="直線コネクタ 70"/>
        <xdr:cNvCxnSpPr/>
      </xdr:nvCxnSpPr>
      <xdr:spPr>
        <a:xfrm flipV="1">
          <a:off x="1130300" y="6542019"/>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74423</xdr:rowOff>
    </xdr:from>
    <xdr:ext cx="534377" cy="259045"/>
    <xdr:sp macro="" textlink="">
      <xdr:nvSpPr>
        <xdr:cNvPr id="73" name="テキスト ボックス 72"/>
        <xdr:cNvSpPr txBox="1"/>
      </xdr:nvSpPr>
      <xdr:spPr>
        <a:xfrm>
          <a:off x="1752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125101</xdr:rowOff>
    </xdr:from>
    <xdr:to>
      <xdr:col>6</xdr:col>
      <xdr:colOff>38100</xdr:colOff>
      <xdr:row>38</xdr:row>
      <xdr:rowOff>55251</xdr:rowOff>
    </xdr:to>
    <xdr:sp macro="" textlink="">
      <xdr:nvSpPr>
        <xdr:cNvPr id="74" name="フローチャート: 判断 73"/>
        <xdr:cNvSpPr/>
      </xdr:nvSpPr>
      <xdr:spPr>
        <a:xfrm>
          <a:off x="1079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71778</xdr:rowOff>
    </xdr:from>
    <xdr:ext cx="534377" cy="259045"/>
    <xdr:sp macro="" textlink="">
      <xdr:nvSpPr>
        <xdr:cNvPr id="75" name="テキスト ボックス 74"/>
        <xdr:cNvSpPr txBox="1"/>
      </xdr:nvSpPr>
      <xdr:spPr>
        <a:xfrm>
          <a:off x="863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131354</xdr:rowOff>
    </xdr:from>
    <xdr:to>
      <xdr:col>24</xdr:col>
      <xdr:colOff>114300</xdr:colOff>
      <xdr:row>38</xdr:row>
      <xdr:rowOff>61505</xdr:rowOff>
    </xdr:to>
    <xdr:sp macro="" textlink="">
      <xdr:nvSpPr>
        <xdr:cNvPr id="81" name="楕円 80"/>
        <xdr:cNvSpPr/>
      </xdr:nvSpPr>
      <xdr:spPr>
        <a:xfrm>
          <a:off x="4584700" y="64750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109781</xdr:rowOff>
    </xdr:from>
    <xdr:ext cx="534377" cy="259045"/>
    <xdr:sp macro="" textlink="">
      <xdr:nvSpPr>
        <xdr:cNvPr id="82" name="議会費該当値テキスト"/>
        <xdr:cNvSpPr txBox="1"/>
      </xdr:nvSpPr>
      <xdr:spPr>
        <a:xfrm>
          <a:off x="4686300" y="64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136596</xdr:rowOff>
    </xdr:from>
    <xdr:to>
      <xdr:col>20</xdr:col>
      <xdr:colOff>38100</xdr:colOff>
      <xdr:row>38</xdr:row>
      <xdr:rowOff>66746</xdr:rowOff>
    </xdr:to>
    <xdr:sp macro="" textlink="">
      <xdr:nvSpPr>
        <xdr:cNvPr id="83" name="楕円 82"/>
        <xdr:cNvSpPr/>
      </xdr:nvSpPr>
      <xdr:spPr>
        <a:xfrm>
          <a:off x="3746500" y="648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57873</xdr:rowOff>
    </xdr:from>
    <xdr:ext cx="534377" cy="259045"/>
    <xdr:sp macro="" textlink="">
      <xdr:nvSpPr>
        <xdr:cNvPr id="84" name="テキスト ボックス 83"/>
        <xdr:cNvSpPr txBox="1"/>
      </xdr:nvSpPr>
      <xdr:spPr>
        <a:xfrm>
          <a:off x="3530111" y="65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141903</xdr:rowOff>
    </xdr:from>
    <xdr:to>
      <xdr:col>15</xdr:col>
      <xdr:colOff>101600</xdr:colOff>
      <xdr:row>38</xdr:row>
      <xdr:rowOff>72053</xdr:rowOff>
    </xdr:to>
    <xdr:sp macro="" textlink="">
      <xdr:nvSpPr>
        <xdr:cNvPr id="85" name="楕円 84"/>
        <xdr:cNvSpPr/>
      </xdr:nvSpPr>
      <xdr:spPr>
        <a:xfrm>
          <a:off x="2857500" y="648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63179</xdr:rowOff>
    </xdr:from>
    <xdr:ext cx="534377" cy="259045"/>
    <xdr:sp macro="" textlink="">
      <xdr:nvSpPr>
        <xdr:cNvPr id="86" name="テキスト ボックス 85"/>
        <xdr:cNvSpPr txBox="1"/>
      </xdr:nvSpPr>
      <xdr:spPr>
        <a:xfrm>
          <a:off x="2641111" y="657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147569</xdr:rowOff>
    </xdr:from>
    <xdr:to>
      <xdr:col>10</xdr:col>
      <xdr:colOff>165100</xdr:colOff>
      <xdr:row>38</xdr:row>
      <xdr:rowOff>77719</xdr:rowOff>
    </xdr:to>
    <xdr:sp macro="" textlink="">
      <xdr:nvSpPr>
        <xdr:cNvPr id="87" name="楕円 86"/>
        <xdr:cNvSpPr/>
      </xdr:nvSpPr>
      <xdr:spPr>
        <a:xfrm>
          <a:off x="1968500" y="649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68846</xdr:rowOff>
    </xdr:from>
    <xdr:ext cx="534377" cy="259045"/>
    <xdr:sp macro="" textlink="">
      <xdr:nvSpPr>
        <xdr:cNvPr id="88" name="テキスト ボックス 87"/>
        <xdr:cNvSpPr txBox="1"/>
      </xdr:nvSpPr>
      <xdr:spPr>
        <a:xfrm>
          <a:off x="1752111" y="658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157725</xdr:rowOff>
    </xdr:from>
    <xdr:to>
      <xdr:col>6</xdr:col>
      <xdr:colOff>38100</xdr:colOff>
      <xdr:row>38</xdr:row>
      <xdr:rowOff>87875</xdr:rowOff>
    </xdr:to>
    <xdr:sp macro="" textlink="">
      <xdr:nvSpPr>
        <xdr:cNvPr id="89" name="楕円 88"/>
        <xdr:cNvSpPr/>
      </xdr:nvSpPr>
      <xdr:spPr>
        <a:xfrm>
          <a:off x="1079500" y="650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79002</xdr:rowOff>
    </xdr:from>
    <xdr:ext cx="534377" cy="259045"/>
    <xdr:sp macro="" textlink="">
      <xdr:nvSpPr>
        <xdr:cNvPr id="90" name="テキスト ボックス 89"/>
        <xdr:cNvSpPr txBox="1"/>
      </xdr:nvSpPr>
      <xdr:spPr>
        <a:xfrm>
          <a:off x="863111" y="659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25647</xdr:rowOff>
    </xdr:from>
    <xdr:to>
      <xdr:col>24</xdr:col>
      <xdr:colOff>63500</xdr:colOff>
      <xdr:row>58</xdr:row>
      <xdr:rowOff>43942</xdr:rowOff>
    </xdr:to>
    <xdr:cxnSp macro="">
      <xdr:nvCxnSpPr>
        <xdr:cNvPr id="119" name="直線コネクタ 118"/>
        <xdr:cNvCxnSpPr/>
      </xdr:nvCxnSpPr>
      <xdr:spPr>
        <a:xfrm>
          <a:off x="3797300" y="9969747"/>
          <a:ext cx="838200" cy="1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137091</xdr:rowOff>
    </xdr:from>
    <xdr:ext cx="599010" cy="259045"/>
    <xdr:sp macro="" textlink="">
      <xdr:nvSpPr>
        <xdr:cNvPr id="120" name="総務費平均値テキスト"/>
        <xdr:cNvSpPr txBox="1"/>
      </xdr:nvSpPr>
      <xdr:spPr>
        <a:xfrm>
          <a:off x="4686300" y="9738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11376</xdr:rowOff>
    </xdr:from>
    <xdr:to>
      <xdr:col>19</xdr:col>
      <xdr:colOff>177800</xdr:colOff>
      <xdr:row>58</xdr:row>
      <xdr:rowOff>25647</xdr:rowOff>
    </xdr:to>
    <xdr:cxnSp macro="">
      <xdr:nvCxnSpPr>
        <xdr:cNvPr id="122" name="直線コネクタ 121"/>
        <xdr:cNvCxnSpPr/>
      </xdr:nvCxnSpPr>
      <xdr:spPr>
        <a:xfrm>
          <a:off x="2908300" y="9955476"/>
          <a:ext cx="889000" cy="1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59601</xdr:rowOff>
    </xdr:from>
    <xdr:ext cx="599010" cy="259045"/>
    <xdr:sp macro="" textlink="">
      <xdr:nvSpPr>
        <xdr:cNvPr id="124" name="テキスト ボックス 123"/>
        <xdr:cNvSpPr txBox="1"/>
      </xdr:nvSpPr>
      <xdr:spPr>
        <a:xfrm>
          <a:off x="3497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152811</xdr:rowOff>
    </xdr:from>
    <xdr:to>
      <xdr:col>15</xdr:col>
      <xdr:colOff>50800</xdr:colOff>
      <xdr:row>58</xdr:row>
      <xdr:rowOff>11376</xdr:rowOff>
    </xdr:to>
    <xdr:cxnSp macro="">
      <xdr:nvCxnSpPr>
        <xdr:cNvPr id="125" name="直線コネクタ 124"/>
        <xdr:cNvCxnSpPr/>
      </xdr:nvCxnSpPr>
      <xdr:spPr>
        <a:xfrm>
          <a:off x="2019300" y="9925461"/>
          <a:ext cx="8890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78037</xdr:rowOff>
    </xdr:from>
    <xdr:ext cx="599010" cy="259045"/>
    <xdr:sp macro="" textlink="">
      <xdr:nvSpPr>
        <xdr:cNvPr id="127" name="テキスト ボックス 126"/>
        <xdr:cNvSpPr txBox="1"/>
      </xdr:nvSpPr>
      <xdr:spPr>
        <a:xfrm>
          <a:off x="2608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152811</xdr:rowOff>
    </xdr:from>
    <xdr:to>
      <xdr:col>10</xdr:col>
      <xdr:colOff>114300</xdr:colOff>
      <xdr:row>58</xdr:row>
      <xdr:rowOff>66466</xdr:rowOff>
    </xdr:to>
    <xdr:cxnSp macro="">
      <xdr:nvCxnSpPr>
        <xdr:cNvPr id="128" name="直線コネクタ 127"/>
        <xdr:cNvCxnSpPr/>
      </xdr:nvCxnSpPr>
      <xdr:spPr>
        <a:xfrm flipV="1">
          <a:off x="1130300" y="9925461"/>
          <a:ext cx="889000" cy="8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84192</xdr:rowOff>
    </xdr:from>
    <xdr:ext cx="599010" cy="259045"/>
    <xdr:sp macro="" textlink="">
      <xdr:nvSpPr>
        <xdr:cNvPr id="130" name="テキスト ボックス 129"/>
        <xdr:cNvSpPr txBox="1"/>
      </xdr:nvSpPr>
      <xdr:spPr>
        <a:xfrm>
          <a:off x="1719795" y="1002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166967</xdr:rowOff>
    </xdr:from>
    <xdr:to>
      <xdr:col>6</xdr:col>
      <xdr:colOff>38100</xdr:colOff>
      <xdr:row>58</xdr:row>
      <xdr:rowOff>97117</xdr:rowOff>
    </xdr:to>
    <xdr:sp macro="" textlink="">
      <xdr:nvSpPr>
        <xdr:cNvPr id="131" name="フローチャート: 判断 130"/>
        <xdr:cNvSpPr/>
      </xdr:nvSpPr>
      <xdr:spPr>
        <a:xfrm>
          <a:off x="1079500" y="99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113644</xdr:rowOff>
    </xdr:from>
    <xdr:ext cx="599010" cy="259045"/>
    <xdr:sp macro="" textlink="">
      <xdr:nvSpPr>
        <xdr:cNvPr id="132" name="テキスト ボックス 131"/>
        <xdr:cNvSpPr txBox="1"/>
      </xdr:nvSpPr>
      <xdr:spPr>
        <a:xfrm>
          <a:off x="830795" y="971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164592</xdr:rowOff>
    </xdr:from>
    <xdr:to>
      <xdr:col>24</xdr:col>
      <xdr:colOff>114300</xdr:colOff>
      <xdr:row>58</xdr:row>
      <xdr:rowOff>94742</xdr:rowOff>
    </xdr:to>
    <xdr:sp macro="" textlink="">
      <xdr:nvSpPr>
        <xdr:cNvPr id="138" name="楕円 137"/>
        <xdr:cNvSpPr/>
      </xdr:nvSpPr>
      <xdr:spPr>
        <a:xfrm>
          <a:off x="4584700" y="99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92640</xdr:rowOff>
    </xdr:from>
    <xdr:ext cx="599010" cy="259045"/>
    <xdr:sp macro="" textlink="">
      <xdr:nvSpPr>
        <xdr:cNvPr id="139" name="総務費該当値テキスト"/>
        <xdr:cNvSpPr txBox="1"/>
      </xdr:nvSpPr>
      <xdr:spPr>
        <a:xfrm>
          <a:off x="4686300" y="986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146297</xdr:rowOff>
    </xdr:from>
    <xdr:to>
      <xdr:col>20</xdr:col>
      <xdr:colOff>38100</xdr:colOff>
      <xdr:row>58</xdr:row>
      <xdr:rowOff>76447</xdr:rowOff>
    </xdr:to>
    <xdr:sp macro="" textlink="">
      <xdr:nvSpPr>
        <xdr:cNvPr id="140" name="楕円 139"/>
        <xdr:cNvSpPr/>
      </xdr:nvSpPr>
      <xdr:spPr>
        <a:xfrm>
          <a:off x="3746500" y="99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67574</xdr:rowOff>
    </xdr:from>
    <xdr:ext cx="599010" cy="259045"/>
    <xdr:sp macro="" textlink="">
      <xdr:nvSpPr>
        <xdr:cNvPr id="141" name="テキスト ボックス 140"/>
        <xdr:cNvSpPr txBox="1"/>
      </xdr:nvSpPr>
      <xdr:spPr>
        <a:xfrm>
          <a:off x="3497795" y="1001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132026</xdr:rowOff>
    </xdr:from>
    <xdr:to>
      <xdr:col>15</xdr:col>
      <xdr:colOff>101600</xdr:colOff>
      <xdr:row>58</xdr:row>
      <xdr:rowOff>62176</xdr:rowOff>
    </xdr:to>
    <xdr:sp macro="" textlink="">
      <xdr:nvSpPr>
        <xdr:cNvPr id="142" name="楕円 141"/>
        <xdr:cNvSpPr/>
      </xdr:nvSpPr>
      <xdr:spPr>
        <a:xfrm>
          <a:off x="2857500" y="990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78703</xdr:rowOff>
    </xdr:from>
    <xdr:ext cx="599010" cy="259045"/>
    <xdr:sp macro="" textlink="">
      <xdr:nvSpPr>
        <xdr:cNvPr id="143" name="テキスト ボックス 142"/>
        <xdr:cNvSpPr txBox="1"/>
      </xdr:nvSpPr>
      <xdr:spPr>
        <a:xfrm>
          <a:off x="2608795" y="967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102011</xdr:rowOff>
    </xdr:from>
    <xdr:to>
      <xdr:col>10</xdr:col>
      <xdr:colOff>165100</xdr:colOff>
      <xdr:row>58</xdr:row>
      <xdr:rowOff>32161</xdr:rowOff>
    </xdr:to>
    <xdr:sp macro="" textlink="">
      <xdr:nvSpPr>
        <xdr:cNvPr id="144" name="楕円 143"/>
        <xdr:cNvSpPr/>
      </xdr:nvSpPr>
      <xdr:spPr>
        <a:xfrm>
          <a:off x="1968500" y="987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48688</xdr:rowOff>
    </xdr:from>
    <xdr:ext cx="599010" cy="259045"/>
    <xdr:sp macro="" textlink="">
      <xdr:nvSpPr>
        <xdr:cNvPr id="145" name="テキスト ボックス 144"/>
        <xdr:cNvSpPr txBox="1"/>
      </xdr:nvSpPr>
      <xdr:spPr>
        <a:xfrm>
          <a:off x="1719795" y="964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15666</xdr:rowOff>
    </xdr:from>
    <xdr:to>
      <xdr:col>6</xdr:col>
      <xdr:colOff>38100</xdr:colOff>
      <xdr:row>58</xdr:row>
      <xdr:rowOff>117266</xdr:rowOff>
    </xdr:to>
    <xdr:sp macro="" textlink="">
      <xdr:nvSpPr>
        <xdr:cNvPr id="146" name="楕円 145"/>
        <xdr:cNvSpPr/>
      </xdr:nvSpPr>
      <xdr:spPr>
        <a:xfrm>
          <a:off x="1079500" y="99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108393</xdr:rowOff>
    </xdr:from>
    <xdr:ext cx="599010" cy="259045"/>
    <xdr:sp macro="" textlink="">
      <xdr:nvSpPr>
        <xdr:cNvPr id="147" name="テキスト ボックス 146"/>
        <xdr:cNvSpPr txBox="1"/>
      </xdr:nvSpPr>
      <xdr:spPr>
        <a:xfrm>
          <a:off x="830795" y="1005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119827</xdr:rowOff>
    </xdr:from>
    <xdr:to>
      <xdr:col>24</xdr:col>
      <xdr:colOff>63500</xdr:colOff>
      <xdr:row>73</xdr:row>
      <xdr:rowOff>120612</xdr:rowOff>
    </xdr:to>
    <xdr:cxnSp macro="">
      <xdr:nvCxnSpPr>
        <xdr:cNvPr id="177" name="直線コネクタ 176"/>
        <xdr:cNvCxnSpPr/>
      </xdr:nvCxnSpPr>
      <xdr:spPr>
        <a:xfrm flipV="1">
          <a:off x="3797300" y="12635677"/>
          <a:ext cx="8382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164893</xdr:rowOff>
    </xdr:from>
    <xdr:ext cx="599010" cy="259045"/>
    <xdr:sp macro="" textlink="">
      <xdr:nvSpPr>
        <xdr:cNvPr id="178" name="民生費平均値テキスト"/>
        <xdr:cNvSpPr txBox="1"/>
      </xdr:nvSpPr>
      <xdr:spPr>
        <a:xfrm>
          <a:off x="4686300" y="12852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120612</xdr:rowOff>
    </xdr:from>
    <xdr:to>
      <xdr:col>19</xdr:col>
      <xdr:colOff>177800</xdr:colOff>
      <xdr:row>73</xdr:row>
      <xdr:rowOff>125999</xdr:rowOff>
    </xdr:to>
    <xdr:cxnSp macro="">
      <xdr:nvCxnSpPr>
        <xdr:cNvPr id="180" name="直線コネクタ 179"/>
        <xdr:cNvCxnSpPr/>
      </xdr:nvCxnSpPr>
      <xdr:spPr>
        <a:xfrm flipV="1">
          <a:off x="2908300" y="12636462"/>
          <a:ext cx="889000" cy="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40047</xdr:rowOff>
    </xdr:from>
    <xdr:ext cx="599010" cy="259045"/>
    <xdr:sp macro="" textlink="">
      <xdr:nvSpPr>
        <xdr:cNvPr id="182" name="テキスト ボックス 181"/>
        <xdr:cNvSpPr txBox="1"/>
      </xdr:nvSpPr>
      <xdr:spPr>
        <a:xfrm>
          <a:off x="3497795" y="128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125999</xdr:rowOff>
    </xdr:from>
    <xdr:to>
      <xdr:col>15</xdr:col>
      <xdr:colOff>50800</xdr:colOff>
      <xdr:row>74</xdr:row>
      <xdr:rowOff>69452</xdr:rowOff>
    </xdr:to>
    <xdr:cxnSp macro="">
      <xdr:nvCxnSpPr>
        <xdr:cNvPr id="183" name="直線コネクタ 182"/>
        <xdr:cNvCxnSpPr/>
      </xdr:nvCxnSpPr>
      <xdr:spPr>
        <a:xfrm flipV="1">
          <a:off x="2019300" y="12641849"/>
          <a:ext cx="889000" cy="11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79253</xdr:rowOff>
    </xdr:from>
    <xdr:ext cx="599010" cy="259045"/>
    <xdr:sp macro="" textlink="">
      <xdr:nvSpPr>
        <xdr:cNvPr id="185" name="テキスト ボックス 184"/>
        <xdr:cNvSpPr txBox="1"/>
      </xdr:nvSpPr>
      <xdr:spPr>
        <a:xfrm>
          <a:off x="2608795" y="1293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69452</xdr:rowOff>
    </xdr:from>
    <xdr:to>
      <xdr:col>10</xdr:col>
      <xdr:colOff>114300</xdr:colOff>
      <xdr:row>74</xdr:row>
      <xdr:rowOff>98598</xdr:rowOff>
    </xdr:to>
    <xdr:cxnSp macro="">
      <xdr:nvCxnSpPr>
        <xdr:cNvPr id="186" name="直線コネクタ 185"/>
        <xdr:cNvCxnSpPr/>
      </xdr:nvCxnSpPr>
      <xdr:spPr>
        <a:xfrm flipV="1">
          <a:off x="1130300" y="12756752"/>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134817</xdr:rowOff>
    </xdr:from>
    <xdr:ext cx="599010" cy="259045"/>
    <xdr:sp macro="" textlink="">
      <xdr:nvSpPr>
        <xdr:cNvPr id="188" name="テキスト ボックス 187"/>
        <xdr:cNvSpPr txBox="1"/>
      </xdr:nvSpPr>
      <xdr:spPr>
        <a:xfrm>
          <a:off x="1719795" y="1299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114320</xdr:rowOff>
    </xdr:from>
    <xdr:to>
      <xdr:col>6</xdr:col>
      <xdr:colOff>38100</xdr:colOff>
      <xdr:row>75</xdr:row>
      <xdr:rowOff>44470</xdr:rowOff>
    </xdr:to>
    <xdr:sp macro="" textlink="">
      <xdr:nvSpPr>
        <xdr:cNvPr id="189" name="フローチャート: 判断 188"/>
        <xdr:cNvSpPr/>
      </xdr:nvSpPr>
      <xdr:spPr>
        <a:xfrm>
          <a:off x="1079500" y="1280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35597</xdr:rowOff>
    </xdr:from>
    <xdr:ext cx="599010" cy="259045"/>
    <xdr:sp macro="" textlink="">
      <xdr:nvSpPr>
        <xdr:cNvPr id="190" name="テキスト ボックス 189"/>
        <xdr:cNvSpPr txBox="1"/>
      </xdr:nvSpPr>
      <xdr:spPr>
        <a:xfrm>
          <a:off x="830795" y="1289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69027</xdr:rowOff>
    </xdr:from>
    <xdr:to>
      <xdr:col>24</xdr:col>
      <xdr:colOff>114300</xdr:colOff>
      <xdr:row>73</xdr:row>
      <xdr:rowOff>170627</xdr:rowOff>
    </xdr:to>
    <xdr:sp macro="" textlink="">
      <xdr:nvSpPr>
        <xdr:cNvPr id="196" name="楕円 195"/>
        <xdr:cNvSpPr/>
      </xdr:nvSpPr>
      <xdr:spPr>
        <a:xfrm>
          <a:off x="4584700" y="1258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91904</xdr:rowOff>
    </xdr:from>
    <xdr:ext cx="599010" cy="259045"/>
    <xdr:sp macro="" textlink="">
      <xdr:nvSpPr>
        <xdr:cNvPr id="197" name="民生費該当値テキスト"/>
        <xdr:cNvSpPr txBox="1"/>
      </xdr:nvSpPr>
      <xdr:spPr>
        <a:xfrm>
          <a:off x="4686300" y="1243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69812</xdr:rowOff>
    </xdr:from>
    <xdr:to>
      <xdr:col>20</xdr:col>
      <xdr:colOff>38100</xdr:colOff>
      <xdr:row>73</xdr:row>
      <xdr:rowOff>171412</xdr:rowOff>
    </xdr:to>
    <xdr:sp macro="" textlink="">
      <xdr:nvSpPr>
        <xdr:cNvPr id="198" name="楕円 197"/>
        <xdr:cNvSpPr/>
      </xdr:nvSpPr>
      <xdr:spPr>
        <a:xfrm>
          <a:off x="3746500" y="125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16489</xdr:rowOff>
    </xdr:from>
    <xdr:ext cx="599010" cy="259045"/>
    <xdr:sp macro="" textlink="">
      <xdr:nvSpPr>
        <xdr:cNvPr id="199" name="テキスト ボックス 198"/>
        <xdr:cNvSpPr txBox="1"/>
      </xdr:nvSpPr>
      <xdr:spPr>
        <a:xfrm>
          <a:off x="3497795" y="123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75199</xdr:rowOff>
    </xdr:from>
    <xdr:to>
      <xdr:col>15</xdr:col>
      <xdr:colOff>101600</xdr:colOff>
      <xdr:row>74</xdr:row>
      <xdr:rowOff>5349</xdr:rowOff>
    </xdr:to>
    <xdr:sp macro="" textlink="">
      <xdr:nvSpPr>
        <xdr:cNvPr id="200" name="楕円 199"/>
        <xdr:cNvSpPr/>
      </xdr:nvSpPr>
      <xdr:spPr>
        <a:xfrm>
          <a:off x="2857500" y="1259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21876</xdr:rowOff>
    </xdr:from>
    <xdr:ext cx="599010" cy="259045"/>
    <xdr:sp macro="" textlink="">
      <xdr:nvSpPr>
        <xdr:cNvPr id="201" name="テキスト ボックス 200"/>
        <xdr:cNvSpPr txBox="1"/>
      </xdr:nvSpPr>
      <xdr:spPr>
        <a:xfrm>
          <a:off x="2608795" y="1236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18652</xdr:rowOff>
    </xdr:from>
    <xdr:to>
      <xdr:col>10</xdr:col>
      <xdr:colOff>165100</xdr:colOff>
      <xdr:row>74</xdr:row>
      <xdr:rowOff>120252</xdr:rowOff>
    </xdr:to>
    <xdr:sp macro="" textlink="">
      <xdr:nvSpPr>
        <xdr:cNvPr id="202" name="楕円 201"/>
        <xdr:cNvSpPr/>
      </xdr:nvSpPr>
      <xdr:spPr>
        <a:xfrm>
          <a:off x="1968500" y="1270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136779</xdr:rowOff>
    </xdr:from>
    <xdr:ext cx="599010" cy="259045"/>
    <xdr:sp macro="" textlink="">
      <xdr:nvSpPr>
        <xdr:cNvPr id="203" name="テキスト ボックス 202"/>
        <xdr:cNvSpPr txBox="1"/>
      </xdr:nvSpPr>
      <xdr:spPr>
        <a:xfrm>
          <a:off x="1719795" y="1248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47798</xdr:rowOff>
    </xdr:from>
    <xdr:to>
      <xdr:col>6</xdr:col>
      <xdr:colOff>38100</xdr:colOff>
      <xdr:row>74</xdr:row>
      <xdr:rowOff>149398</xdr:rowOff>
    </xdr:to>
    <xdr:sp macro="" textlink="">
      <xdr:nvSpPr>
        <xdr:cNvPr id="204" name="楕円 203"/>
        <xdr:cNvSpPr/>
      </xdr:nvSpPr>
      <xdr:spPr>
        <a:xfrm>
          <a:off x="1079500" y="1273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165925</xdr:rowOff>
    </xdr:from>
    <xdr:ext cx="599010" cy="259045"/>
    <xdr:sp macro="" textlink="">
      <xdr:nvSpPr>
        <xdr:cNvPr id="205" name="テキスト ボックス 204"/>
        <xdr:cNvSpPr txBox="1"/>
      </xdr:nvSpPr>
      <xdr:spPr>
        <a:xfrm>
          <a:off x="830795" y="1251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115666</xdr:rowOff>
    </xdr:from>
    <xdr:to>
      <xdr:col>24</xdr:col>
      <xdr:colOff>63500</xdr:colOff>
      <xdr:row>98</xdr:row>
      <xdr:rowOff>120386</xdr:rowOff>
    </xdr:to>
    <xdr:cxnSp macro="">
      <xdr:nvCxnSpPr>
        <xdr:cNvPr id="234" name="直線コネクタ 233"/>
        <xdr:cNvCxnSpPr/>
      </xdr:nvCxnSpPr>
      <xdr:spPr>
        <a:xfrm flipV="1">
          <a:off x="3797300" y="16917766"/>
          <a:ext cx="838200" cy="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27667</xdr:rowOff>
    </xdr:from>
    <xdr:ext cx="534377" cy="259045"/>
    <xdr:sp macro="" textlink="">
      <xdr:nvSpPr>
        <xdr:cNvPr id="235" name="衛生費平均値テキスト"/>
        <xdr:cNvSpPr txBox="1"/>
      </xdr:nvSpPr>
      <xdr:spPr>
        <a:xfrm>
          <a:off x="4686300" y="1665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109117</xdr:rowOff>
    </xdr:from>
    <xdr:to>
      <xdr:col>19</xdr:col>
      <xdr:colOff>177800</xdr:colOff>
      <xdr:row>98</xdr:row>
      <xdr:rowOff>120386</xdr:rowOff>
    </xdr:to>
    <xdr:cxnSp macro="">
      <xdr:nvCxnSpPr>
        <xdr:cNvPr id="237" name="直線コネクタ 236"/>
        <xdr:cNvCxnSpPr/>
      </xdr:nvCxnSpPr>
      <xdr:spPr>
        <a:xfrm>
          <a:off x="2908300" y="16911217"/>
          <a:ext cx="889000" cy="1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123485</xdr:rowOff>
    </xdr:from>
    <xdr:ext cx="534377" cy="259045"/>
    <xdr:sp macro="" textlink="">
      <xdr:nvSpPr>
        <xdr:cNvPr id="239" name="テキスト ボックス 238"/>
        <xdr:cNvSpPr txBox="1"/>
      </xdr:nvSpPr>
      <xdr:spPr>
        <a:xfrm>
          <a:off x="3530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109117</xdr:rowOff>
    </xdr:from>
    <xdr:to>
      <xdr:col>15</xdr:col>
      <xdr:colOff>50800</xdr:colOff>
      <xdr:row>98</xdr:row>
      <xdr:rowOff>116146</xdr:rowOff>
    </xdr:to>
    <xdr:cxnSp macro="">
      <xdr:nvCxnSpPr>
        <xdr:cNvPr id="240" name="直線コネクタ 239"/>
        <xdr:cNvCxnSpPr/>
      </xdr:nvCxnSpPr>
      <xdr:spPr>
        <a:xfrm flipV="1">
          <a:off x="2019300" y="16911217"/>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119456</xdr:rowOff>
    </xdr:from>
    <xdr:ext cx="534377" cy="259045"/>
    <xdr:sp macro="" textlink="">
      <xdr:nvSpPr>
        <xdr:cNvPr id="242" name="テキスト ボックス 241"/>
        <xdr:cNvSpPr txBox="1"/>
      </xdr:nvSpPr>
      <xdr:spPr>
        <a:xfrm>
          <a:off x="2641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108569</xdr:rowOff>
    </xdr:from>
    <xdr:to>
      <xdr:col>10</xdr:col>
      <xdr:colOff>114300</xdr:colOff>
      <xdr:row>98</xdr:row>
      <xdr:rowOff>116146</xdr:rowOff>
    </xdr:to>
    <xdr:cxnSp macro="">
      <xdr:nvCxnSpPr>
        <xdr:cNvPr id="243" name="直線コネクタ 242"/>
        <xdr:cNvCxnSpPr/>
      </xdr:nvCxnSpPr>
      <xdr:spPr>
        <a:xfrm>
          <a:off x="1130300" y="16910669"/>
          <a:ext cx="8890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123598</xdr:rowOff>
    </xdr:from>
    <xdr:ext cx="534377" cy="259045"/>
    <xdr:sp macro="" textlink="">
      <xdr:nvSpPr>
        <xdr:cNvPr id="245" name="テキスト ボックス 244"/>
        <xdr:cNvSpPr txBox="1"/>
      </xdr:nvSpPr>
      <xdr:spPr>
        <a:xfrm>
          <a:off x="1752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14238</xdr:rowOff>
    </xdr:from>
    <xdr:to>
      <xdr:col>6</xdr:col>
      <xdr:colOff>38100</xdr:colOff>
      <xdr:row>98</xdr:row>
      <xdr:rowOff>115838</xdr:rowOff>
    </xdr:to>
    <xdr:sp macro="" textlink="">
      <xdr:nvSpPr>
        <xdr:cNvPr id="246" name="フローチャート: 判断 245"/>
        <xdr:cNvSpPr/>
      </xdr:nvSpPr>
      <xdr:spPr>
        <a:xfrm>
          <a:off x="1079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132365</xdr:rowOff>
    </xdr:from>
    <xdr:ext cx="534377" cy="259045"/>
    <xdr:sp macro="" textlink="">
      <xdr:nvSpPr>
        <xdr:cNvPr id="247" name="テキスト ボックス 246"/>
        <xdr:cNvSpPr txBox="1"/>
      </xdr:nvSpPr>
      <xdr:spPr>
        <a:xfrm>
          <a:off x="863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64866</xdr:rowOff>
    </xdr:from>
    <xdr:to>
      <xdr:col>24</xdr:col>
      <xdr:colOff>114300</xdr:colOff>
      <xdr:row>98</xdr:row>
      <xdr:rowOff>166466</xdr:rowOff>
    </xdr:to>
    <xdr:sp macro="" textlink="">
      <xdr:nvSpPr>
        <xdr:cNvPr id="253" name="楕円 252"/>
        <xdr:cNvSpPr/>
      </xdr:nvSpPr>
      <xdr:spPr>
        <a:xfrm>
          <a:off x="4584700" y="1686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154667</xdr:rowOff>
    </xdr:from>
    <xdr:ext cx="534377" cy="259045"/>
    <xdr:sp macro="" textlink="">
      <xdr:nvSpPr>
        <xdr:cNvPr id="254" name="衛生費該当値テキスト"/>
        <xdr:cNvSpPr txBox="1"/>
      </xdr:nvSpPr>
      <xdr:spPr>
        <a:xfrm>
          <a:off x="4686300" y="167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69586</xdr:rowOff>
    </xdr:from>
    <xdr:to>
      <xdr:col>20</xdr:col>
      <xdr:colOff>38100</xdr:colOff>
      <xdr:row>98</xdr:row>
      <xdr:rowOff>171186</xdr:rowOff>
    </xdr:to>
    <xdr:sp macro="" textlink="">
      <xdr:nvSpPr>
        <xdr:cNvPr id="255" name="楕円 254"/>
        <xdr:cNvSpPr/>
      </xdr:nvSpPr>
      <xdr:spPr>
        <a:xfrm>
          <a:off x="3746500" y="1687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162313</xdr:rowOff>
    </xdr:from>
    <xdr:ext cx="534377" cy="259045"/>
    <xdr:sp macro="" textlink="">
      <xdr:nvSpPr>
        <xdr:cNvPr id="256" name="テキスト ボックス 255"/>
        <xdr:cNvSpPr txBox="1"/>
      </xdr:nvSpPr>
      <xdr:spPr>
        <a:xfrm>
          <a:off x="3530111"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58317</xdr:rowOff>
    </xdr:from>
    <xdr:to>
      <xdr:col>15</xdr:col>
      <xdr:colOff>101600</xdr:colOff>
      <xdr:row>98</xdr:row>
      <xdr:rowOff>159917</xdr:rowOff>
    </xdr:to>
    <xdr:sp macro="" textlink="">
      <xdr:nvSpPr>
        <xdr:cNvPr id="257" name="楕円 256"/>
        <xdr:cNvSpPr/>
      </xdr:nvSpPr>
      <xdr:spPr>
        <a:xfrm>
          <a:off x="2857500" y="1686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151044</xdr:rowOff>
    </xdr:from>
    <xdr:ext cx="534377" cy="259045"/>
    <xdr:sp macro="" textlink="">
      <xdr:nvSpPr>
        <xdr:cNvPr id="258" name="テキスト ボックス 257"/>
        <xdr:cNvSpPr txBox="1"/>
      </xdr:nvSpPr>
      <xdr:spPr>
        <a:xfrm>
          <a:off x="2641111" y="1695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65346</xdr:rowOff>
    </xdr:from>
    <xdr:to>
      <xdr:col>10</xdr:col>
      <xdr:colOff>165100</xdr:colOff>
      <xdr:row>98</xdr:row>
      <xdr:rowOff>166946</xdr:rowOff>
    </xdr:to>
    <xdr:sp macro="" textlink="">
      <xdr:nvSpPr>
        <xdr:cNvPr id="259" name="楕円 258"/>
        <xdr:cNvSpPr/>
      </xdr:nvSpPr>
      <xdr:spPr>
        <a:xfrm>
          <a:off x="1968500" y="1686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158073</xdr:rowOff>
    </xdr:from>
    <xdr:ext cx="534377" cy="259045"/>
    <xdr:sp macro="" textlink="">
      <xdr:nvSpPr>
        <xdr:cNvPr id="260" name="テキスト ボックス 259"/>
        <xdr:cNvSpPr txBox="1"/>
      </xdr:nvSpPr>
      <xdr:spPr>
        <a:xfrm>
          <a:off x="1752111" y="1696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57769</xdr:rowOff>
    </xdr:from>
    <xdr:to>
      <xdr:col>6</xdr:col>
      <xdr:colOff>38100</xdr:colOff>
      <xdr:row>98</xdr:row>
      <xdr:rowOff>159369</xdr:rowOff>
    </xdr:to>
    <xdr:sp macro="" textlink="">
      <xdr:nvSpPr>
        <xdr:cNvPr id="261" name="楕円 260"/>
        <xdr:cNvSpPr/>
      </xdr:nvSpPr>
      <xdr:spPr>
        <a:xfrm>
          <a:off x="1079500" y="1685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150496</xdr:rowOff>
    </xdr:from>
    <xdr:ext cx="534377" cy="259045"/>
    <xdr:sp macro="" textlink="">
      <xdr:nvSpPr>
        <xdr:cNvPr id="262" name="テキスト ボックス 261"/>
        <xdr:cNvSpPr txBox="1"/>
      </xdr:nvSpPr>
      <xdr:spPr>
        <a:xfrm>
          <a:off x="863111" y="169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92" name="労働費平均値テキスト"/>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121683</xdr:rowOff>
    </xdr:from>
    <xdr:ext cx="469744" cy="259045"/>
    <xdr:sp macro="" textlink="">
      <xdr:nvSpPr>
        <xdr:cNvPr id="296" name="テキスト ボックス 295"/>
        <xdr:cNvSpPr txBox="1"/>
      </xdr:nvSpPr>
      <xdr:spPr>
        <a:xfrm>
          <a:off x="9404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87520</xdr:rowOff>
    </xdr:from>
    <xdr:ext cx="469744" cy="259045"/>
    <xdr:sp macro="" textlink="">
      <xdr:nvSpPr>
        <xdr:cNvPr id="299" name="テキスト ボックス 298"/>
        <xdr:cNvSpPr txBox="1"/>
      </xdr:nvSpPr>
      <xdr:spPr>
        <a:xfrm>
          <a:off x="8515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143764</xdr:rowOff>
    </xdr:from>
    <xdr:to>
      <xdr:col>41</xdr:col>
      <xdr:colOff>50800</xdr:colOff>
      <xdr:row>39</xdr:row>
      <xdr:rowOff>44450</xdr:rowOff>
    </xdr:to>
    <xdr:cxnSp macro="">
      <xdr:nvCxnSpPr>
        <xdr:cNvPr id="300" name="直線コネクタ 299"/>
        <xdr:cNvCxnSpPr/>
      </xdr:nvCxnSpPr>
      <xdr:spPr>
        <a:xfrm>
          <a:off x="6972300" y="6487414"/>
          <a:ext cx="889000" cy="24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122064</xdr:rowOff>
    </xdr:from>
    <xdr:ext cx="469744" cy="259045"/>
    <xdr:sp macro="" textlink="">
      <xdr:nvSpPr>
        <xdr:cNvPr id="302" name="テキスト ボックス 301"/>
        <xdr:cNvSpPr txBox="1"/>
      </xdr:nvSpPr>
      <xdr:spPr>
        <a:xfrm>
          <a:off x="7626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94361</xdr:rowOff>
    </xdr:from>
    <xdr:to>
      <xdr:col>36</xdr:col>
      <xdr:colOff>165100</xdr:colOff>
      <xdr:row>37</xdr:row>
      <xdr:rowOff>24511</xdr:rowOff>
    </xdr:to>
    <xdr:sp macro="" textlink="">
      <xdr:nvSpPr>
        <xdr:cNvPr id="303" name="フローチャート: 判断 302"/>
        <xdr:cNvSpPr/>
      </xdr:nvSpPr>
      <xdr:spPr>
        <a:xfrm>
          <a:off x="6921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41038</xdr:rowOff>
    </xdr:from>
    <xdr:ext cx="469744" cy="259045"/>
    <xdr:sp macro="" textlink="">
      <xdr:nvSpPr>
        <xdr:cNvPr id="304" name="テキスト ボックス 303"/>
        <xdr:cNvSpPr txBox="1"/>
      </xdr:nvSpPr>
      <xdr:spPr>
        <a:xfrm>
          <a:off x="6737428" y="604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92964</xdr:rowOff>
    </xdr:from>
    <xdr:to>
      <xdr:col>36</xdr:col>
      <xdr:colOff>165100</xdr:colOff>
      <xdr:row>38</xdr:row>
      <xdr:rowOff>23114</xdr:rowOff>
    </xdr:to>
    <xdr:sp macro="" textlink="">
      <xdr:nvSpPr>
        <xdr:cNvPr id="318" name="楕円 317"/>
        <xdr:cNvSpPr/>
      </xdr:nvSpPr>
      <xdr:spPr>
        <a:xfrm>
          <a:off x="6921500" y="64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14241</xdr:rowOff>
    </xdr:from>
    <xdr:ext cx="469744" cy="259045"/>
    <xdr:sp macro="" textlink="">
      <xdr:nvSpPr>
        <xdr:cNvPr id="319" name="テキスト ボックス 318"/>
        <xdr:cNvSpPr txBox="1"/>
      </xdr:nvSpPr>
      <xdr:spPr>
        <a:xfrm>
          <a:off x="6737428" y="652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129445</xdr:rowOff>
    </xdr:from>
    <xdr:to>
      <xdr:col>55</xdr:col>
      <xdr:colOff>0</xdr:colOff>
      <xdr:row>58</xdr:row>
      <xdr:rowOff>142968</xdr:rowOff>
    </xdr:to>
    <xdr:cxnSp macro="">
      <xdr:nvCxnSpPr>
        <xdr:cNvPr id="348" name="直線コネクタ 347"/>
        <xdr:cNvCxnSpPr/>
      </xdr:nvCxnSpPr>
      <xdr:spPr>
        <a:xfrm flipV="1">
          <a:off x="9639300" y="10073545"/>
          <a:ext cx="838200" cy="1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62061</xdr:rowOff>
    </xdr:from>
    <xdr:ext cx="599010" cy="259045"/>
    <xdr:sp macro="" textlink="">
      <xdr:nvSpPr>
        <xdr:cNvPr id="349" name="農林水産業費平均値テキスト"/>
        <xdr:cNvSpPr txBox="1"/>
      </xdr:nvSpPr>
      <xdr:spPr>
        <a:xfrm>
          <a:off x="10528300" y="1000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106949</xdr:rowOff>
    </xdr:from>
    <xdr:to>
      <xdr:col>50</xdr:col>
      <xdr:colOff>114300</xdr:colOff>
      <xdr:row>58</xdr:row>
      <xdr:rowOff>142968</xdr:rowOff>
    </xdr:to>
    <xdr:cxnSp macro="">
      <xdr:nvCxnSpPr>
        <xdr:cNvPr id="351" name="直線コネクタ 350"/>
        <xdr:cNvCxnSpPr/>
      </xdr:nvCxnSpPr>
      <xdr:spPr>
        <a:xfrm>
          <a:off x="8750300" y="10051049"/>
          <a:ext cx="889000" cy="3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28409</xdr:rowOff>
    </xdr:from>
    <xdr:ext cx="599010" cy="259045"/>
    <xdr:sp macro="" textlink="">
      <xdr:nvSpPr>
        <xdr:cNvPr id="353" name="テキスト ボックス 352"/>
        <xdr:cNvSpPr txBox="1"/>
      </xdr:nvSpPr>
      <xdr:spPr>
        <a:xfrm>
          <a:off x="9339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106949</xdr:rowOff>
    </xdr:from>
    <xdr:to>
      <xdr:col>45</xdr:col>
      <xdr:colOff>177800</xdr:colOff>
      <xdr:row>58</xdr:row>
      <xdr:rowOff>143843</xdr:rowOff>
    </xdr:to>
    <xdr:cxnSp macro="">
      <xdr:nvCxnSpPr>
        <xdr:cNvPr id="354" name="直線コネクタ 353"/>
        <xdr:cNvCxnSpPr/>
      </xdr:nvCxnSpPr>
      <xdr:spPr>
        <a:xfrm flipV="1">
          <a:off x="7861300" y="10051049"/>
          <a:ext cx="889000" cy="3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8228</xdr:rowOff>
    </xdr:from>
    <xdr:ext cx="599010" cy="259045"/>
    <xdr:sp macro="" textlink="">
      <xdr:nvSpPr>
        <xdr:cNvPr id="356" name="テキスト ボックス 355"/>
        <xdr:cNvSpPr txBox="1"/>
      </xdr:nvSpPr>
      <xdr:spPr>
        <a:xfrm>
          <a:off x="8450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136962</xdr:rowOff>
    </xdr:from>
    <xdr:to>
      <xdr:col>41</xdr:col>
      <xdr:colOff>50800</xdr:colOff>
      <xdr:row>58</xdr:row>
      <xdr:rowOff>143843</xdr:rowOff>
    </xdr:to>
    <xdr:cxnSp macro="">
      <xdr:nvCxnSpPr>
        <xdr:cNvPr id="357" name="直線コネクタ 356"/>
        <xdr:cNvCxnSpPr/>
      </xdr:nvCxnSpPr>
      <xdr:spPr>
        <a:xfrm>
          <a:off x="6972300" y="10081062"/>
          <a:ext cx="8890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34545</xdr:rowOff>
    </xdr:from>
    <xdr:ext cx="599010" cy="259045"/>
    <xdr:sp macro="" textlink="">
      <xdr:nvSpPr>
        <xdr:cNvPr id="359" name="テキスト ボックス 358"/>
        <xdr:cNvSpPr txBox="1"/>
      </xdr:nvSpPr>
      <xdr:spPr>
        <a:xfrm>
          <a:off x="7561795" y="98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74708</xdr:rowOff>
    </xdr:from>
    <xdr:to>
      <xdr:col>36</xdr:col>
      <xdr:colOff>165100</xdr:colOff>
      <xdr:row>59</xdr:row>
      <xdr:rowOff>4858</xdr:rowOff>
    </xdr:to>
    <xdr:sp macro="" textlink="">
      <xdr:nvSpPr>
        <xdr:cNvPr id="360" name="フローチャート: 判断 359"/>
        <xdr:cNvSpPr/>
      </xdr:nvSpPr>
      <xdr:spPr>
        <a:xfrm>
          <a:off x="6921500" y="100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21385</xdr:rowOff>
    </xdr:from>
    <xdr:ext cx="599010" cy="259045"/>
    <xdr:sp macro="" textlink="">
      <xdr:nvSpPr>
        <xdr:cNvPr id="361" name="テキスト ボックス 360"/>
        <xdr:cNvSpPr txBox="1"/>
      </xdr:nvSpPr>
      <xdr:spPr>
        <a:xfrm>
          <a:off x="6672795" y="979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78645</xdr:rowOff>
    </xdr:from>
    <xdr:to>
      <xdr:col>55</xdr:col>
      <xdr:colOff>50800</xdr:colOff>
      <xdr:row>59</xdr:row>
      <xdr:rowOff>8795</xdr:rowOff>
    </xdr:to>
    <xdr:sp macro="" textlink="">
      <xdr:nvSpPr>
        <xdr:cNvPr id="367" name="楕円 366"/>
        <xdr:cNvSpPr/>
      </xdr:nvSpPr>
      <xdr:spPr>
        <a:xfrm>
          <a:off x="10426700" y="100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38022</xdr:rowOff>
    </xdr:from>
    <xdr:ext cx="599010" cy="259045"/>
    <xdr:sp macro="" textlink="">
      <xdr:nvSpPr>
        <xdr:cNvPr id="368" name="農林水産業費該当値テキスト"/>
        <xdr:cNvSpPr txBox="1"/>
      </xdr:nvSpPr>
      <xdr:spPr>
        <a:xfrm>
          <a:off x="10528300" y="981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92168</xdr:rowOff>
    </xdr:from>
    <xdr:to>
      <xdr:col>50</xdr:col>
      <xdr:colOff>165100</xdr:colOff>
      <xdr:row>59</xdr:row>
      <xdr:rowOff>22318</xdr:rowOff>
    </xdr:to>
    <xdr:sp macro="" textlink="">
      <xdr:nvSpPr>
        <xdr:cNvPr id="369" name="楕円 368"/>
        <xdr:cNvSpPr/>
      </xdr:nvSpPr>
      <xdr:spPr>
        <a:xfrm>
          <a:off x="9588500" y="1003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13445</xdr:rowOff>
    </xdr:from>
    <xdr:ext cx="534377" cy="259045"/>
    <xdr:sp macro="" textlink="">
      <xdr:nvSpPr>
        <xdr:cNvPr id="370" name="テキスト ボックス 369"/>
        <xdr:cNvSpPr txBox="1"/>
      </xdr:nvSpPr>
      <xdr:spPr>
        <a:xfrm>
          <a:off x="9372111" y="1012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56149</xdr:rowOff>
    </xdr:from>
    <xdr:to>
      <xdr:col>46</xdr:col>
      <xdr:colOff>38100</xdr:colOff>
      <xdr:row>58</xdr:row>
      <xdr:rowOff>157749</xdr:rowOff>
    </xdr:to>
    <xdr:sp macro="" textlink="">
      <xdr:nvSpPr>
        <xdr:cNvPr id="371" name="楕円 370"/>
        <xdr:cNvSpPr/>
      </xdr:nvSpPr>
      <xdr:spPr>
        <a:xfrm>
          <a:off x="8699500" y="1000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2826</xdr:rowOff>
    </xdr:from>
    <xdr:ext cx="599010" cy="259045"/>
    <xdr:sp macro="" textlink="">
      <xdr:nvSpPr>
        <xdr:cNvPr id="372" name="テキスト ボックス 371"/>
        <xdr:cNvSpPr txBox="1"/>
      </xdr:nvSpPr>
      <xdr:spPr>
        <a:xfrm>
          <a:off x="8450795" y="977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93043</xdr:rowOff>
    </xdr:from>
    <xdr:to>
      <xdr:col>41</xdr:col>
      <xdr:colOff>101600</xdr:colOff>
      <xdr:row>59</xdr:row>
      <xdr:rowOff>23193</xdr:rowOff>
    </xdr:to>
    <xdr:sp macro="" textlink="">
      <xdr:nvSpPr>
        <xdr:cNvPr id="373" name="楕円 372"/>
        <xdr:cNvSpPr/>
      </xdr:nvSpPr>
      <xdr:spPr>
        <a:xfrm>
          <a:off x="7810500" y="1003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14320</xdr:rowOff>
    </xdr:from>
    <xdr:ext cx="534377" cy="259045"/>
    <xdr:sp macro="" textlink="">
      <xdr:nvSpPr>
        <xdr:cNvPr id="374" name="テキスト ボックス 373"/>
        <xdr:cNvSpPr txBox="1"/>
      </xdr:nvSpPr>
      <xdr:spPr>
        <a:xfrm>
          <a:off x="7594111" y="1012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86162</xdr:rowOff>
    </xdr:from>
    <xdr:to>
      <xdr:col>36</xdr:col>
      <xdr:colOff>165100</xdr:colOff>
      <xdr:row>59</xdr:row>
      <xdr:rowOff>16312</xdr:rowOff>
    </xdr:to>
    <xdr:sp macro="" textlink="">
      <xdr:nvSpPr>
        <xdr:cNvPr id="375" name="楕円 374"/>
        <xdr:cNvSpPr/>
      </xdr:nvSpPr>
      <xdr:spPr>
        <a:xfrm>
          <a:off x="6921500" y="1003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7439</xdr:rowOff>
    </xdr:from>
    <xdr:ext cx="599010" cy="259045"/>
    <xdr:sp macro="" textlink="">
      <xdr:nvSpPr>
        <xdr:cNvPr id="376" name="テキスト ボックス 375"/>
        <xdr:cNvSpPr txBox="1"/>
      </xdr:nvSpPr>
      <xdr:spPr>
        <a:xfrm>
          <a:off x="6672795" y="10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17838</xdr:rowOff>
    </xdr:from>
    <xdr:to>
      <xdr:col>55</xdr:col>
      <xdr:colOff>0</xdr:colOff>
      <xdr:row>79</xdr:row>
      <xdr:rowOff>19636</xdr:rowOff>
    </xdr:to>
    <xdr:cxnSp macro="">
      <xdr:nvCxnSpPr>
        <xdr:cNvPr id="405" name="直線コネクタ 404"/>
        <xdr:cNvCxnSpPr/>
      </xdr:nvCxnSpPr>
      <xdr:spPr>
        <a:xfrm flipV="1">
          <a:off x="9639300" y="13562388"/>
          <a:ext cx="838200" cy="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2328</xdr:rowOff>
    </xdr:from>
    <xdr:ext cx="534377" cy="259045"/>
    <xdr:sp macro="" textlink="">
      <xdr:nvSpPr>
        <xdr:cNvPr id="406" name="商工費平均値テキスト"/>
        <xdr:cNvSpPr txBox="1"/>
      </xdr:nvSpPr>
      <xdr:spPr>
        <a:xfrm>
          <a:off x="10528300" y="1320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18039</xdr:rowOff>
    </xdr:from>
    <xdr:to>
      <xdr:col>50</xdr:col>
      <xdr:colOff>114300</xdr:colOff>
      <xdr:row>79</xdr:row>
      <xdr:rowOff>19636</xdr:rowOff>
    </xdr:to>
    <xdr:cxnSp macro="">
      <xdr:nvCxnSpPr>
        <xdr:cNvPr id="408" name="直線コネクタ 407"/>
        <xdr:cNvCxnSpPr/>
      </xdr:nvCxnSpPr>
      <xdr:spPr>
        <a:xfrm>
          <a:off x="8750300" y="13562589"/>
          <a:ext cx="889000" cy="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60292</xdr:rowOff>
    </xdr:from>
    <xdr:ext cx="534377" cy="259045"/>
    <xdr:sp macro="" textlink="">
      <xdr:nvSpPr>
        <xdr:cNvPr id="410" name="テキスト ボックス 409"/>
        <xdr:cNvSpPr txBox="1"/>
      </xdr:nvSpPr>
      <xdr:spPr>
        <a:xfrm>
          <a:off x="9372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16089</xdr:rowOff>
    </xdr:from>
    <xdr:to>
      <xdr:col>45</xdr:col>
      <xdr:colOff>177800</xdr:colOff>
      <xdr:row>79</xdr:row>
      <xdr:rowOff>18039</xdr:rowOff>
    </xdr:to>
    <xdr:cxnSp macro="">
      <xdr:nvCxnSpPr>
        <xdr:cNvPr id="411" name="直線コネクタ 410"/>
        <xdr:cNvCxnSpPr/>
      </xdr:nvCxnSpPr>
      <xdr:spPr>
        <a:xfrm>
          <a:off x="7861300" y="13560639"/>
          <a:ext cx="889000" cy="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119687</xdr:rowOff>
    </xdr:from>
    <xdr:ext cx="534377" cy="259045"/>
    <xdr:sp macro="" textlink="">
      <xdr:nvSpPr>
        <xdr:cNvPr id="413" name="テキスト ボックス 412"/>
        <xdr:cNvSpPr txBox="1"/>
      </xdr:nvSpPr>
      <xdr:spPr>
        <a:xfrm>
          <a:off x="8483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16089</xdr:rowOff>
    </xdr:from>
    <xdr:to>
      <xdr:col>41</xdr:col>
      <xdr:colOff>50800</xdr:colOff>
      <xdr:row>79</xdr:row>
      <xdr:rowOff>23064</xdr:rowOff>
    </xdr:to>
    <xdr:cxnSp macro="">
      <xdr:nvCxnSpPr>
        <xdr:cNvPr id="414" name="直線コネクタ 413"/>
        <xdr:cNvCxnSpPr/>
      </xdr:nvCxnSpPr>
      <xdr:spPr>
        <a:xfrm flipV="1">
          <a:off x="6972300" y="13560639"/>
          <a:ext cx="889000" cy="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124365</xdr:rowOff>
    </xdr:from>
    <xdr:ext cx="534377" cy="259045"/>
    <xdr:sp macro="" textlink="">
      <xdr:nvSpPr>
        <xdr:cNvPr id="416" name="テキスト ボックス 415"/>
        <xdr:cNvSpPr txBox="1"/>
      </xdr:nvSpPr>
      <xdr:spPr>
        <a:xfrm>
          <a:off x="7594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139071</xdr:rowOff>
    </xdr:from>
    <xdr:to>
      <xdr:col>36</xdr:col>
      <xdr:colOff>165100</xdr:colOff>
      <xdr:row>78</xdr:row>
      <xdr:rowOff>69221</xdr:rowOff>
    </xdr:to>
    <xdr:sp macro="" textlink="">
      <xdr:nvSpPr>
        <xdr:cNvPr id="417" name="フローチャート: 判断 416"/>
        <xdr:cNvSpPr/>
      </xdr:nvSpPr>
      <xdr:spPr>
        <a:xfrm>
          <a:off x="6921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85748</xdr:rowOff>
    </xdr:from>
    <xdr:ext cx="534377" cy="259045"/>
    <xdr:sp macro="" textlink="">
      <xdr:nvSpPr>
        <xdr:cNvPr id="418" name="テキスト ボックス 417"/>
        <xdr:cNvSpPr txBox="1"/>
      </xdr:nvSpPr>
      <xdr:spPr>
        <a:xfrm>
          <a:off x="6705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138488</xdr:rowOff>
    </xdr:from>
    <xdr:to>
      <xdr:col>55</xdr:col>
      <xdr:colOff>50800</xdr:colOff>
      <xdr:row>79</xdr:row>
      <xdr:rowOff>68638</xdr:rowOff>
    </xdr:to>
    <xdr:sp macro="" textlink="">
      <xdr:nvSpPr>
        <xdr:cNvPr id="424" name="楕円 423"/>
        <xdr:cNvSpPr/>
      </xdr:nvSpPr>
      <xdr:spPr>
        <a:xfrm>
          <a:off x="10426700" y="135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53415</xdr:rowOff>
    </xdr:from>
    <xdr:ext cx="469744" cy="259045"/>
    <xdr:sp macro="" textlink="">
      <xdr:nvSpPr>
        <xdr:cNvPr id="425" name="商工費該当値テキスト"/>
        <xdr:cNvSpPr txBox="1"/>
      </xdr:nvSpPr>
      <xdr:spPr>
        <a:xfrm>
          <a:off x="10528300" y="1342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140286</xdr:rowOff>
    </xdr:from>
    <xdr:to>
      <xdr:col>50</xdr:col>
      <xdr:colOff>165100</xdr:colOff>
      <xdr:row>79</xdr:row>
      <xdr:rowOff>70436</xdr:rowOff>
    </xdr:to>
    <xdr:sp macro="" textlink="">
      <xdr:nvSpPr>
        <xdr:cNvPr id="426" name="楕円 425"/>
        <xdr:cNvSpPr/>
      </xdr:nvSpPr>
      <xdr:spPr>
        <a:xfrm>
          <a:off x="9588500" y="1351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61563</xdr:rowOff>
    </xdr:from>
    <xdr:ext cx="469744" cy="259045"/>
    <xdr:sp macro="" textlink="">
      <xdr:nvSpPr>
        <xdr:cNvPr id="427" name="テキスト ボックス 426"/>
        <xdr:cNvSpPr txBox="1"/>
      </xdr:nvSpPr>
      <xdr:spPr>
        <a:xfrm>
          <a:off x="9404428" y="1360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138689</xdr:rowOff>
    </xdr:from>
    <xdr:to>
      <xdr:col>46</xdr:col>
      <xdr:colOff>38100</xdr:colOff>
      <xdr:row>79</xdr:row>
      <xdr:rowOff>68839</xdr:rowOff>
    </xdr:to>
    <xdr:sp macro="" textlink="">
      <xdr:nvSpPr>
        <xdr:cNvPr id="428" name="楕円 427"/>
        <xdr:cNvSpPr/>
      </xdr:nvSpPr>
      <xdr:spPr>
        <a:xfrm>
          <a:off x="8699500" y="1351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59966</xdr:rowOff>
    </xdr:from>
    <xdr:ext cx="469744" cy="259045"/>
    <xdr:sp macro="" textlink="">
      <xdr:nvSpPr>
        <xdr:cNvPr id="429" name="テキスト ボックス 428"/>
        <xdr:cNvSpPr txBox="1"/>
      </xdr:nvSpPr>
      <xdr:spPr>
        <a:xfrm>
          <a:off x="8515428" y="1360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136739</xdr:rowOff>
    </xdr:from>
    <xdr:to>
      <xdr:col>41</xdr:col>
      <xdr:colOff>101600</xdr:colOff>
      <xdr:row>79</xdr:row>
      <xdr:rowOff>66889</xdr:rowOff>
    </xdr:to>
    <xdr:sp macro="" textlink="">
      <xdr:nvSpPr>
        <xdr:cNvPr id="430" name="楕円 429"/>
        <xdr:cNvSpPr/>
      </xdr:nvSpPr>
      <xdr:spPr>
        <a:xfrm>
          <a:off x="7810500" y="1350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58016</xdr:rowOff>
    </xdr:from>
    <xdr:ext cx="469744" cy="259045"/>
    <xdr:sp macro="" textlink="">
      <xdr:nvSpPr>
        <xdr:cNvPr id="431" name="テキスト ボックス 430"/>
        <xdr:cNvSpPr txBox="1"/>
      </xdr:nvSpPr>
      <xdr:spPr>
        <a:xfrm>
          <a:off x="7626428" y="1360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143714</xdr:rowOff>
    </xdr:from>
    <xdr:to>
      <xdr:col>36</xdr:col>
      <xdr:colOff>165100</xdr:colOff>
      <xdr:row>79</xdr:row>
      <xdr:rowOff>73864</xdr:rowOff>
    </xdr:to>
    <xdr:sp macro="" textlink="">
      <xdr:nvSpPr>
        <xdr:cNvPr id="432" name="楕円 431"/>
        <xdr:cNvSpPr/>
      </xdr:nvSpPr>
      <xdr:spPr>
        <a:xfrm>
          <a:off x="6921500" y="135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64991</xdr:rowOff>
    </xdr:from>
    <xdr:ext cx="469744" cy="259045"/>
    <xdr:sp macro="" textlink="">
      <xdr:nvSpPr>
        <xdr:cNvPr id="433" name="テキスト ボックス 432"/>
        <xdr:cNvSpPr txBox="1"/>
      </xdr:nvSpPr>
      <xdr:spPr>
        <a:xfrm>
          <a:off x="6737428" y="136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116131</xdr:rowOff>
    </xdr:from>
    <xdr:to>
      <xdr:col>55</xdr:col>
      <xdr:colOff>0</xdr:colOff>
      <xdr:row>97</xdr:row>
      <xdr:rowOff>3313</xdr:rowOff>
    </xdr:to>
    <xdr:cxnSp macro="">
      <xdr:nvCxnSpPr>
        <xdr:cNvPr id="462" name="直線コネクタ 461"/>
        <xdr:cNvCxnSpPr/>
      </xdr:nvCxnSpPr>
      <xdr:spPr>
        <a:xfrm>
          <a:off x="9639300" y="16575331"/>
          <a:ext cx="838200" cy="5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47220</xdr:rowOff>
    </xdr:from>
    <xdr:ext cx="599010" cy="259045"/>
    <xdr:sp macro="" textlink="">
      <xdr:nvSpPr>
        <xdr:cNvPr id="463" name="土木費平均値テキスト"/>
        <xdr:cNvSpPr txBox="1"/>
      </xdr:nvSpPr>
      <xdr:spPr>
        <a:xfrm>
          <a:off x="10528300" y="1633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34647</xdr:rowOff>
    </xdr:from>
    <xdr:to>
      <xdr:col>50</xdr:col>
      <xdr:colOff>114300</xdr:colOff>
      <xdr:row>96</xdr:row>
      <xdr:rowOff>116131</xdr:rowOff>
    </xdr:to>
    <xdr:cxnSp macro="">
      <xdr:nvCxnSpPr>
        <xdr:cNvPr id="465" name="直線コネクタ 464"/>
        <xdr:cNvCxnSpPr/>
      </xdr:nvCxnSpPr>
      <xdr:spPr>
        <a:xfrm>
          <a:off x="8750300" y="16493847"/>
          <a:ext cx="889000" cy="8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52988</xdr:rowOff>
    </xdr:from>
    <xdr:ext cx="599010" cy="259045"/>
    <xdr:sp macro="" textlink="">
      <xdr:nvSpPr>
        <xdr:cNvPr id="467" name="テキスト ボックス 466"/>
        <xdr:cNvSpPr txBox="1"/>
      </xdr:nvSpPr>
      <xdr:spPr>
        <a:xfrm>
          <a:off x="9339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34647</xdr:rowOff>
    </xdr:from>
    <xdr:to>
      <xdr:col>45</xdr:col>
      <xdr:colOff>177800</xdr:colOff>
      <xdr:row>96</xdr:row>
      <xdr:rowOff>157412</xdr:rowOff>
    </xdr:to>
    <xdr:cxnSp macro="">
      <xdr:nvCxnSpPr>
        <xdr:cNvPr id="468" name="直線コネクタ 467"/>
        <xdr:cNvCxnSpPr/>
      </xdr:nvCxnSpPr>
      <xdr:spPr>
        <a:xfrm flipV="1">
          <a:off x="7861300" y="16493847"/>
          <a:ext cx="889000" cy="12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102432</xdr:rowOff>
    </xdr:from>
    <xdr:ext cx="599010" cy="259045"/>
    <xdr:sp macro="" textlink="">
      <xdr:nvSpPr>
        <xdr:cNvPr id="470" name="テキスト ボックス 469"/>
        <xdr:cNvSpPr txBox="1"/>
      </xdr:nvSpPr>
      <xdr:spPr>
        <a:xfrm>
          <a:off x="8450795" y="1656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157412</xdr:rowOff>
    </xdr:from>
    <xdr:to>
      <xdr:col>41</xdr:col>
      <xdr:colOff>50800</xdr:colOff>
      <xdr:row>97</xdr:row>
      <xdr:rowOff>109844</xdr:rowOff>
    </xdr:to>
    <xdr:cxnSp macro="">
      <xdr:nvCxnSpPr>
        <xdr:cNvPr id="471" name="直線コネクタ 470"/>
        <xdr:cNvCxnSpPr/>
      </xdr:nvCxnSpPr>
      <xdr:spPr>
        <a:xfrm flipV="1">
          <a:off x="6972300" y="16616612"/>
          <a:ext cx="889000" cy="12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2" name="フローチャート: 判断 471"/>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92513</xdr:rowOff>
    </xdr:from>
    <xdr:ext cx="599010" cy="259045"/>
    <xdr:sp macro="" textlink="">
      <xdr:nvSpPr>
        <xdr:cNvPr id="473" name="テキスト ボックス 472"/>
        <xdr:cNvSpPr txBox="1"/>
      </xdr:nvSpPr>
      <xdr:spPr>
        <a:xfrm>
          <a:off x="7561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43821</xdr:rowOff>
    </xdr:from>
    <xdr:to>
      <xdr:col>36</xdr:col>
      <xdr:colOff>165100</xdr:colOff>
      <xdr:row>95</xdr:row>
      <xdr:rowOff>145421</xdr:rowOff>
    </xdr:to>
    <xdr:sp macro="" textlink="">
      <xdr:nvSpPr>
        <xdr:cNvPr id="474" name="フローチャート: 判断 473"/>
        <xdr:cNvSpPr/>
      </xdr:nvSpPr>
      <xdr:spPr>
        <a:xfrm>
          <a:off x="6921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161948</xdr:rowOff>
    </xdr:from>
    <xdr:ext cx="599010" cy="259045"/>
    <xdr:sp macro="" textlink="">
      <xdr:nvSpPr>
        <xdr:cNvPr id="475" name="テキスト ボックス 474"/>
        <xdr:cNvSpPr txBox="1"/>
      </xdr:nvSpPr>
      <xdr:spPr>
        <a:xfrm>
          <a:off x="6672795" y="1610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123963</xdr:rowOff>
    </xdr:from>
    <xdr:to>
      <xdr:col>55</xdr:col>
      <xdr:colOff>50800</xdr:colOff>
      <xdr:row>97</xdr:row>
      <xdr:rowOff>54113</xdr:rowOff>
    </xdr:to>
    <xdr:sp macro="" textlink="">
      <xdr:nvSpPr>
        <xdr:cNvPr id="481" name="楕円 480"/>
        <xdr:cNvSpPr/>
      </xdr:nvSpPr>
      <xdr:spPr>
        <a:xfrm>
          <a:off x="10426700" y="1658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102390</xdr:rowOff>
    </xdr:from>
    <xdr:ext cx="599010" cy="259045"/>
    <xdr:sp macro="" textlink="">
      <xdr:nvSpPr>
        <xdr:cNvPr id="482" name="土木費該当値テキスト"/>
        <xdr:cNvSpPr txBox="1"/>
      </xdr:nvSpPr>
      <xdr:spPr>
        <a:xfrm>
          <a:off x="10528300" y="1656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65331</xdr:rowOff>
    </xdr:from>
    <xdr:to>
      <xdr:col>50</xdr:col>
      <xdr:colOff>165100</xdr:colOff>
      <xdr:row>96</xdr:row>
      <xdr:rowOff>166931</xdr:rowOff>
    </xdr:to>
    <xdr:sp macro="" textlink="">
      <xdr:nvSpPr>
        <xdr:cNvPr id="483" name="楕円 482"/>
        <xdr:cNvSpPr/>
      </xdr:nvSpPr>
      <xdr:spPr>
        <a:xfrm>
          <a:off x="9588500" y="1652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158058</xdr:rowOff>
    </xdr:from>
    <xdr:ext cx="599010" cy="259045"/>
    <xdr:sp macro="" textlink="">
      <xdr:nvSpPr>
        <xdr:cNvPr id="484" name="テキスト ボックス 483"/>
        <xdr:cNvSpPr txBox="1"/>
      </xdr:nvSpPr>
      <xdr:spPr>
        <a:xfrm>
          <a:off x="9339795" y="1661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155297</xdr:rowOff>
    </xdr:from>
    <xdr:to>
      <xdr:col>46</xdr:col>
      <xdr:colOff>38100</xdr:colOff>
      <xdr:row>96</xdr:row>
      <xdr:rowOff>85447</xdr:rowOff>
    </xdr:to>
    <xdr:sp macro="" textlink="">
      <xdr:nvSpPr>
        <xdr:cNvPr id="485" name="楕円 484"/>
        <xdr:cNvSpPr/>
      </xdr:nvSpPr>
      <xdr:spPr>
        <a:xfrm>
          <a:off x="8699500" y="1644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101974</xdr:rowOff>
    </xdr:from>
    <xdr:ext cx="599010" cy="259045"/>
    <xdr:sp macro="" textlink="">
      <xdr:nvSpPr>
        <xdr:cNvPr id="486" name="テキスト ボックス 485"/>
        <xdr:cNvSpPr txBox="1"/>
      </xdr:nvSpPr>
      <xdr:spPr>
        <a:xfrm>
          <a:off x="8450795" y="1621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106612</xdr:rowOff>
    </xdr:from>
    <xdr:to>
      <xdr:col>41</xdr:col>
      <xdr:colOff>101600</xdr:colOff>
      <xdr:row>97</xdr:row>
      <xdr:rowOff>36762</xdr:rowOff>
    </xdr:to>
    <xdr:sp macro="" textlink="">
      <xdr:nvSpPr>
        <xdr:cNvPr id="487" name="楕円 486"/>
        <xdr:cNvSpPr/>
      </xdr:nvSpPr>
      <xdr:spPr>
        <a:xfrm>
          <a:off x="7810500" y="1656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27889</xdr:rowOff>
    </xdr:from>
    <xdr:ext cx="599010" cy="259045"/>
    <xdr:sp macro="" textlink="">
      <xdr:nvSpPr>
        <xdr:cNvPr id="488" name="テキスト ボックス 487"/>
        <xdr:cNvSpPr txBox="1"/>
      </xdr:nvSpPr>
      <xdr:spPr>
        <a:xfrm>
          <a:off x="7561795" y="1665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59044</xdr:rowOff>
    </xdr:from>
    <xdr:to>
      <xdr:col>36</xdr:col>
      <xdr:colOff>165100</xdr:colOff>
      <xdr:row>97</xdr:row>
      <xdr:rowOff>160644</xdr:rowOff>
    </xdr:to>
    <xdr:sp macro="" textlink="">
      <xdr:nvSpPr>
        <xdr:cNvPr id="489" name="楕円 488"/>
        <xdr:cNvSpPr/>
      </xdr:nvSpPr>
      <xdr:spPr>
        <a:xfrm>
          <a:off x="6921500" y="166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151771</xdr:rowOff>
    </xdr:from>
    <xdr:ext cx="534377" cy="259045"/>
    <xdr:sp macro="" textlink="">
      <xdr:nvSpPr>
        <xdr:cNvPr id="490" name="テキスト ボックス 489"/>
        <xdr:cNvSpPr txBox="1"/>
      </xdr:nvSpPr>
      <xdr:spPr>
        <a:xfrm>
          <a:off x="6705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96114</xdr:rowOff>
    </xdr:from>
    <xdr:to>
      <xdr:col>85</xdr:col>
      <xdr:colOff>127000</xdr:colOff>
      <xdr:row>37</xdr:row>
      <xdr:rowOff>49631</xdr:rowOff>
    </xdr:to>
    <xdr:cxnSp macro="">
      <xdr:nvCxnSpPr>
        <xdr:cNvPr id="521" name="直線コネクタ 520"/>
        <xdr:cNvCxnSpPr/>
      </xdr:nvCxnSpPr>
      <xdr:spPr>
        <a:xfrm flipV="1">
          <a:off x="15481300" y="6096864"/>
          <a:ext cx="838200" cy="29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116367</xdr:rowOff>
    </xdr:from>
    <xdr:ext cx="534377" cy="259045"/>
    <xdr:sp macro="" textlink="">
      <xdr:nvSpPr>
        <xdr:cNvPr id="522" name="消防費平均値テキスト"/>
        <xdr:cNvSpPr txBox="1"/>
      </xdr:nvSpPr>
      <xdr:spPr>
        <a:xfrm>
          <a:off x="16370300" y="61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49631</xdr:rowOff>
    </xdr:from>
    <xdr:to>
      <xdr:col>81</xdr:col>
      <xdr:colOff>50800</xdr:colOff>
      <xdr:row>37</xdr:row>
      <xdr:rowOff>80220</xdr:rowOff>
    </xdr:to>
    <xdr:cxnSp macro="">
      <xdr:nvCxnSpPr>
        <xdr:cNvPr id="524" name="直線コネクタ 523"/>
        <xdr:cNvCxnSpPr/>
      </xdr:nvCxnSpPr>
      <xdr:spPr>
        <a:xfrm flipV="1">
          <a:off x="14592300" y="6393281"/>
          <a:ext cx="889000" cy="3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34521</xdr:rowOff>
    </xdr:from>
    <xdr:ext cx="534377" cy="259045"/>
    <xdr:sp macro="" textlink="">
      <xdr:nvSpPr>
        <xdr:cNvPr id="526" name="テキスト ボックス 525"/>
        <xdr:cNvSpPr txBox="1"/>
      </xdr:nvSpPr>
      <xdr:spPr>
        <a:xfrm>
          <a:off x="15214111" y="60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80220</xdr:rowOff>
    </xdr:from>
    <xdr:to>
      <xdr:col>76</xdr:col>
      <xdr:colOff>114300</xdr:colOff>
      <xdr:row>37</xdr:row>
      <xdr:rowOff>92859</xdr:rowOff>
    </xdr:to>
    <xdr:cxnSp macro="">
      <xdr:nvCxnSpPr>
        <xdr:cNvPr id="527" name="直線コネクタ 526"/>
        <xdr:cNvCxnSpPr/>
      </xdr:nvCxnSpPr>
      <xdr:spPr>
        <a:xfrm flipV="1">
          <a:off x="13703300" y="6423870"/>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149714</xdr:rowOff>
    </xdr:from>
    <xdr:ext cx="534377" cy="259045"/>
    <xdr:sp macro="" textlink="">
      <xdr:nvSpPr>
        <xdr:cNvPr id="529" name="テキスト ボックス 528"/>
        <xdr:cNvSpPr txBox="1"/>
      </xdr:nvSpPr>
      <xdr:spPr>
        <a:xfrm>
          <a:off x="14325111" y="59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92859</xdr:rowOff>
    </xdr:from>
    <xdr:to>
      <xdr:col>71</xdr:col>
      <xdr:colOff>177800</xdr:colOff>
      <xdr:row>37</xdr:row>
      <xdr:rowOff>116394</xdr:rowOff>
    </xdr:to>
    <xdr:cxnSp macro="">
      <xdr:nvCxnSpPr>
        <xdr:cNvPr id="530" name="直線コネクタ 529"/>
        <xdr:cNvCxnSpPr/>
      </xdr:nvCxnSpPr>
      <xdr:spPr>
        <a:xfrm flipV="1">
          <a:off x="12814300" y="6436509"/>
          <a:ext cx="889000" cy="2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57353</xdr:rowOff>
    </xdr:from>
    <xdr:to>
      <xdr:col>72</xdr:col>
      <xdr:colOff>38100</xdr:colOff>
      <xdr:row>35</xdr:row>
      <xdr:rowOff>158953</xdr:rowOff>
    </xdr:to>
    <xdr:sp macro="" textlink="">
      <xdr:nvSpPr>
        <xdr:cNvPr id="531" name="フローチャート: 判断 530"/>
        <xdr:cNvSpPr/>
      </xdr:nvSpPr>
      <xdr:spPr>
        <a:xfrm>
          <a:off x="13652500" y="605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4030</xdr:rowOff>
    </xdr:from>
    <xdr:ext cx="534377" cy="259045"/>
    <xdr:sp macro="" textlink="">
      <xdr:nvSpPr>
        <xdr:cNvPr id="532" name="テキスト ボックス 531"/>
        <xdr:cNvSpPr txBox="1"/>
      </xdr:nvSpPr>
      <xdr:spPr>
        <a:xfrm>
          <a:off x="13436111" y="58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132084</xdr:rowOff>
    </xdr:from>
    <xdr:to>
      <xdr:col>67</xdr:col>
      <xdr:colOff>101600</xdr:colOff>
      <xdr:row>36</xdr:row>
      <xdr:rowOff>62234</xdr:rowOff>
    </xdr:to>
    <xdr:sp macro="" textlink="">
      <xdr:nvSpPr>
        <xdr:cNvPr id="533" name="フローチャート: 判断 532"/>
        <xdr:cNvSpPr/>
      </xdr:nvSpPr>
      <xdr:spPr>
        <a:xfrm>
          <a:off x="12763500" y="613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78761</xdr:rowOff>
    </xdr:from>
    <xdr:ext cx="534377" cy="259045"/>
    <xdr:sp macro="" textlink="">
      <xdr:nvSpPr>
        <xdr:cNvPr id="534" name="テキスト ボックス 533"/>
        <xdr:cNvSpPr txBox="1"/>
      </xdr:nvSpPr>
      <xdr:spPr>
        <a:xfrm>
          <a:off x="12547111" y="590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45314</xdr:rowOff>
    </xdr:from>
    <xdr:to>
      <xdr:col>85</xdr:col>
      <xdr:colOff>177800</xdr:colOff>
      <xdr:row>35</xdr:row>
      <xdr:rowOff>146914</xdr:rowOff>
    </xdr:to>
    <xdr:sp macro="" textlink="">
      <xdr:nvSpPr>
        <xdr:cNvPr id="540" name="楕円 539"/>
        <xdr:cNvSpPr/>
      </xdr:nvSpPr>
      <xdr:spPr>
        <a:xfrm>
          <a:off x="16268700" y="60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68191</xdr:rowOff>
    </xdr:from>
    <xdr:ext cx="534377" cy="259045"/>
    <xdr:sp macro="" textlink="">
      <xdr:nvSpPr>
        <xdr:cNvPr id="541" name="消防費該当値テキスト"/>
        <xdr:cNvSpPr txBox="1"/>
      </xdr:nvSpPr>
      <xdr:spPr>
        <a:xfrm>
          <a:off x="16370300" y="589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170281</xdr:rowOff>
    </xdr:from>
    <xdr:to>
      <xdr:col>81</xdr:col>
      <xdr:colOff>101600</xdr:colOff>
      <xdr:row>37</xdr:row>
      <xdr:rowOff>100431</xdr:rowOff>
    </xdr:to>
    <xdr:sp macro="" textlink="">
      <xdr:nvSpPr>
        <xdr:cNvPr id="542" name="楕円 541"/>
        <xdr:cNvSpPr/>
      </xdr:nvSpPr>
      <xdr:spPr>
        <a:xfrm>
          <a:off x="15430500" y="63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91558</xdr:rowOff>
    </xdr:from>
    <xdr:ext cx="534377" cy="259045"/>
    <xdr:sp macro="" textlink="">
      <xdr:nvSpPr>
        <xdr:cNvPr id="543" name="テキスト ボックス 542"/>
        <xdr:cNvSpPr txBox="1"/>
      </xdr:nvSpPr>
      <xdr:spPr>
        <a:xfrm>
          <a:off x="15214111" y="643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29420</xdr:rowOff>
    </xdr:from>
    <xdr:to>
      <xdr:col>76</xdr:col>
      <xdr:colOff>165100</xdr:colOff>
      <xdr:row>37</xdr:row>
      <xdr:rowOff>131020</xdr:rowOff>
    </xdr:to>
    <xdr:sp macro="" textlink="">
      <xdr:nvSpPr>
        <xdr:cNvPr id="544" name="楕円 543"/>
        <xdr:cNvSpPr/>
      </xdr:nvSpPr>
      <xdr:spPr>
        <a:xfrm>
          <a:off x="14541500" y="637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122147</xdr:rowOff>
    </xdr:from>
    <xdr:ext cx="534377" cy="259045"/>
    <xdr:sp macro="" textlink="">
      <xdr:nvSpPr>
        <xdr:cNvPr id="545" name="テキスト ボックス 544"/>
        <xdr:cNvSpPr txBox="1"/>
      </xdr:nvSpPr>
      <xdr:spPr>
        <a:xfrm>
          <a:off x="14325111" y="646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42059</xdr:rowOff>
    </xdr:from>
    <xdr:to>
      <xdr:col>72</xdr:col>
      <xdr:colOff>38100</xdr:colOff>
      <xdr:row>37</xdr:row>
      <xdr:rowOff>143659</xdr:rowOff>
    </xdr:to>
    <xdr:sp macro="" textlink="">
      <xdr:nvSpPr>
        <xdr:cNvPr id="546" name="楕円 545"/>
        <xdr:cNvSpPr/>
      </xdr:nvSpPr>
      <xdr:spPr>
        <a:xfrm>
          <a:off x="13652500" y="638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134786</xdr:rowOff>
    </xdr:from>
    <xdr:ext cx="534377" cy="259045"/>
    <xdr:sp macro="" textlink="">
      <xdr:nvSpPr>
        <xdr:cNvPr id="547" name="テキスト ボックス 546"/>
        <xdr:cNvSpPr txBox="1"/>
      </xdr:nvSpPr>
      <xdr:spPr>
        <a:xfrm>
          <a:off x="13436111" y="647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65594</xdr:rowOff>
    </xdr:from>
    <xdr:to>
      <xdr:col>67</xdr:col>
      <xdr:colOff>101600</xdr:colOff>
      <xdr:row>37</xdr:row>
      <xdr:rowOff>167194</xdr:rowOff>
    </xdr:to>
    <xdr:sp macro="" textlink="">
      <xdr:nvSpPr>
        <xdr:cNvPr id="548" name="楕円 547"/>
        <xdr:cNvSpPr/>
      </xdr:nvSpPr>
      <xdr:spPr>
        <a:xfrm>
          <a:off x="12763500" y="64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158321</xdr:rowOff>
    </xdr:from>
    <xdr:ext cx="534377" cy="259045"/>
    <xdr:sp macro="" textlink="">
      <xdr:nvSpPr>
        <xdr:cNvPr id="549" name="テキスト ボックス 548"/>
        <xdr:cNvSpPr txBox="1"/>
      </xdr:nvSpPr>
      <xdr:spPr>
        <a:xfrm>
          <a:off x="12547111" y="65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4401</xdr:rowOff>
    </xdr:from>
    <xdr:to>
      <xdr:col>85</xdr:col>
      <xdr:colOff>127000</xdr:colOff>
      <xdr:row>58</xdr:row>
      <xdr:rowOff>93045</xdr:rowOff>
    </xdr:to>
    <xdr:cxnSp macro="">
      <xdr:nvCxnSpPr>
        <xdr:cNvPr id="578" name="直線コネクタ 577"/>
        <xdr:cNvCxnSpPr/>
      </xdr:nvCxnSpPr>
      <xdr:spPr>
        <a:xfrm>
          <a:off x="15481300" y="9948501"/>
          <a:ext cx="838200" cy="8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149968</xdr:rowOff>
    </xdr:from>
    <xdr:ext cx="599010" cy="259045"/>
    <xdr:sp macro="" textlink="">
      <xdr:nvSpPr>
        <xdr:cNvPr id="579" name="教育費平均値テキスト"/>
        <xdr:cNvSpPr txBox="1"/>
      </xdr:nvSpPr>
      <xdr:spPr>
        <a:xfrm>
          <a:off x="16370300" y="9751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4401</xdr:rowOff>
    </xdr:from>
    <xdr:to>
      <xdr:col>81</xdr:col>
      <xdr:colOff>50800</xdr:colOff>
      <xdr:row>58</xdr:row>
      <xdr:rowOff>98666</xdr:rowOff>
    </xdr:to>
    <xdr:cxnSp macro="">
      <xdr:nvCxnSpPr>
        <xdr:cNvPr id="581" name="直線コネクタ 580"/>
        <xdr:cNvCxnSpPr/>
      </xdr:nvCxnSpPr>
      <xdr:spPr>
        <a:xfrm flipV="1">
          <a:off x="14592300" y="9948501"/>
          <a:ext cx="889000" cy="9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49644</xdr:rowOff>
    </xdr:from>
    <xdr:ext cx="599010" cy="259045"/>
    <xdr:sp macro="" textlink="">
      <xdr:nvSpPr>
        <xdr:cNvPr id="583" name="テキスト ボックス 582"/>
        <xdr:cNvSpPr txBox="1"/>
      </xdr:nvSpPr>
      <xdr:spPr>
        <a:xfrm>
          <a:off x="15181795" y="96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98666</xdr:rowOff>
    </xdr:from>
    <xdr:to>
      <xdr:col>76</xdr:col>
      <xdr:colOff>114300</xdr:colOff>
      <xdr:row>58</xdr:row>
      <xdr:rowOff>111720</xdr:rowOff>
    </xdr:to>
    <xdr:cxnSp macro="">
      <xdr:nvCxnSpPr>
        <xdr:cNvPr id="584" name="直線コネクタ 583"/>
        <xdr:cNvCxnSpPr/>
      </xdr:nvCxnSpPr>
      <xdr:spPr>
        <a:xfrm flipV="1">
          <a:off x="13703300" y="10042766"/>
          <a:ext cx="889000" cy="1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79748</xdr:rowOff>
    </xdr:from>
    <xdr:ext cx="599010" cy="259045"/>
    <xdr:sp macro="" textlink="">
      <xdr:nvSpPr>
        <xdr:cNvPr id="586" name="テキスト ボックス 585"/>
        <xdr:cNvSpPr txBox="1"/>
      </xdr:nvSpPr>
      <xdr:spPr>
        <a:xfrm>
          <a:off x="14292795" y="96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110218</xdr:rowOff>
    </xdr:from>
    <xdr:to>
      <xdr:col>71</xdr:col>
      <xdr:colOff>177800</xdr:colOff>
      <xdr:row>58</xdr:row>
      <xdr:rowOff>111720</xdr:rowOff>
    </xdr:to>
    <xdr:cxnSp macro="">
      <xdr:nvCxnSpPr>
        <xdr:cNvPr id="587" name="直線コネクタ 586"/>
        <xdr:cNvCxnSpPr/>
      </xdr:nvCxnSpPr>
      <xdr:spPr>
        <a:xfrm>
          <a:off x="12814300" y="10054318"/>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8" name="フローチャート: 判断 587"/>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99537</xdr:rowOff>
    </xdr:from>
    <xdr:ext cx="534377" cy="259045"/>
    <xdr:sp macro="" textlink="">
      <xdr:nvSpPr>
        <xdr:cNvPr id="589" name="テキスト ボックス 588"/>
        <xdr:cNvSpPr txBox="1"/>
      </xdr:nvSpPr>
      <xdr:spPr>
        <a:xfrm>
          <a:off x="13436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141783</xdr:rowOff>
    </xdr:from>
    <xdr:to>
      <xdr:col>67</xdr:col>
      <xdr:colOff>101600</xdr:colOff>
      <xdr:row>58</xdr:row>
      <xdr:rowOff>71933</xdr:rowOff>
    </xdr:to>
    <xdr:sp macro="" textlink="">
      <xdr:nvSpPr>
        <xdr:cNvPr id="590" name="フローチャート: 判断 589"/>
        <xdr:cNvSpPr/>
      </xdr:nvSpPr>
      <xdr:spPr>
        <a:xfrm>
          <a:off x="12763500" y="99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88460</xdr:rowOff>
    </xdr:from>
    <xdr:ext cx="599010" cy="259045"/>
    <xdr:sp macro="" textlink="">
      <xdr:nvSpPr>
        <xdr:cNvPr id="591" name="テキスト ボックス 590"/>
        <xdr:cNvSpPr txBox="1"/>
      </xdr:nvSpPr>
      <xdr:spPr>
        <a:xfrm>
          <a:off x="12514795" y="968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42245</xdr:rowOff>
    </xdr:from>
    <xdr:to>
      <xdr:col>85</xdr:col>
      <xdr:colOff>177800</xdr:colOff>
      <xdr:row>58</xdr:row>
      <xdr:rowOff>143845</xdr:rowOff>
    </xdr:to>
    <xdr:sp macro="" textlink="">
      <xdr:nvSpPr>
        <xdr:cNvPr id="597" name="楕円 596"/>
        <xdr:cNvSpPr/>
      </xdr:nvSpPr>
      <xdr:spPr>
        <a:xfrm>
          <a:off x="16268700" y="998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128622</xdr:rowOff>
    </xdr:from>
    <xdr:ext cx="534377" cy="259045"/>
    <xdr:sp macro="" textlink="">
      <xdr:nvSpPr>
        <xdr:cNvPr id="598" name="教育費該当値テキスト"/>
        <xdr:cNvSpPr txBox="1"/>
      </xdr:nvSpPr>
      <xdr:spPr>
        <a:xfrm>
          <a:off x="16370300" y="990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125051</xdr:rowOff>
    </xdr:from>
    <xdr:to>
      <xdr:col>81</xdr:col>
      <xdr:colOff>101600</xdr:colOff>
      <xdr:row>58</xdr:row>
      <xdr:rowOff>55201</xdr:rowOff>
    </xdr:to>
    <xdr:sp macro="" textlink="">
      <xdr:nvSpPr>
        <xdr:cNvPr id="599" name="楕円 598"/>
        <xdr:cNvSpPr/>
      </xdr:nvSpPr>
      <xdr:spPr>
        <a:xfrm>
          <a:off x="15430500" y="98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46328</xdr:rowOff>
    </xdr:from>
    <xdr:ext cx="599010" cy="259045"/>
    <xdr:sp macro="" textlink="">
      <xdr:nvSpPr>
        <xdr:cNvPr id="600" name="テキスト ボックス 599"/>
        <xdr:cNvSpPr txBox="1"/>
      </xdr:nvSpPr>
      <xdr:spPr>
        <a:xfrm>
          <a:off x="15181795" y="999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47866</xdr:rowOff>
    </xdr:from>
    <xdr:to>
      <xdr:col>76</xdr:col>
      <xdr:colOff>165100</xdr:colOff>
      <xdr:row>58</xdr:row>
      <xdr:rowOff>149466</xdr:rowOff>
    </xdr:to>
    <xdr:sp macro="" textlink="">
      <xdr:nvSpPr>
        <xdr:cNvPr id="601" name="楕円 600"/>
        <xdr:cNvSpPr/>
      </xdr:nvSpPr>
      <xdr:spPr>
        <a:xfrm>
          <a:off x="14541500" y="999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140593</xdr:rowOff>
    </xdr:from>
    <xdr:ext cx="534377" cy="259045"/>
    <xdr:sp macro="" textlink="">
      <xdr:nvSpPr>
        <xdr:cNvPr id="602" name="テキスト ボックス 601"/>
        <xdr:cNvSpPr txBox="1"/>
      </xdr:nvSpPr>
      <xdr:spPr>
        <a:xfrm>
          <a:off x="14325111" y="1008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60920</xdr:rowOff>
    </xdr:from>
    <xdr:to>
      <xdr:col>72</xdr:col>
      <xdr:colOff>38100</xdr:colOff>
      <xdr:row>58</xdr:row>
      <xdr:rowOff>162520</xdr:rowOff>
    </xdr:to>
    <xdr:sp macro="" textlink="">
      <xdr:nvSpPr>
        <xdr:cNvPr id="603" name="楕円 602"/>
        <xdr:cNvSpPr/>
      </xdr:nvSpPr>
      <xdr:spPr>
        <a:xfrm>
          <a:off x="13652500" y="1000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153647</xdr:rowOff>
    </xdr:from>
    <xdr:ext cx="534377" cy="259045"/>
    <xdr:sp macro="" textlink="">
      <xdr:nvSpPr>
        <xdr:cNvPr id="604" name="テキスト ボックス 603"/>
        <xdr:cNvSpPr txBox="1"/>
      </xdr:nvSpPr>
      <xdr:spPr>
        <a:xfrm>
          <a:off x="13436111" y="1009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59418</xdr:rowOff>
    </xdr:from>
    <xdr:to>
      <xdr:col>67</xdr:col>
      <xdr:colOff>101600</xdr:colOff>
      <xdr:row>58</xdr:row>
      <xdr:rowOff>161018</xdr:rowOff>
    </xdr:to>
    <xdr:sp macro="" textlink="">
      <xdr:nvSpPr>
        <xdr:cNvPr id="605" name="楕円 604"/>
        <xdr:cNvSpPr/>
      </xdr:nvSpPr>
      <xdr:spPr>
        <a:xfrm>
          <a:off x="12763500" y="1000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152145</xdr:rowOff>
    </xdr:from>
    <xdr:ext cx="534377" cy="259045"/>
    <xdr:sp macro="" textlink="">
      <xdr:nvSpPr>
        <xdr:cNvPr id="606" name="テキスト ボックス 605"/>
        <xdr:cNvSpPr txBox="1"/>
      </xdr:nvSpPr>
      <xdr:spPr>
        <a:xfrm>
          <a:off x="12547111" y="100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69221</xdr:rowOff>
    </xdr:from>
    <xdr:to>
      <xdr:col>85</xdr:col>
      <xdr:colOff>127000</xdr:colOff>
      <xdr:row>79</xdr:row>
      <xdr:rowOff>73391</xdr:rowOff>
    </xdr:to>
    <xdr:cxnSp macro="">
      <xdr:nvCxnSpPr>
        <xdr:cNvPr id="637" name="直線コネクタ 636"/>
        <xdr:cNvCxnSpPr/>
      </xdr:nvCxnSpPr>
      <xdr:spPr>
        <a:xfrm flipV="1">
          <a:off x="15481300" y="13613771"/>
          <a:ext cx="838200" cy="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6349</xdr:rowOff>
    </xdr:from>
    <xdr:ext cx="534377" cy="259045"/>
    <xdr:sp macro="" textlink="">
      <xdr:nvSpPr>
        <xdr:cNvPr id="638" name="災害復旧費平均値テキスト"/>
        <xdr:cNvSpPr txBox="1"/>
      </xdr:nvSpPr>
      <xdr:spPr>
        <a:xfrm>
          <a:off x="16370300" y="13550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71701</xdr:rowOff>
    </xdr:from>
    <xdr:to>
      <xdr:col>81</xdr:col>
      <xdr:colOff>50800</xdr:colOff>
      <xdr:row>79</xdr:row>
      <xdr:rowOff>73391</xdr:rowOff>
    </xdr:to>
    <xdr:cxnSp macro="">
      <xdr:nvCxnSpPr>
        <xdr:cNvPr id="640" name="直線コネクタ 639"/>
        <xdr:cNvCxnSpPr/>
      </xdr:nvCxnSpPr>
      <xdr:spPr>
        <a:xfrm>
          <a:off x="14592300" y="13616251"/>
          <a:ext cx="889000" cy="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122756</xdr:rowOff>
    </xdr:from>
    <xdr:ext cx="534377" cy="259045"/>
    <xdr:sp macro="" textlink="">
      <xdr:nvSpPr>
        <xdr:cNvPr id="642" name="テキスト ボックス 641"/>
        <xdr:cNvSpPr txBox="1"/>
      </xdr:nvSpPr>
      <xdr:spPr>
        <a:xfrm>
          <a:off x="15214111" y="1366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71701</xdr:rowOff>
    </xdr:from>
    <xdr:to>
      <xdr:col>76</xdr:col>
      <xdr:colOff>114300</xdr:colOff>
      <xdr:row>79</xdr:row>
      <xdr:rowOff>72551</xdr:rowOff>
    </xdr:to>
    <xdr:cxnSp macro="">
      <xdr:nvCxnSpPr>
        <xdr:cNvPr id="643" name="直線コネクタ 642"/>
        <xdr:cNvCxnSpPr/>
      </xdr:nvCxnSpPr>
      <xdr:spPr>
        <a:xfrm flipV="1">
          <a:off x="13703300" y="13616251"/>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126505</xdr:rowOff>
    </xdr:from>
    <xdr:ext cx="469744" cy="259045"/>
    <xdr:sp macro="" textlink="">
      <xdr:nvSpPr>
        <xdr:cNvPr id="645" name="テキスト ボックス 644"/>
        <xdr:cNvSpPr txBox="1"/>
      </xdr:nvSpPr>
      <xdr:spPr>
        <a:xfrm>
          <a:off x="14357428" y="1367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72551</xdr:rowOff>
    </xdr:from>
    <xdr:to>
      <xdr:col>71</xdr:col>
      <xdr:colOff>177800</xdr:colOff>
      <xdr:row>79</xdr:row>
      <xdr:rowOff>96737</xdr:rowOff>
    </xdr:to>
    <xdr:cxnSp macro="">
      <xdr:nvCxnSpPr>
        <xdr:cNvPr id="646" name="直線コネクタ 645"/>
        <xdr:cNvCxnSpPr/>
      </xdr:nvCxnSpPr>
      <xdr:spPr>
        <a:xfrm flipV="1">
          <a:off x="12814300" y="13617101"/>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7" name="フローチャート: 判断 646"/>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121057</xdr:rowOff>
    </xdr:from>
    <xdr:ext cx="534377" cy="259045"/>
    <xdr:sp macro="" textlink="">
      <xdr:nvSpPr>
        <xdr:cNvPr id="648" name="テキスト ボックス 647"/>
        <xdr:cNvSpPr txBox="1"/>
      </xdr:nvSpPr>
      <xdr:spPr>
        <a:xfrm>
          <a:off x="13436111" y="1366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24812</xdr:rowOff>
    </xdr:from>
    <xdr:to>
      <xdr:col>67</xdr:col>
      <xdr:colOff>101600</xdr:colOff>
      <xdr:row>79</xdr:row>
      <xdr:rowOff>126412</xdr:rowOff>
    </xdr:to>
    <xdr:sp macro="" textlink="">
      <xdr:nvSpPr>
        <xdr:cNvPr id="649" name="フローチャート: 判断 648"/>
        <xdr:cNvSpPr/>
      </xdr:nvSpPr>
      <xdr:spPr>
        <a:xfrm>
          <a:off x="12763500" y="1356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142939</xdr:rowOff>
    </xdr:from>
    <xdr:ext cx="534377" cy="259045"/>
    <xdr:sp macro="" textlink="">
      <xdr:nvSpPr>
        <xdr:cNvPr id="650" name="テキスト ボックス 649"/>
        <xdr:cNvSpPr txBox="1"/>
      </xdr:nvSpPr>
      <xdr:spPr>
        <a:xfrm>
          <a:off x="12547111" y="1334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18421</xdr:rowOff>
    </xdr:from>
    <xdr:to>
      <xdr:col>85</xdr:col>
      <xdr:colOff>177800</xdr:colOff>
      <xdr:row>79</xdr:row>
      <xdr:rowOff>120021</xdr:rowOff>
    </xdr:to>
    <xdr:sp macro="" textlink="">
      <xdr:nvSpPr>
        <xdr:cNvPr id="656" name="楕円 655"/>
        <xdr:cNvSpPr/>
      </xdr:nvSpPr>
      <xdr:spPr>
        <a:xfrm>
          <a:off x="16268700" y="1356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149248</xdr:rowOff>
    </xdr:from>
    <xdr:ext cx="534377" cy="259045"/>
    <xdr:sp macro="" textlink="">
      <xdr:nvSpPr>
        <xdr:cNvPr id="657" name="災害復旧費該当値テキスト"/>
        <xdr:cNvSpPr txBox="1"/>
      </xdr:nvSpPr>
      <xdr:spPr>
        <a:xfrm>
          <a:off x="16370300" y="1335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22591</xdr:rowOff>
    </xdr:from>
    <xdr:to>
      <xdr:col>81</xdr:col>
      <xdr:colOff>101600</xdr:colOff>
      <xdr:row>79</xdr:row>
      <xdr:rowOff>124191</xdr:rowOff>
    </xdr:to>
    <xdr:sp macro="" textlink="">
      <xdr:nvSpPr>
        <xdr:cNvPr id="658" name="楕円 657"/>
        <xdr:cNvSpPr/>
      </xdr:nvSpPr>
      <xdr:spPr>
        <a:xfrm>
          <a:off x="15430500" y="1356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140718</xdr:rowOff>
    </xdr:from>
    <xdr:ext cx="534377" cy="259045"/>
    <xdr:sp macro="" textlink="">
      <xdr:nvSpPr>
        <xdr:cNvPr id="659" name="テキスト ボックス 658"/>
        <xdr:cNvSpPr txBox="1"/>
      </xdr:nvSpPr>
      <xdr:spPr>
        <a:xfrm>
          <a:off x="15214111" y="1334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20901</xdr:rowOff>
    </xdr:from>
    <xdr:to>
      <xdr:col>76</xdr:col>
      <xdr:colOff>165100</xdr:colOff>
      <xdr:row>79</xdr:row>
      <xdr:rowOff>122501</xdr:rowOff>
    </xdr:to>
    <xdr:sp macro="" textlink="">
      <xdr:nvSpPr>
        <xdr:cNvPr id="660" name="楕円 659"/>
        <xdr:cNvSpPr/>
      </xdr:nvSpPr>
      <xdr:spPr>
        <a:xfrm>
          <a:off x="14541500" y="135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139028</xdr:rowOff>
    </xdr:from>
    <xdr:ext cx="534377" cy="259045"/>
    <xdr:sp macro="" textlink="">
      <xdr:nvSpPr>
        <xdr:cNvPr id="661" name="テキスト ボックス 660"/>
        <xdr:cNvSpPr txBox="1"/>
      </xdr:nvSpPr>
      <xdr:spPr>
        <a:xfrm>
          <a:off x="14325111" y="1334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21751</xdr:rowOff>
    </xdr:from>
    <xdr:to>
      <xdr:col>72</xdr:col>
      <xdr:colOff>38100</xdr:colOff>
      <xdr:row>79</xdr:row>
      <xdr:rowOff>123351</xdr:rowOff>
    </xdr:to>
    <xdr:sp macro="" textlink="">
      <xdr:nvSpPr>
        <xdr:cNvPr id="662" name="楕円 661"/>
        <xdr:cNvSpPr/>
      </xdr:nvSpPr>
      <xdr:spPr>
        <a:xfrm>
          <a:off x="13652500" y="1356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139878</xdr:rowOff>
    </xdr:from>
    <xdr:ext cx="534377" cy="259045"/>
    <xdr:sp macro="" textlink="">
      <xdr:nvSpPr>
        <xdr:cNvPr id="663" name="テキスト ボックス 662"/>
        <xdr:cNvSpPr txBox="1"/>
      </xdr:nvSpPr>
      <xdr:spPr>
        <a:xfrm>
          <a:off x="13436111" y="1334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45937</xdr:rowOff>
    </xdr:from>
    <xdr:to>
      <xdr:col>67</xdr:col>
      <xdr:colOff>101600</xdr:colOff>
      <xdr:row>79</xdr:row>
      <xdr:rowOff>147537</xdr:rowOff>
    </xdr:to>
    <xdr:sp macro="" textlink="">
      <xdr:nvSpPr>
        <xdr:cNvPr id="664" name="楕円 663"/>
        <xdr:cNvSpPr/>
      </xdr:nvSpPr>
      <xdr:spPr>
        <a:xfrm>
          <a:off x="12763500" y="1359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138664</xdr:rowOff>
    </xdr:from>
    <xdr:ext cx="469744" cy="259045"/>
    <xdr:sp macro="" textlink="">
      <xdr:nvSpPr>
        <xdr:cNvPr id="665" name="テキスト ボックス 664"/>
        <xdr:cNvSpPr txBox="1"/>
      </xdr:nvSpPr>
      <xdr:spPr>
        <a:xfrm>
          <a:off x="12579428" y="1368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157642</xdr:rowOff>
    </xdr:from>
    <xdr:to>
      <xdr:col>85</xdr:col>
      <xdr:colOff>127000</xdr:colOff>
      <xdr:row>96</xdr:row>
      <xdr:rowOff>168108</xdr:rowOff>
    </xdr:to>
    <xdr:cxnSp macro="">
      <xdr:nvCxnSpPr>
        <xdr:cNvPr id="694" name="直線コネクタ 693"/>
        <xdr:cNvCxnSpPr/>
      </xdr:nvCxnSpPr>
      <xdr:spPr>
        <a:xfrm>
          <a:off x="15481300" y="16616842"/>
          <a:ext cx="838200" cy="1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124826</xdr:rowOff>
    </xdr:from>
    <xdr:ext cx="599010" cy="259045"/>
    <xdr:sp macro="" textlink="">
      <xdr:nvSpPr>
        <xdr:cNvPr id="695" name="公債費平均値テキスト"/>
        <xdr:cNvSpPr txBox="1"/>
      </xdr:nvSpPr>
      <xdr:spPr>
        <a:xfrm>
          <a:off x="16370300" y="16412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146242</xdr:rowOff>
    </xdr:from>
    <xdr:to>
      <xdr:col>81</xdr:col>
      <xdr:colOff>50800</xdr:colOff>
      <xdr:row>96</xdr:row>
      <xdr:rowOff>157642</xdr:rowOff>
    </xdr:to>
    <xdr:cxnSp macro="">
      <xdr:nvCxnSpPr>
        <xdr:cNvPr id="697" name="直線コネクタ 696"/>
        <xdr:cNvCxnSpPr/>
      </xdr:nvCxnSpPr>
      <xdr:spPr>
        <a:xfrm>
          <a:off x="14592300" y="16605442"/>
          <a:ext cx="889000" cy="1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50936</xdr:rowOff>
    </xdr:from>
    <xdr:ext cx="599010" cy="259045"/>
    <xdr:sp macro="" textlink="">
      <xdr:nvSpPr>
        <xdr:cNvPr id="699" name="テキスト ボックス 698"/>
        <xdr:cNvSpPr txBox="1"/>
      </xdr:nvSpPr>
      <xdr:spPr>
        <a:xfrm>
          <a:off x="15181795" y="1633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146242</xdr:rowOff>
    </xdr:from>
    <xdr:to>
      <xdr:col>76</xdr:col>
      <xdr:colOff>114300</xdr:colOff>
      <xdr:row>96</xdr:row>
      <xdr:rowOff>153248</xdr:rowOff>
    </xdr:to>
    <xdr:cxnSp macro="">
      <xdr:nvCxnSpPr>
        <xdr:cNvPr id="700" name="直線コネクタ 699"/>
        <xdr:cNvCxnSpPr/>
      </xdr:nvCxnSpPr>
      <xdr:spPr>
        <a:xfrm flipV="1">
          <a:off x="13703300" y="16605442"/>
          <a:ext cx="889000" cy="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23265</xdr:rowOff>
    </xdr:from>
    <xdr:ext cx="599010" cy="259045"/>
    <xdr:sp macro="" textlink="">
      <xdr:nvSpPr>
        <xdr:cNvPr id="702" name="テキスト ボックス 701"/>
        <xdr:cNvSpPr txBox="1"/>
      </xdr:nvSpPr>
      <xdr:spPr>
        <a:xfrm>
          <a:off x="14292795" y="1665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153248</xdr:rowOff>
    </xdr:from>
    <xdr:to>
      <xdr:col>71</xdr:col>
      <xdr:colOff>177800</xdr:colOff>
      <xdr:row>97</xdr:row>
      <xdr:rowOff>4646</xdr:rowOff>
    </xdr:to>
    <xdr:cxnSp macro="">
      <xdr:nvCxnSpPr>
        <xdr:cNvPr id="703" name="直線コネクタ 702"/>
        <xdr:cNvCxnSpPr/>
      </xdr:nvCxnSpPr>
      <xdr:spPr>
        <a:xfrm flipV="1">
          <a:off x="12814300" y="16612448"/>
          <a:ext cx="889000" cy="2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4" name="フローチャート: 判断 703"/>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27404</xdr:rowOff>
    </xdr:from>
    <xdr:ext cx="599010" cy="259045"/>
    <xdr:sp macro="" textlink="">
      <xdr:nvSpPr>
        <xdr:cNvPr id="705" name="テキスト ボックス 704"/>
        <xdr:cNvSpPr txBox="1"/>
      </xdr:nvSpPr>
      <xdr:spPr>
        <a:xfrm>
          <a:off x="13403795"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65415</xdr:rowOff>
    </xdr:from>
    <xdr:to>
      <xdr:col>67</xdr:col>
      <xdr:colOff>101600</xdr:colOff>
      <xdr:row>96</xdr:row>
      <xdr:rowOff>167015</xdr:rowOff>
    </xdr:to>
    <xdr:sp macro="" textlink="">
      <xdr:nvSpPr>
        <xdr:cNvPr id="706" name="フローチャート: 判断 705"/>
        <xdr:cNvSpPr/>
      </xdr:nvSpPr>
      <xdr:spPr>
        <a:xfrm>
          <a:off x="12763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12092</xdr:rowOff>
    </xdr:from>
    <xdr:ext cx="599010" cy="259045"/>
    <xdr:sp macro="" textlink="">
      <xdr:nvSpPr>
        <xdr:cNvPr id="707" name="テキスト ボックス 706"/>
        <xdr:cNvSpPr txBox="1"/>
      </xdr:nvSpPr>
      <xdr:spPr>
        <a:xfrm>
          <a:off x="12514795" y="1629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117308</xdr:rowOff>
    </xdr:from>
    <xdr:to>
      <xdr:col>85</xdr:col>
      <xdr:colOff>177800</xdr:colOff>
      <xdr:row>97</xdr:row>
      <xdr:rowOff>47458</xdr:rowOff>
    </xdr:to>
    <xdr:sp macro="" textlink="">
      <xdr:nvSpPr>
        <xdr:cNvPr id="713" name="楕円 712"/>
        <xdr:cNvSpPr/>
      </xdr:nvSpPr>
      <xdr:spPr>
        <a:xfrm>
          <a:off x="16268700" y="1657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95735</xdr:rowOff>
    </xdr:from>
    <xdr:ext cx="599010" cy="259045"/>
    <xdr:sp macro="" textlink="">
      <xdr:nvSpPr>
        <xdr:cNvPr id="714" name="公債費該当値テキスト"/>
        <xdr:cNvSpPr txBox="1"/>
      </xdr:nvSpPr>
      <xdr:spPr>
        <a:xfrm>
          <a:off x="16370300" y="1655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106842</xdr:rowOff>
    </xdr:from>
    <xdr:to>
      <xdr:col>81</xdr:col>
      <xdr:colOff>101600</xdr:colOff>
      <xdr:row>97</xdr:row>
      <xdr:rowOff>36992</xdr:rowOff>
    </xdr:to>
    <xdr:sp macro="" textlink="">
      <xdr:nvSpPr>
        <xdr:cNvPr id="715" name="楕円 714"/>
        <xdr:cNvSpPr/>
      </xdr:nvSpPr>
      <xdr:spPr>
        <a:xfrm>
          <a:off x="15430500" y="1656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28119</xdr:rowOff>
    </xdr:from>
    <xdr:ext cx="599010" cy="259045"/>
    <xdr:sp macro="" textlink="">
      <xdr:nvSpPr>
        <xdr:cNvPr id="716" name="テキスト ボックス 715"/>
        <xdr:cNvSpPr txBox="1"/>
      </xdr:nvSpPr>
      <xdr:spPr>
        <a:xfrm>
          <a:off x="15181795" y="1665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95442</xdr:rowOff>
    </xdr:from>
    <xdr:to>
      <xdr:col>76</xdr:col>
      <xdr:colOff>165100</xdr:colOff>
      <xdr:row>97</xdr:row>
      <xdr:rowOff>25592</xdr:rowOff>
    </xdr:to>
    <xdr:sp macro="" textlink="">
      <xdr:nvSpPr>
        <xdr:cNvPr id="717" name="楕円 716"/>
        <xdr:cNvSpPr/>
      </xdr:nvSpPr>
      <xdr:spPr>
        <a:xfrm>
          <a:off x="14541500" y="1655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42119</xdr:rowOff>
    </xdr:from>
    <xdr:ext cx="599010" cy="259045"/>
    <xdr:sp macro="" textlink="">
      <xdr:nvSpPr>
        <xdr:cNvPr id="718" name="テキスト ボックス 717"/>
        <xdr:cNvSpPr txBox="1"/>
      </xdr:nvSpPr>
      <xdr:spPr>
        <a:xfrm>
          <a:off x="14292795" y="163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102448</xdr:rowOff>
    </xdr:from>
    <xdr:to>
      <xdr:col>72</xdr:col>
      <xdr:colOff>38100</xdr:colOff>
      <xdr:row>97</xdr:row>
      <xdr:rowOff>32598</xdr:rowOff>
    </xdr:to>
    <xdr:sp macro="" textlink="">
      <xdr:nvSpPr>
        <xdr:cNvPr id="719" name="楕円 718"/>
        <xdr:cNvSpPr/>
      </xdr:nvSpPr>
      <xdr:spPr>
        <a:xfrm>
          <a:off x="13652500" y="1656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23725</xdr:rowOff>
    </xdr:from>
    <xdr:ext cx="599010" cy="259045"/>
    <xdr:sp macro="" textlink="">
      <xdr:nvSpPr>
        <xdr:cNvPr id="720" name="テキスト ボックス 719"/>
        <xdr:cNvSpPr txBox="1"/>
      </xdr:nvSpPr>
      <xdr:spPr>
        <a:xfrm>
          <a:off x="13403795" y="1665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125296</xdr:rowOff>
    </xdr:from>
    <xdr:to>
      <xdr:col>67</xdr:col>
      <xdr:colOff>101600</xdr:colOff>
      <xdr:row>97</xdr:row>
      <xdr:rowOff>55446</xdr:rowOff>
    </xdr:to>
    <xdr:sp macro="" textlink="">
      <xdr:nvSpPr>
        <xdr:cNvPr id="721" name="楕円 720"/>
        <xdr:cNvSpPr/>
      </xdr:nvSpPr>
      <xdr:spPr>
        <a:xfrm>
          <a:off x="12763500" y="1658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46573</xdr:rowOff>
    </xdr:from>
    <xdr:ext cx="599010" cy="259045"/>
    <xdr:sp macro="" textlink="">
      <xdr:nvSpPr>
        <xdr:cNvPr id="722" name="テキスト ボックス 721"/>
        <xdr:cNvSpPr txBox="1"/>
      </xdr:nvSpPr>
      <xdr:spPr>
        <a:xfrm>
          <a:off x="12514795" y="16677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4" name="諸支出金平均値テキスト"/>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3" name="フローチャート: 判断 762"/>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4" name="テキスト ボックス 763"/>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32186</xdr:rowOff>
    </xdr:from>
    <xdr:to>
      <xdr:col>98</xdr:col>
      <xdr:colOff>38100</xdr:colOff>
      <xdr:row>39</xdr:row>
      <xdr:rowOff>133786</xdr:rowOff>
    </xdr:to>
    <xdr:sp macro="" textlink="">
      <xdr:nvSpPr>
        <xdr:cNvPr id="765" name="フローチャート: 判断 764"/>
        <xdr:cNvSpPr/>
      </xdr:nvSpPr>
      <xdr:spPr>
        <a:xfrm>
          <a:off x="18605500" y="671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150313</xdr:rowOff>
    </xdr:from>
    <xdr:ext cx="378565" cy="259045"/>
    <xdr:sp macro="" textlink="">
      <xdr:nvSpPr>
        <xdr:cNvPr id="766" name="テキスト ボックス 765"/>
        <xdr:cNvSpPr txBox="1"/>
      </xdr:nvSpPr>
      <xdr:spPr>
        <a:xfrm>
          <a:off x="18467017" y="6493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3" name="諸支出金該当値テキスト"/>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における住民一人当たりのコストについて、民生費、農林水産業費、災害復旧費、消防費が類似団体平均を上回っている。民生費については、例年扶助費の割合が大きいためであるが、農林水産業費と災害復旧費については、平成３０年７月豪雨に伴う災害復旧及び治山事業によるものである。消防費は平成３０年度から都市防災総合推進事業を活用した避難所の整備を実施したため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特に災害復旧費に関しては、災害の予測が不可能なため、今後いつ発生しても対応できるよう余力ある財政運営を心がける。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の保有目安として、本村では標準財政規模の概ね５０％とし運営している。また実質収支額については、標準財政規模の５～１０％程度しており、現在は適切な財政運営を行っていると判断できるが、実質単年度収支が赤字となっているのは取り崩した基金の積戻しができていないことが要因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本村は歳入の多くを普通交付税が占めており、国の動向に左右されやすい財政状況であるため、大幅な制度改正等が行われた場合でも対応できるよう適切に管理する。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連結実質赤字比率に係る黒字比率は、一般会計・特別会計ともに黒字額が増加したものの適正と考えられる。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特別会計は一般会計からの繰り出しを受けて運営しており、特に簡易水道は数年にわたる大規模な水道管布設替工事費と公営企業会計移行に伴う経費が増大する見込みであるため、今後も各種保険料（税）、水道料金などの財源の確保及び事務の効率化が必要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90" zoomScaleNormal="9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3944350</v>
      </c>
      <c r="BO4" s="430"/>
      <c r="BP4" s="430"/>
      <c r="BQ4" s="430"/>
      <c r="BR4" s="430"/>
      <c r="BS4" s="430"/>
      <c r="BT4" s="430"/>
      <c r="BU4" s="431"/>
      <c r="BV4" s="429">
        <v>4164550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8.8000000000000007</v>
      </c>
      <c r="CU4" s="436"/>
      <c r="CV4" s="436"/>
      <c r="CW4" s="436"/>
      <c r="CX4" s="436"/>
      <c r="CY4" s="436"/>
      <c r="CZ4" s="436"/>
      <c r="DA4" s="437"/>
      <c r="DB4" s="435">
        <v>7.9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3658244</v>
      </c>
      <c r="BO5" s="467"/>
      <c r="BP5" s="467"/>
      <c r="BQ5" s="467"/>
      <c r="BR5" s="467"/>
      <c r="BS5" s="467"/>
      <c r="BT5" s="467"/>
      <c r="BU5" s="468"/>
      <c r="BV5" s="466">
        <v>3941717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82.7</v>
      </c>
      <c r="CU5" s="464"/>
      <c r="CV5" s="464"/>
      <c r="CW5" s="464"/>
      <c r="CX5" s="464"/>
      <c r="CY5" s="464"/>
      <c r="CZ5" s="464"/>
      <c r="DA5" s="465"/>
      <c r="DB5" s="463">
        <v>80.599999999999994</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286106</v>
      </c>
      <c r="BO6" s="467"/>
      <c r="BP6" s="467"/>
      <c r="BQ6" s="467"/>
      <c r="BR6" s="467"/>
      <c r="BS6" s="467"/>
      <c r="BT6" s="467"/>
      <c r="BU6" s="468"/>
      <c r="BV6" s="466">
        <v>222833</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85.8</v>
      </c>
      <c r="CU6" s="504"/>
      <c r="CV6" s="504"/>
      <c r="CW6" s="504"/>
      <c r="CX6" s="504"/>
      <c r="CY6" s="504"/>
      <c r="CZ6" s="504"/>
      <c r="DA6" s="505"/>
      <c r="DB6" s="503">
        <v>83.6</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92418</v>
      </c>
      <c r="BO7" s="467"/>
      <c r="BP7" s="467"/>
      <c r="BQ7" s="467"/>
      <c r="BR7" s="467"/>
      <c r="BS7" s="467"/>
      <c r="BT7" s="467"/>
      <c r="BU7" s="468"/>
      <c r="BV7" s="466">
        <v>46068</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2193688</v>
      </c>
      <c r="CU7" s="467"/>
      <c r="CV7" s="467"/>
      <c r="CW7" s="467"/>
      <c r="CX7" s="467"/>
      <c r="CY7" s="467"/>
      <c r="CZ7" s="467"/>
      <c r="DA7" s="468"/>
      <c r="DB7" s="466">
        <v>2243703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193688</v>
      </c>
      <c r="BO8" s="467"/>
      <c r="BP8" s="467"/>
      <c r="BQ8" s="467"/>
      <c r="BR8" s="467"/>
      <c r="BS8" s="467"/>
      <c r="BT8" s="467"/>
      <c r="BU8" s="468"/>
      <c r="BV8" s="466">
        <v>176765</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0.14000000000000001</v>
      </c>
      <c r="CU8" s="507"/>
      <c r="CV8" s="507"/>
      <c r="CW8" s="507"/>
      <c r="CX8" s="507"/>
      <c r="CY8" s="507"/>
      <c r="CZ8" s="507"/>
      <c r="DA8" s="508"/>
      <c r="DB8" s="506">
        <v>0.13</v>
      </c>
      <c r="DC8" s="507"/>
      <c r="DD8" s="507"/>
      <c r="DE8" s="507"/>
      <c r="DF8" s="507"/>
      <c r="DG8" s="507"/>
      <c r="DH8" s="507"/>
      <c r="DI8" s="508"/>
      <c r="DJ8" s="185"/>
      <c r="DK8" s="185"/>
      <c r="DL8" s="185"/>
      <c r="DM8" s="185"/>
      <c r="DN8" s="185"/>
      <c r="DO8" s="185"/>
    </row>
    <row r="9" spans="1:119" ht="18.75" customHeight="1" thickBot="1" x14ac:dyDescent="0.2">
      <c r="A9" s="186"/>
      <c r="B9" s="460" t="s">
        <v>113</v>
      </c>
      <c r="C9" s="461"/>
      <c r="D9" s="461"/>
      <c r="E9" s="461"/>
      <c r="F9" s="461"/>
      <c r="G9" s="461"/>
      <c r="H9" s="461"/>
      <c r="I9" s="461"/>
      <c r="J9" s="461"/>
      <c r="K9" s="509"/>
      <c r="L9" s="510" t="s">
        <v>114</v>
      </c>
      <c r="M9" s="511"/>
      <c r="N9" s="511"/>
      <c r="O9" s="511"/>
      <c r="P9" s="511"/>
      <c r="Q9" s="512"/>
      <c r="R9" s="513">
        <v>3698</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94</v>
      </c>
      <c r="AV9" s="499"/>
      <c r="AW9" s="499"/>
      <c r="AX9" s="499"/>
      <c r="AY9" s="500" t="s">
        <v>117</v>
      </c>
      <c r="AZ9" s="501"/>
      <c r="BA9" s="501"/>
      <c r="BB9" s="501"/>
      <c r="BC9" s="501"/>
      <c r="BD9" s="501"/>
      <c r="BE9" s="501"/>
      <c r="BF9" s="501"/>
      <c r="BG9" s="501"/>
      <c r="BH9" s="501"/>
      <c r="BI9" s="501"/>
      <c r="BJ9" s="501"/>
      <c r="BK9" s="501"/>
      <c r="BL9" s="501"/>
      <c r="BM9" s="502"/>
      <c r="BN9" s="466">
        <v>16923</v>
      </c>
      <c r="BO9" s="467"/>
      <c r="BP9" s="467"/>
      <c r="BQ9" s="467"/>
      <c r="BR9" s="467"/>
      <c r="BS9" s="467"/>
      <c r="BT9" s="467"/>
      <c r="BU9" s="468"/>
      <c r="BV9" s="466">
        <v>-28394</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13.7</v>
      </c>
      <c r="CU9" s="464"/>
      <c r="CV9" s="464"/>
      <c r="CW9" s="464"/>
      <c r="CX9" s="464"/>
      <c r="CY9" s="464"/>
      <c r="CZ9" s="464"/>
      <c r="DA9" s="465"/>
      <c r="DB9" s="463">
        <v>14.5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4249</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69373</v>
      </c>
      <c r="BO10" s="467"/>
      <c r="BP10" s="467"/>
      <c r="BQ10" s="467"/>
      <c r="BR10" s="467"/>
      <c r="BS10" s="467"/>
      <c r="BT10" s="467"/>
      <c r="BU10" s="468"/>
      <c r="BV10" s="466">
        <v>98882</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131</v>
      </c>
      <c r="DC11" s="507"/>
      <c r="DD11" s="507"/>
      <c r="DE11" s="507"/>
      <c r="DF11" s="507"/>
      <c r="DG11" s="507"/>
      <c r="DH11" s="507"/>
      <c r="DI11" s="508"/>
      <c r="DJ11" s="185"/>
      <c r="DK11" s="185"/>
      <c r="DL11" s="185"/>
      <c r="DM11" s="185"/>
      <c r="DN11" s="185"/>
      <c r="DO11" s="185"/>
    </row>
    <row r="12" spans="1:119" ht="18.75" customHeight="1" x14ac:dyDescent="0.15">
      <c r="A12" s="186"/>
      <c r="B12" s="526" t="s">
        <v>132</v>
      </c>
      <c r="C12" s="527"/>
      <c r="D12" s="527"/>
      <c r="E12" s="527"/>
      <c r="F12" s="527"/>
      <c r="G12" s="527"/>
      <c r="H12" s="527"/>
      <c r="I12" s="527"/>
      <c r="J12" s="527"/>
      <c r="K12" s="528"/>
      <c r="L12" s="535" t="s">
        <v>133</v>
      </c>
      <c r="M12" s="536"/>
      <c r="N12" s="536"/>
      <c r="O12" s="536"/>
      <c r="P12" s="536"/>
      <c r="Q12" s="537"/>
      <c r="R12" s="538">
        <v>3699</v>
      </c>
      <c r="S12" s="539"/>
      <c r="T12" s="539"/>
      <c r="U12" s="539"/>
      <c r="V12" s="540"/>
      <c r="W12" s="541" t="s">
        <v>1</v>
      </c>
      <c r="X12" s="499"/>
      <c r="Y12" s="499"/>
      <c r="Z12" s="499"/>
      <c r="AA12" s="499"/>
      <c r="AB12" s="542"/>
      <c r="AC12" s="498" t="s">
        <v>134</v>
      </c>
      <c r="AD12" s="499"/>
      <c r="AE12" s="499"/>
      <c r="AF12" s="499"/>
      <c r="AG12" s="542"/>
      <c r="AH12" s="498" t="s">
        <v>135</v>
      </c>
      <c r="AI12" s="499"/>
      <c r="AJ12" s="499"/>
      <c r="AK12" s="499"/>
      <c r="AL12" s="543"/>
      <c r="AM12" s="495" t="s">
        <v>136</v>
      </c>
      <c r="AN12" s="496"/>
      <c r="AO12" s="496"/>
      <c r="AP12" s="496"/>
      <c r="AQ12" s="496"/>
      <c r="AR12" s="496"/>
      <c r="AS12" s="496"/>
      <c r="AT12" s="497"/>
      <c r="AU12" s="498" t="s">
        <v>94</v>
      </c>
      <c r="AV12" s="499"/>
      <c r="AW12" s="499"/>
      <c r="AX12" s="499"/>
      <c r="AY12" s="500" t="s">
        <v>137</v>
      </c>
      <c r="AZ12" s="501"/>
      <c r="BA12" s="501"/>
      <c r="BB12" s="501"/>
      <c r="BC12" s="501"/>
      <c r="BD12" s="501"/>
      <c r="BE12" s="501"/>
      <c r="BF12" s="501"/>
      <c r="BG12" s="501"/>
      <c r="BH12" s="501"/>
      <c r="BI12" s="501"/>
      <c r="BJ12" s="501"/>
      <c r="BK12" s="501"/>
      <c r="BL12" s="501"/>
      <c r="BM12" s="502"/>
      <c r="BN12" s="466">
        <v>127000</v>
      </c>
      <c r="BO12" s="467"/>
      <c r="BP12" s="467"/>
      <c r="BQ12" s="467"/>
      <c r="BR12" s="467"/>
      <c r="BS12" s="467"/>
      <c r="BT12" s="467"/>
      <c r="BU12" s="468"/>
      <c r="BV12" s="466">
        <v>100000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131</v>
      </c>
      <c r="CU12" s="507"/>
      <c r="CV12" s="507"/>
      <c r="CW12" s="507"/>
      <c r="CX12" s="507"/>
      <c r="CY12" s="507"/>
      <c r="CZ12" s="507"/>
      <c r="DA12" s="508"/>
      <c r="DB12" s="506" t="s">
        <v>130</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3696</v>
      </c>
      <c r="S13" s="548"/>
      <c r="T13" s="548"/>
      <c r="U13" s="548"/>
      <c r="V13" s="549"/>
      <c r="W13" s="482" t="s">
        <v>140</v>
      </c>
      <c r="X13" s="483"/>
      <c r="Y13" s="483"/>
      <c r="Z13" s="483"/>
      <c r="AA13" s="483"/>
      <c r="AB13" s="473"/>
      <c r="AC13" s="517">
        <v>305</v>
      </c>
      <c r="AD13" s="518"/>
      <c r="AE13" s="518"/>
      <c r="AF13" s="518"/>
      <c r="AG13" s="557"/>
      <c r="AH13" s="517">
        <v>355</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-40704</v>
      </c>
      <c r="BO13" s="467"/>
      <c r="BP13" s="467"/>
      <c r="BQ13" s="467"/>
      <c r="BR13" s="467"/>
      <c r="BS13" s="467"/>
      <c r="BT13" s="467"/>
      <c r="BU13" s="468"/>
      <c r="BV13" s="466">
        <v>-29512</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5.9</v>
      </c>
      <c r="CU13" s="464"/>
      <c r="CV13" s="464"/>
      <c r="CW13" s="464"/>
      <c r="CX13" s="464"/>
      <c r="CY13" s="464"/>
      <c r="CZ13" s="464"/>
      <c r="DA13" s="465"/>
      <c r="DB13" s="463">
        <v>6.2</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3839</v>
      </c>
      <c r="S14" s="548"/>
      <c r="T14" s="548"/>
      <c r="U14" s="548"/>
      <c r="V14" s="549"/>
      <c r="W14" s="456"/>
      <c r="X14" s="457"/>
      <c r="Y14" s="457"/>
      <c r="Z14" s="457"/>
      <c r="AA14" s="457"/>
      <c r="AB14" s="446"/>
      <c r="AC14" s="550">
        <v>18.100000000000001</v>
      </c>
      <c r="AD14" s="551"/>
      <c r="AE14" s="551"/>
      <c r="AF14" s="551"/>
      <c r="AG14" s="552"/>
      <c r="AH14" s="550">
        <v>19.8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t="s">
        <v>131</v>
      </c>
      <c r="CU14" s="562"/>
      <c r="CV14" s="562"/>
      <c r="CW14" s="562"/>
      <c r="CX14" s="562"/>
      <c r="CY14" s="562"/>
      <c r="CZ14" s="562"/>
      <c r="DA14" s="563"/>
      <c r="DB14" s="561" t="s">
        <v>131</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139</v>
      </c>
      <c r="N15" s="555"/>
      <c r="O15" s="555"/>
      <c r="P15" s="555"/>
      <c r="Q15" s="556"/>
      <c r="R15" s="547">
        <v>3837</v>
      </c>
      <c r="S15" s="548"/>
      <c r="T15" s="548"/>
      <c r="U15" s="548"/>
      <c r="V15" s="549"/>
      <c r="W15" s="482" t="s">
        <v>147</v>
      </c>
      <c r="X15" s="483"/>
      <c r="Y15" s="483"/>
      <c r="Z15" s="483"/>
      <c r="AA15" s="483"/>
      <c r="AB15" s="473"/>
      <c r="AC15" s="517">
        <v>408</v>
      </c>
      <c r="AD15" s="518"/>
      <c r="AE15" s="518"/>
      <c r="AF15" s="518"/>
      <c r="AG15" s="557"/>
      <c r="AH15" s="517">
        <v>476</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287958</v>
      </c>
      <c r="BO15" s="430"/>
      <c r="BP15" s="430"/>
      <c r="BQ15" s="430"/>
      <c r="BR15" s="430"/>
      <c r="BS15" s="430"/>
      <c r="BT15" s="430"/>
      <c r="BU15" s="431"/>
      <c r="BV15" s="429">
        <v>288048</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24.2</v>
      </c>
      <c r="AD16" s="551"/>
      <c r="AE16" s="551"/>
      <c r="AF16" s="551"/>
      <c r="AG16" s="552"/>
      <c r="AH16" s="550">
        <v>26.5</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2047888</v>
      </c>
      <c r="BO16" s="467"/>
      <c r="BP16" s="467"/>
      <c r="BQ16" s="467"/>
      <c r="BR16" s="467"/>
      <c r="BS16" s="467"/>
      <c r="BT16" s="467"/>
      <c r="BU16" s="468"/>
      <c r="BV16" s="466">
        <v>2094645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976</v>
      </c>
      <c r="AD17" s="518"/>
      <c r="AE17" s="518"/>
      <c r="AF17" s="518"/>
      <c r="AG17" s="557"/>
      <c r="AH17" s="517">
        <v>963</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354052</v>
      </c>
      <c r="BO17" s="467"/>
      <c r="BP17" s="467"/>
      <c r="BQ17" s="467"/>
      <c r="BR17" s="467"/>
      <c r="BS17" s="467"/>
      <c r="BT17" s="467"/>
      <c r="BU17" s="468"/>
      <c r="BV17" s="466">
        <v>355075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207.58</v>
      </c>
      <c r="M18" s="579"/>
      <c r="N18" s="579"/>
      <c r="O18" s="579"/>
      <c r="P18" s="579"/>
      <c r="Q18" s="579"/>
      <c r="R18" s="580"/>
      <c r="S18" s="580"/>
      <c r="T18" s="580"/>
      <c r="U18" s="580"/>
      <c r="V18" s="581"/>
      <c r="W18" s="484"/>
      <c r="X18" s="485"/>
      <c r="Y18" s="485"/>
      <c r="Z18" s="485"/>
      <c r="AA18" s="485"/>
      <c r="AB18" s="476"/>
      <c r="AC18" s="582">
        <v>57.8</v>
      </c>
      <c r="AD18" s="583"/>
      <c r="AE18" s="583"/>
      <c r="AF18" s="583"/>
      <c r="AG18" s="584"/>
      <c r="AH18" s="582">
        <v>53.7</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1870535</v>
      </c>
      <c r="BO18" s="467"/>
      <c r="BP18" s="467"/>
      <c r="BQ18" s="467"/>
      <c r="BR18" s="467"/>
      <c r="BS18" s="467"/>
      <c r="BT18" s="467"/>
      <c r="BU18" s="468"/>
      <c r="BV18" s="466">
        <v>1846821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18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2762689</v>
      </c>
      <c r="BO19" s="467"/>
      <c r="BP19" s="467"/>
      <c r="BQ19" s="467"/>
      <c r="BR19" s="467"/>
      <c r="BS19" s="467"/>
      <c r="BT19" s="467"/>
      <c r="BU19" s="468"/>
      <c r="BV19" s="466">
        <v>2795438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1368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3381795</v>
      </c>
      <c r="BO23" s="467"/>
      <c r="BP23" s="467"/>
      <c r="BQ23" s="467"/>
      <c r="BR23" s="467"/>
      <c r="BS23" s="467"/>
      <c r="BT23" s="467"/>
      <c r="BU23" s="468"/>
      <c r="BV23" s="466">
        <v>3475111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5960</v>
      </c>
      <c r="R24" s="518"/>
      <c r="S24" s="518"/>
      <c r="T24" s="518"/>
      <c r="U24" s="518"/>
      <c r="V24" s="557"/>
      <c r="W24" s="616"/>
      <c r="X24" s="604"/>
      <c r="Y24" s="605"/>
      <c r="Z24" s="516" t="s">
        <v>171</v>
      </c>
      <c r="AA24" s="496"/>
      <c r="AB24" s="496"/>
      <c r="AC24" s="496"/>
      <c r="AD24" s="496"/>
      <c r="AE24" s="496"/>
      <c r="AF24" s="496"/>
      <c r="AG24" s="497"/>
      <c r="AH24" s="517">
        <v>66</v>
      </c>
      <c r="AI24" s="518"/>
      <c r="AJ24" s="518"/>
      <c r="AK24" s="518"/>
      <c r="AL24" s="557"/>
      <c r="AM24" s="517">
        <v>185724</v>
      </c>
      <c r="AN24" s="518"/>
      <c r="AO24" s="518"/>
      <c r="AP24" s="518"/>
      <c r="AQ24" s="518"/>
      <c r="AR24" s="557"/>
      <c r="AS24" s="517">
        <v>2814</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3339613</v>
      </c>
      <c r="BO24" s="467"/>
      <c r="BP24" s="467"/>
      <c r="BQ24" s="467"/>
      <c r="BR24" s="467"/>
      <c r="BS24" s="467"/>
      <c r="BT24" s="467"/>
      <c r="BU24" s="468"/>
      <c r="BV24" s="466">
        <v>3432190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5148</v>
      </c>
      <c r="R25" s="518"/>
      <c r="S25" s="518"/>
      <c r="T25" s="518"/>
      <c r="U25" s="518"/>
      <c r="V25" s="557"/>
      <c r="W25" s="616"/>
      <c r="X25" s="604"/>
      <c r="Y25" s="605"/>
      <c r="Z25" s="516" t="s">
        <v>174</v>
      </c>
      <c r="AA25" s="496"/>
      <c r="AB25" s="496"/>
      <c r="AC25" s="496"/>
      <c r="AD25" s="496"/>
      <c r="AE25" s="496"/>
      <c r="AF25" s="496"/>
      <c r="AG25" s="497"/>
      <c r="AH25" s="517" t="s">
        <v>131</v>
      </c>
      <c r="AI25" s="518"/>
      <c r="AJ25" s="518"/>
      <c r="AK25" s="518"/>
      <c r="AL25" s="557"/>
      <c r="AM25" s="517" t="s">
        <v>131</v>
      </c>
      <c r="AN25" s="518"/>
      <c r="AO25" s="518"/>
      <c r="AP25" s="518"/>
      <c r="AQ25" s="518"/>
      <c r="AR25" s="557"/>
      <c r="AS25" s="517" t="s">
        <v>175</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3445</v>
      </c>
      <c r="BO25" s="430"/>
      <c r="BP25" s="430"/>
      <c r="BQ25" s="430"/>
      <c r="BR25" s="430"/>
      <c r="BS25" s="430"/>
      <c r="BT25" s="430"/>
      <c r="BU25" s="431"/>
      <c r="BV25" s="429">
        <v>3748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4873</v>
      </c>
      <c r="R26" s="518"/>
      <c r="S26" s="518"/>
      <c r="T26" s="518"/>
      <c r="U26" s="518"/>
      <c r="V26" s="557"/>
      <c r="W26" s="616"/>
      <c r="X26" s="604"/>
      <c r="Y26" s="605"/>
      <c r="Z26" s="516" t="s">
        <v>178</v>
      </c>
      <c r="AA26" s="626"/>
      <c r="AB26" s="626"/>
      <c r="AC26" s="626"/>
      <c r="AD26" s="626"/>
      <c r="AE26" s="626"/>
      <c r="AF26" s="626"/>
      <c r="AG26" s="627"/>
      <c r="AH26" s="517" t="s">
        <v>175</v>
      </c>
      <c r="AI26" s="518"/>
      <c r="AJ26" s="518"/>
      <c r="AK26" s="518"/>
      <c r="AL26" s="557"/>
      <c r="AM26" s="517" t="s">
        <v>131</v>
      </c>
      <c r="AN26" s="518"/>
      <c r="AO26" s="518"/>
      <c r="AP26" s="518"/>
      <c r="AQ26" s="518"/>
      <c r="AR26" s="557"/>
      <c r="AS26" s="517" t="s">
        <v>131</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131</v>
      </c>
      <c r="BO26" s="467"/>
      <c r="BP26" s="467"/>
      <c r="BQ26" s="467"/>
      <c r="BR26" s="467"/>
      <c r="BS26" s="467"/>
      <c r="BT26" s="467"/>
      <c r="BU26" s="468"/>
      <c r="BV26" s="466" t="s">
        <v>131</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2980</v>
      </c>
      <c r="R27" s="518"/>
      <c r="S27" s="518"/>
      <c r="T27" s="518"/>
      <c r="U27" s="518"/>
      <c r="V27" s="557"/>
      <c r="W27" s="616"/>
      <c r="X27" s="604"/>
      <c r="Y27" s="605"/>
      <c r="Z27" s="516" t="s">
        <v>181</v>
      </c>
      <c r="AA27" s="496"/>
      <c r="AB27" s="496"/>
      <c r="AC27" s="496"/>
      <c r="AD27" s="496"/>
      <c r="AE27" s="496"/>
      <c r="AF27" s="496"/>
      <c r="AG27" s="497"/>
      <c r="AH27" s="517" t="s">
        <v>175</v>
      </c>
      <c r="AI27" s="518"/>
      <c r="AJ27" s="518"/>
      <c r="AK27" s="518"/>
      <c r="AL27" s="557"/>
      <c r="AM27" s="517" t="s">
        <v>175</v>
      </c>
      <c r="AN27" s="518"/>
      <c r="AO27" s="518"/>
      <c r="AP27" s="518"/>
      <c r="AQ27" s="518"/>
      <c r="AR27" s="557"/>
      <c r="AS27" s="517" t="s">
        <v>131</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t="s">
        <v>175</v>
      </c>
      <c r="BO27" s="640"/>
      <c r="BP27" s="640"/>
      <c r="BQ27" s="640"/>
      <c r="BR27" s="640"/>
      <c r="BS27" s="640"/>
      <c r="BT27" s="640"/>
      <c r="BU27" s="641"/>
      <c r="BV27" s="639" t="s">
        <v>175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2450</v>
      </c>
      <c r="R28" s="518"/>
      <c r="S28" s="518"/>
      <c r="T28" s="518"/>
      <c r="U28" s="518"/>
      <c r="V28" s="557"/>
      <c r="W28" s="616"/>
      <c r="X28" s="604"/>
      <c r="Y28" s="605"/>
      <c r="Z28" s="516" t="s">
        <v>184</v>
      </c>
      <c r="AA28" s="496"/>
      <c r="AB28" s="496"/>
      <c r="AC28" s="496"/>
      <c r="AD28" s="496"/>
      <c r="AE28" s="496"/>
      <c r="AF28" s="496"/>
      <c r="AG28" s="497"/>
      <c r="AH28" s="517" t="s">
        <v>175</v>
      </c>
      <c r="AI28" s="518"/>
      <c r="AJ28" s="518"/>
      <c r="AK28" s="518"/>
      <c r="AL28" s="557"/>
      <c r="AM28" s="517" t="s">
        <v>175</v>
      </c>
      <c r="AN28" s="518"/>
      <c r="AO28" s="518"/>
      <c r="AP28" s="518"/>
      <c r="AQ28" s="518"/>
      <c r="AR28" s="557"/>
      <c r="AS28" s="517" t="s">
        <v>131</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1111060</v>
      </c>
      <c r="BO28" s="430"/>
      <c r="BP28" s="430"/>
      <c r="BQ28" s="430"/>
      <c r="BR28" s="430"/>
      <c r="BS28" s="430"/>
      <c r="BT28" s="430"/>
      <c r="BU28" s="431"/>
      <c r="BV28" s="429">
        <v>1168687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8</v>
      </c>
      <c r="M29" s="518"/>
      <c r="N29" s="518"/>
      <c r="O29" s="518"/>
      <c r="P29" s="557"/>
      <c r="Q29" s="517">
        <v>2230</v>
      </c>
      <c r="R29" s="518"/>
      <c r="S29" s="518"/>
      <c r="T29" s="518"/>
      <c r="U29" s="518"/>
      <c r="V29" s="557"/>
      <c r="W29" s="617"/>
      <c r="X29" s="618"/>
      <c r="Y29" s="619"/>
      <c r="Z29" s="516" t="s">
        <v>187</v>
      </c>
      <c r="AA29" s="496"/>
      <c r="AB29" s="496"/>
      <c r="AC29" s="496"/>
      <c r="AD29" s="496"/>
      <c r="AE29" s="496"/>
      <c r="AF29" s="496"/>
      <c r="AG29" s="497"/>
      <c r="AH29" s="517">
        <v>66</v>
      </c>
      <c r="AI29" s="518"/>
      <c r="AJ29" s="518"/>
      <c r="AK29" s="518"/>
      <c r="AL29" s="557"/>
      <c r="AM29" s="517">
        <v>185724</v>
      </c>
      <c r="AN29" s="518"/>
      <c r="AO29" s="518"/>
      <c r="AP29" s="518"/>
      <c r="AQ29" s="518"/>
      <c r="AR29" s="557"/>
      <c r="AS29" s="517">
        <v>2814</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5746</v>
      </c>
      <c r="BO29" s="467"/>
      <c r="BP29" s="467"/>
      <c r="BQ29" s="467"/>
      <c r="BR29" s="467"/>
      <c r="BS29" s="467"/>
      <c r="BT29" s="467"/>
      <c r="BU29" s="468"/>
      <c r="BV29" s="466">
        <v>5746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521316</v>
      </c>
      <c r="BO30" s="640"/>
      <c r="BP30" s="640"/>
      <c r="BQ30" s="640"/>
      <c r="BR30" s="640"/>
      <c r="BS30" s="640"/>
      <c r="BT30" s="640"/>
      <c r="BU30" s="641"/>
      <c r="BV30" s="639">
        <v>473816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198</v>
      </c>
      <c r="V33" s="490"/>
      <c r="W33" s="455" t="s">
        <v>197</v>
      </c>
      <c r="X33" s="455"/>
      <c r="Y33" s="455"/>
      <c r="Z33" s="455"/>
      <c r="AA33" s="455"/>
      <c r="AB33" s="455"/>
      <c r="AC33" s="455"/>
      <c r="AD33" s="455"/>
      <c r="AE33" s="455"/>
      <c r="AF33" s="455"/>
      <c r="AG33" s="455"/>
      <c r="AH33" s="455"/>
      <c r="AI33" s="455"/>
      <c r="AJ33" s="455"/>
      <c r="AK33" s="455"/>
      <c r="AL33" s="215"/>
      <c r="AM33" s="490" t="s">
        <v>198</v>
      </c>
      <c r="AN33" s="490"/>
      <c r="AO33" s="455" t="s">
        <v>197</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202</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IF('各会計、関係団体の財政状況及び健全化判断比率'!B31="","",'各会計、関係団体の財政状況及び健全化判断比率'!B31)</f>
        <v>簡易水道特別会計</v>
      </c>
      <c r="BH34" s="653"/>
      <c r="BI34" s="653"/>
      <c r="BJ34" s="653"/>
      <c r="BK34" s="653"/>
      <c r="BL34" s="653"/>
      <c r="BM34" s="653"/>
      <c r="BN34" s="653"/>
      <c r="BO34" s="653"/>
      <c r="BP34" s="653"/>
      <c r="BQ34" s="653"/>
      <c r="BR34" s="653"/>
      <c r="BS34" s="653"/>
      <c r="BT34" s="653"/>
      <c r="BU34" s="653"/>
      <c r="BV34" s="213"/>
      <c r="BW34" s="652">
        <f>IF(BY34="","",MAX(C34:D43,U34:V43,AM34:AN43,BE34:BF43)+1)</f>
        <v>6</v>
      </c>
      <c r="BX34" s="652"/>
      <c r="BY34" s="653" t="str">
        <f>IF('各会計、関係団体の財政状況及び健全化判断比率'!B68="","",'各会計、関係団体の財政状況及び健全化判断比率'!B68)</f>
        <v>熊本県市町村総合事務組合</v>
      </c>
      <c r="BZ34" s="653"/>
      <c r="CA34" s="653"/>
      <c r="CB34" s="653"/>
      <c r="CC34" s="653"/>
      <c r="CD34" s="653"/>
      <c r="CE34" s="653"/>
      <c r="CF34" s="653"/>
      <c r="CG34" s="653"/>
      <c r="CH34" s="653"/>
      <c r="CI34" s="653"/>
      <c r="CJ34" s="653"/>
      <c r="CK34" s="653"/>
      <c r="CL34" s="653"/>
      <c r="CM34" s="653"/>
      <c r="CN34" s="213"/>
      <c r="CO34" s="652">
        <f>IF(CQ34="","",MAX(C34:D43,U34:V43,AM34:AN43,BE34:BF43,BW34:BX43)+1)</f>
        <v>13</v>
      </c>
      <c r="CP34" s="652"/>
      <c r="CQ34" s="653" t="str">
        <f>IF('各会計、関係団体の財政状況及び健全化判断比率'!BS7="","",'各会計、関係団体の財政状況及び健全化判断比率'!BS7)</f>
        <v>(株)球磨村ふるさと振興公社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7</v>
      </c>
      <c r="BX35" s="652"/>
      <c r="BY35" s="653" t="str">
        <f>IF('各会計、関係団体の財政状況及び健全化判断比率'!B69="","",'各会計、関係団体の財政状況及び健全化判断比率'!B69)</f>
        <v>人吉下球磨消防組合</v>
      </c>
      <c r="BZ35" s="653"/>
      <c r="CA35" s="653"/>
      <c r="CB35" s="653"/>
      <c r="CC35" s="653"/>
      <c r="CD35" s="653"/>
      <c r="CE35" s="653"/>
      <c r="CF35" s="653"/>
      <c r="CG35" s="653"/>
      <c r="CH35" s="653"/>
      <c r="CI35" s="653"/>
      <c r="CJ35" s="653"/>
      <c r="CK35" s="653"/>
      <c r="CL35" s="653"/>
      <c r="CM35" s="653"/>
      <c r="CN35" s="213"/>
      <c r="CO35" s="652">
        <f t="shared" ref="CO35:CO43" si="3">IF(CQ35="","",CO34+1)</f>
        <v>14</v>
      </c>
      <c r="CP35" s="652"/>
      <c r="CQ35" s="653" t="str">
        <f>IF('各会計、関係団体の財政状況及び健全化判断比率'!BS8="","",'各会計、関係団体の財政状況及び健全化判断比率'!BS8)</f>
        <v>くま川鉄道(株)</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8</v>
      </c>
      <c r="BX36" s="652"/>
      <c r="BY36" s="653" t="str">
        <f>IF('各会計、関係団体の財政状況及び健全化判断比率'!B70="","",'各会計、関係団体の財政状況及び健全化判断比率'!B70)</f>
        <v>人吉球磨広域行政組合（一般会計）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9</v>
      </c>
      <c r="BX37" s="652"/>
      <c r="BY37" s="653" t="str">
        <f>IF('各会計、関係団体の財政状況及び健全化判断比率'!B71="","",'各会計、関係団体の財政状況及び健全化判断比率'!B71)</f>
        <v>人吉球磨広域行政組合（人吉球磨ふるさと市町村圏特別会計）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10</v>
      </c>
      <c r="BX38" s="652"/>
      <c r="BY38" s="653" t="str">
        <f>IF('各会計、関係団体の財政状況及び健全化判断比率'!B72="","",'各会計、関係団体の財政状況及び健全化判断比率'!B72)</f>
        <v>人吉球磨広域行政組合（特別養護老人ホーム特別会計）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11</v>
      </c>
      <c r="BX39" s="652"/>
      <c r="BY39" s="653" t="str">
        <f>IF('各会計、関係団体の財政状況及び健全化判断比率'!B73="","",'各会計、関係団体の財政状況及び健全化判断比率'!B73)</f>
        <v>熊本県後期高齢者医療広域連合（一般会計）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12</v>
      </c>
      <c r="BX40" s="652"/>
      <c r="BY40" s="653" t="str">
        <f>IF('各会計、関係団体の財政状況及び健全化判断比率'!B74="","",'各会計、関係団体の財政状況及び健全化判断比率'!B74)</f>
        <v>熊本県後期高齢者医療広域連合（後期高齢者医療特別会計）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ZfcgScLr4zu29xyvYxNDyam+OfOh+t/+k8W7vDqbGk4ZNnDlWZT2UKktBhcy6X1SrxJe3z7sEQCGW+HRs09sQ==" saltValue="G5xF0ap/WBMIaDopeCaw6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244" t="s">
        <v>547</v>
      </c>
      <c r="D34" s="1244"/>
      <c r="E34" s="1245"/>
      <c r="F34" s="32">
        <v>7.86</v>
      </c>
      <c r="G34" s="33">
        <v>9.8000000000000007</v>
      </c>
      <c r="H34" s="33">
        <v>8.75</v>
      </c>
      <c r="I34" s="33">
        <v>7.87</v>
      </c>
      <c r="J34" s="34">
        <v>8.82</v>
      </c>
      <c r="K34" s="22"/>
      <c r="L34" s="22"/>
      <c r="M34" s="22"/>
      <c r="N34" s="22"/>
      <c r="O34" s="22"/>
      <c r="P34" s="22"/>
    </row>
    <row r="35" spans="1:16" ht="39" customHeight="1" x14ac:dyDescent="0.15">
      <c r="A35" s="22"/>
      <c r="B35" s="35"/>
      <c r="C35" s="1238" t="s">
        <v>548</v>
      </c>
      <c r="D35" s="1239"/>
      <c r="E35" s="1240"/>
      <c r="F35" s="36">
        <v>1.43</v>
      </c>
      <c r="G35" s="37">
        <v>1.74</v>
      </c>
      <c r="H35" s="37">
        <v>1.95</v>
      </c>
      <c r="I35" s="37">
        <v>1.49</v>
      </c>
      <c r="J35" s="38">
        <v>1.53</v>
      </c>
      <c r="K35" s="22"/>
      <c r="L35" s="22"/>
      <c r="M35" s="22"/>
      <c r="N35" s="22"/>
      <c r="O35" s="22"/>
      <c r="P35" s="22"/>
    </row>
    <row r="36" spans="1:16" ht="39" customHeight="1" x14ac:dyDescent="0.15">
      <c r="A36" s="22"/>
      <c r="B36" s="35"/>
      <c r="C36" s="1238" t="s">
        <v>549</v>
      </c>
      <c r="D36" s="1239"/>
      <c r="E36" s="1240"/>
      <c r="F36" s="36">
        <v>0.68</v>
      </c>
      <c r="G36" s="37">
        <v>0.81</v>
      </c>
      <c r="H36" s="37">
        <v>0.7</v>
      </c>
      <c r="I36" s="37">
        <v>0.53</v>
      </c>
      <c r="J36" s="38">
        <v>1.51</v>
      </c>
      <c r="K36" s="22"/>
      <c r="L36" s="22"/>
      <c r="M36" s="22"/>
      <c r="N36" s="22"/>
      <c r="O36" s="22"/>
      <c r="P36" s="22"/>
    </row>
    <row r="37" spans="1:16" ht="39" customHeight="1" x14ac:dyDescent="0.15">
      <c r="A37" s="22"/>
      <c r="B37" s="35"/>
      <c r="C37" s="1238" t="s">
        <v>550</v>
      </c>
      <c r="D37" s="1239"/>
      <c r="E37" s="1240"/>
      <c r="F37" s="36">
        <v>0.34</v>
      </c>
      <c r="G37" s="37">
        <v>0.24</v>
      </c>
      <c r="H37" s="37">
        <v>0.5</v>
      </c>
      <c r="I37" s="37">
        <v>0.2</v>
      </c>
      <c r="J37" s="38">
        <v>0.2</v>
      </c>
      <c r="K37" s="22"/>
      <c r="L37" s="22"/>
      <c r="M37" s="22"/>
      <c r="N37" s="22"/>
      <c r="O37" s="22"/>
      <c r="P37" s="22"/>
    </row>
    <row r="38" spans="1:16" ht="39" customHeight="1" x14ac:dyDescent="0.15">
      <c r="A38" s="22"/>
      <c r="B38" s="35"/>
      <c r="C38" s="1238" t="s">
        <v>551</v>
      </c>
      <c r="D38" s="1239"/>
      <c r="E38" s="1240"/>
      <c r="F38" s="36">
        <v>0</v>
      </c>
      <c r="G38" s="37">
        <v>0</v>
      </c>
      <c r="H38" s="37">
        <v>0</v>
      </c>
      <c r="I38" s="37">
        <v>0.01</v>
      </c>
      <c r="J38" s="38">
        <v>0</v>
      </c>
      <c r="K38" s="22"/>
      <c r="L38" s="22"/>
      <c r="M38" s="22"/>
      <c r="N38" s="22"/>
      <c r="O38" s="22"/>
      <c r="P38" s="22"/>
    </row>
    <row r="39" spans="1:16" ht="39" customHeight="1" x14ac:dyDescent="0.15">
      <c r="A39" s="22"/>
      <c r="B39" s="35"/>
      <c r="C39" s="1238"/>
      <c r="D39" s="1239"/>
      <c r="E39" s="1240"/>
      <c r="F39" s="36"/>
      <c r="G39" s="37"/>
      <c r="H39" s="37"/>
      <c r="I39" s="37"/>
      <c r="J39" s="38"/>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552</v>
      </c>
      <c r="D42" s="1239"/>
      <c r="E42" s="1240"/>
      <c r="F42" s="36" t="s">
        <v>497</v>
      </c>
      <c r="G42" s="37" t="s">
        <v>497</v>
      </c>
      <c r="H42" s="37" t="s">
        <v>497</v>
      </c>
      <c r="I42" s="37" t="s">
        <v>497</v>
      </c>
      <c r="J42" s="38" t="s">
        <v>497</v>
      </c>
      <c r="K42" s="22"/>
      <c r="L42" s="22"/>
      <c r="M42" s="22"/>
      <c r="N42" s="22"/>
      <c r="O42" s="22"/>
      <c r="P42" s="22"/>
    </row>
    <row r="43" spans="1:16" ht="39" customHeight="1" thickBot="1" x14ac:dyDescent="0.2">
      <c r="A43" s="22"/>
      <c r="B43" s="40"/>
      <c r="C43" s="1241" t="s">
        <v>553</v>
      </c>
      <c r="D43" s="1242"/>
      <c r="E43" s="1243"/>
      <c r="F43" s="41" t="s">
        <v>497</v>
      </c>
      <c r="G43" s="42" t="s">
        <v>497</v>
      </c>
      <c r="H43" s="42" t="s">
        <v>497</v>
      </c>
      <c r="I43" s="42" t="s">
        <v>497</v>
      </c>
      <c r="J43" s="43" t="s">
        <v>497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nNzAzeTXJEmOC39ArEYiYdLrtzToJrv2NCstaArmAp5SEn/GRVZpArCC2kVJOyS6E/WA9vvKZfdvG+Ujig62g==" saltValue="ic1Io3DdVow/dOym71Gj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412</v>
      </c>
      <c r="L45" s="60">
        <v>424</v>
      </c>
      <c r="M45" s="60">
        <v>422</v>
      </c>
      <c r="N45" s="60">
        <v>404</v>
      </c>
      <c r="O45" s="61">
        <v>379</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497</v>
      </c>
      <c r="L46" s="64" t="s">
        <v>497</v>
      </c>
      <c r="M46" s="64" t="s">
        <v>497</v>
      </c>
      <c r="N46" s="64" t="s">
        <v>497</v>
      </c>
      <c r="O46" s="65" t="s">
        <v>497</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497</v>
      </c>
      <c r="L47" s="64" t="s">
        <v>497</v>
      </c>
      <c r="M47" s="64" t="s">
        <v>497</v>
      </c>
      <c r="N47" s="64" t="s">
        <v>497</v>
      </c>
      <c r="O47" s="65" t="s">
        <v>497</v>
      </c>
      <c r="P47" s="48"/>
      <c r="Q47" s="48"/>
      <c r="R47" s="48"/>
      <c r="S47" s="48"/>
      <c r="T47" s="48"/>
      <c r="U47" s="48"/>
    </row>
    <row r="48" spans="1:21" ht="30.75" customHeight="1" x14ac:dyDescent="0.15">
      <c r="A48" s="48"/>
      <c r="B48" s="1248"/>
      <c r="C48" s="1249"/>
      <c r="D48" s="62"/>
      <c r="E48" s="1254" t="s">
        <v>15</v>
      </c>
      <c r="F48" s="1254"/>
      <c r="G48" s="1254"/>
      <c r="H48" s="1254"/>
      <c r="I48" s="1254"/>
      <c r="J48" s="1255"/>
      <c r="K48" s="63">
        <v>21</v>
      </c>
      <c r="L48" s="64">
        <v>23</v>
      </c>
      <c r="M48" s="64">
        <v>25</v>
      </c>
      <c r="N48" s="64">
        <v>19</v>
      </c>
      <c r="O48" s="65">
        <v>19</v>
      </c>
      <c r="P48" s="48"/>
      <c r="Q48" s="48"/>
      <c r="R48" s="48"/>
      <c r="S48" s="48"/>
      <c r="T48" s="48"/>
      <c r="U48" s="48"/>
    </row>
    <row r="49" spans="1:21" ht="30.75" customHeight="1" x14ac:dyDescent="0.15">
      <c r="A49" s="48"/>
      <c r="B49" s="1248"/>
      <c r="C49" s="1249"/>
      <c r="D49" s="62"/>
      <c r="E49" s="1254" t="s">
        <v>16</v>
      </c>
      <c r="F49" s="1254"/>
      <c r="G49" s="1254"/>
      <c r="H49" s="1254"/>
      <c r="I49" s="1254"/>
      <c r="J49" s="1255"/>
      <c r="K49" s="63">
        <v>23</v>
      </c>
      <c r="L49" s="64">
        <v>24</v>
      </c>
      <c r="M49" s="64">
        <v>25</v>
      </c>
      <c r="N49" s="64">
        <v>16</v>
      </c>
      <c r="O49" s="65">
        <v>14</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497</v>
      </c>
      <c r="L50" s="64" t="s">
        <v>497</v>
      </c>
      <c r="M50" s="64" t="s">
        <v>497</v>
      </c>
      <c r="N50" s="64" t="s">
        <v>497</v>
      </c>
      <c r="O50" s="65" t="s">
        <v>497</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497</v>
      </c>
      <c r="L51" s="64" t="s">
        <v>497</v>
      </c>
      <c r="M51" s="64" t="s">
        <v>497</v>
      </c>
      <c r="N51" s="64" t="s">
        <v>497</v>
      </c>
      <c r="O51" s="65" t="s">
        <v>497</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337</v>
      </c>
      <c r="L52" s="64">
        <v>342</v>
      </c>
      <c r="M52" s="64">
        <v>339</v>
      </c>
      <c r="N52" s="64">
        <v>328</v>
      </c>
      <c r="O52" s="65">
        <v>311</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119</v>
      </c>
      <c r="L53" s="69">
        <v>129</v>
      </c>
      <c r="M53" s="69">
        <v>133</v>
      </c>
      <c r="N53" s="69">
        <v>111</v>
      </c>
      <c r="O53" s="70">
        <v>101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554</v>
      </c>
      <c r="L56" s="80" t="s">
        <v>555</v>
      </c>
      <c r="M56" s="80" t="s">
        <v>556</v>
      </c>
      <c r="N56" s="80" t="s">
        <v>557</v>
      </c>
      <c r="O56" s="81" t="s">
        <v>558</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577</v>
      </c>
      <c r="L57" s="83" t="s">
        <v>497</v>
      </c>
      <c r="M57" s="83" t="s">
        <v>497</v>
      </c>
      <c r="N57" s="83" t="s">
        <v>497</v>
      </c>
      <c r="O57" s="84" t="s">
        <v>497</v>
      </c>
    </row>
    <row r="58" spans="1:21" ht="31.5" customHeight="1" thickBot="1" x14ac:dyDescent="0.2">
      <c r="B58" s="1264"/>
      <c r="C58" s="1265"/>
      <c r="D58" s="1269" t="s">
        <v>27</v>
      </c>
      <c r="E58" s="1270"/>
      <c r="F58" s="1270"/>
      <c r="G58" s="1270"/>
      <c r="H58" s="1270"/>
      <c r="I58" s="1270"/>
      <c r="J58" s="1271"/>
      <c r="K58" s="85" t="s">
        <v>497</v>
      </c>
      <c r="L58" s="86" t="s">
        <v>497</v>
      </c>
      <c r="M58" s="86" t="s">
        <v>497</v>
      </c>
      <c r="N58" s="86" t="s">
        <v>497</v>
      </c>
      <c r="O58" s="87" t="s">
        <v>497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UuyFbeGRCEUG8WWyGi9W9r7b9uAooIXlghNoPf4si8bvYwz7OZnMtUuHuqoyRX5Msll46a/T1tDEyhgLbIUgQ==" saltValue="J1fmjwcQYQZfK9mkm5Ry/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43"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539</v>
      </c>
      <c r="J40" s="99" t="s">
        <v>540</v>
      </c>
      <c r="K40" s="99" t="s">
        <v>541</v>
      </c>
      <c r="L40" s="99" t="s">
        <v>542</v>
      </c>
      <c r="M40" s="100" t="s">
        <v>543</v>
      </c>
    </row>
    <row r="41" spans="2:13" ht="27.75" customHeight="1" x14ac:dyDescent="0.15">
      <c r="B41" s="1272" t="s">
        <v>30</v>
      </c>
      <c r="C41" s="1273"/>
      <c r="D41" s="101"/>
      <c r="E41" s="1278" t="s">
        <v>31</v>
      </c>
      <c r="F41" s="1278"/>
      <c r="G41" s="1278"/>
      <c r="H41" s="1279"/>
      <c r="I41" s="102">
        <v>3569</v>
      </c>
      <c r="J41" s="103">
        <v>3539</v>
      </c>
      <c r="K41" s="103">
        <v>3420</v>
      </c>
      <c r="L41" s="103">
        <v>3475</v>
      </c>
      <c r="M41" s="104">
        <v>3382</v>
      </c>
    </row>
    <row r="42" spans="2:13" ht="27.75" customHeight="1" x14ac:dyDescent="0.15">
      <c r="B42" s="1274"/>
      <c r="C42" s="1275"/>
      <c r="D42" s="105"/>
      <c r="E42" s="1280" t="s">
        <v>32</v>
      </c>
      <c r="F42" s="1280"/>
      <c r="G42" s="1280"/>
      <c r="H42" s="1281"/>
      <c r="I42" s="106" t="s">
        <v>497</v>
      </c>
      <c r="J42" s="107" t="s">
        <v>497</v>
      </c>
      <c r="K42" s="107" t="s">
        <v>497</v>
      </c>
      <c r="L42" s="107" t="s">
        <v>497</v>
      </c>
      <c r="M42" s="108" t="s">
        <v>497</v>
      </c>
    </row>
    <row r="43" spans="2:13" ht="27.75" customHeight="1" x14ac:dyDescent="0.15">
      <c r="B43" s="1274"/>
      <c r="C43" s="1275"/>
      <c r="D43" s="105"/>
      <c r="E43" s="1280" t="s">
        <v>33</v>
      </c>
      <c r="F43" s="1280"/>
      <c r="G43" s="1280"/>
      <c r="H43" s="1281"/>
      <c r="I43" s="106">
        <v>176</v>
      </c>
      <c r="J43" s="107">
        <v>167</v>
      </c>
      <c r="K43" s="107">
        <v>161</v>
      </c>
      <c r="L43" s="107">
        <v>147</v>
      </c>
      <c r="M43" s="108">
        <v>126</v>
      </c>
    </row>
    <row r="44" spans="2:13" ht="27.75" customHeight="1" x14ac:dyDescent="0.15">
      <c r="B44" s="1274"/>
      <c r="C44" s="1275"/>
      <c r="D44" s="105"/>
      <c r="E44" s="1280" t="s">
        <v>34</v>
      </c>
      <c r="F44" s="1280"/>
      <c r="G44" s="1280"/>
      <c r="H44" s="1281"/>
      <c r="I44" s="106">
        <v>151</v>
      </c>
      <c r="J44" s="107">
        <v>115</v>
      </c>
      <c r="K44" s="107">
        <v>94</v>
      </c>
      <c r="L44" s="107">
        <v>74</v>
      </c>
      <c r="M44" s="108">
        <v>63</v>
      </c>
    </row>
    <row r="45" spans="2:13" ht="27.75" customHeight="1" x14ac:dyDescent="0.15">
      <c r="B45" s="1274"/>
      <c r="C45" s="1275"/>
      <c r="D45" s="105"/>
      <c r="E45" s="1280" t="s">
        <v>35</v>
      </c>
      <c r="F45" s="1280"/>
      <c r="G45" s="1280"/>
      <c r="H45" s="1281"/>
      <c r="I45" s="106">
        <v>762</v>
      </c>
      <c r="J45" s="107">
        <v>695</v>
      </c>
      <c r="K45" s="107">
        <v>598</v>
      </c>
      <c r="L45" s="107">
        <v>574</v>
      </c>
      <c r="M45" s="108">
        <v>562</v>
      </c>
    </row>
    <row r="46" spans="2:13" ht="27.75" customHeight="1" x14ac:dyDescent="0.15">
      <c r="B46" s="1274"/>
      <c r="C46" s="1275"/>
      <c r="D46" s="109"/>
      <c r="E46" s="1280" t="s">
        <v>36</v>
      </c>
      <c r="F46" s="1280"/>
      <c r="G46" s="1280"/>
      <c r="H46" s="1281"/>
      <c r="I46" s="106" t="s">
        <v>497</v>
      </c>
      <c r="J46" s="107" t="s">
        <v>497</v>
      </c>
      <c r="K46" s="107" t="s">
        <v>497</v>
      </c>
      <c r="L46" s="107" t="s">
        <v>497</v>
      </c>
      <c r="M46" s="108" t="s">
        <v>497</v>
      </c>
    </row>
    <row r="47" spans="2:13" ht="27.75" customHeight="1" x14ac:dyDescent="0.15">
      <c r="B47" s="1274"/>
      <c r="C47" s="1275"/>
      <c r="D47" s="110"/>
      <c r="E47" s="1282" t="s">
        <v>37</v>
      </c>
      <c r="F47" s="1283"/>
      <c r="G47" s="1283"/>
      <c r="H47" s="1284"/>
      <c r="I47" s="106" t="s">
        <v>497</v>
      </c>
      <c r="J47" s="107" t="s">
        <v>497</v>
      </c>
      <c r="K47" s="107" t="s">
        <v>497</v>
      </c>
      <c r="L47" s="107" t="s">
        <v>497</v>
      </c>
      <c r="M47" s="108" t="s">
        <v>497</v>
      </c>
    </row>
    <row r="48" spans="2:13" ht="27.75" customHeight="1" x14ac:dyDescent="0.15">
      <c r="B48" s="1274"/>
      <c r="C48" s="1275"/>
      <c r="D48" s="105"/>
      <c r="E48" s="1280" t="s">
        <v>38</v>
      </c>
      <c r="F48" s="1280"/>
      <c r="G48" s="1280"/>
      <c r="H48" s="1281"/>
      <c r="I48" s="106" t="s">
        <v>497</v>
      </c>
      <c r="J48" s="107" t="s">
        <v>497</v>
      </c>
      <c r="K48" s="107" t="s">
        <v>497</v>
      </c>
      <c r="L48" s="107" t="s">
        <v>497</v>
      </c>
      <c r="M48" s="108" t="s">
        <v>497</v>
      </c>
    </row>
    <row r="49" spans="2:13" ht="27.75" customHeight="1" x14ac:dyDescent="0.15">
      <c r="B49" s="1276"/>
      <c r="C49" s="1277"/>
      <c r="D49" s="105"/>
      <c r="E49" s="1280" t="s">
        <v>39</v>
      </c>
      <c r="F49" s="1280"/>
      <c r="G49" s="1280"/>
      <c r="H49" s="1281"/>
      <c r="I49" s="106" t="s">
        <v>497</v>
      </c>
      <c r="J49" s="107" t="s">
        <v>497</v>
      </c>
      <c r="K49" s="107" t="s">
        <v>497</v>
      </c>
      <c r="L49" s="107" t="s">
        <v>497</v>
      </c>
      <c r="M49" s="108" t="s">
        <v>497</v>
      </c>
    </row>
    <row r="50" spans="2:13" ht="27.75" customHeight="1" x14ac:dyDescent="0.15">
      <c r="B50" s="1285" t="s">
        <v>40</v>
      </c>
      <c r="C50" s="1286"/>
      <c r="D50" s="111"/>
      <c r="E50" s="1280" t="s">
        <v>41</v>
      </c>
      <c r="F50" s="1280"/>
      <c r="G50" s="1280"/>
      <c r="H50" s="1281"/>
      <c r="I50" s="106">
        <v>1760</v>
      </c>
      <c r="J50" s="107">
        <v>1827</v>
      </c>
      <c r="K50" s="107">
        <v>1778</v>
      </c>
      <c r="L50" s="107">
        <v>1770</v>
      </c>
      <c r="M50" s="108">
        <v>1760</v>
      </c>
    </row>
    <row r="51" spans="2:13" ht="27.75" customHeight="1" x14ac:dyDescent="0.15">
      <c r="B51" s="1274"/>
      <c r="C51" s="1275"/>
      <c r="D51" s="105"/>
      <c r="E51" s="1280" t="s">
        <v>42</v>
      </c>
      <c r="F51" s="1280"/>
      <c r="G51" s="1280"/>
      <c r="H51" s="1281"/>
      <c r="I51" s="106" t="s">
        <v>497</v>
      </c>
      <c r="J51" s="107" t="s">
        <v>497</v>
      </c>
      <c r="K51" s="107" t="s">
        <v>497</v>
      </c>
      <c r="L51" s="107" t="s">
        <v>497</v>
      </c>
      <c r="M51" s="108" t="s">
        <v>497</v>
      </c>
    </row>
    <row r="52" spans="2:13" ht="27.75" customHeight="1" x14ac:dyDescent="0.15">
      <c r="B52" s="1276"/>
      <c r="C52" s="1277"/>
      <c r="D52" s="105"/>
      <c r="E52" s="1280" t="s">
        <v>43</v>
      </c>
      <c r="F52" s="1280"/>
      <c r="G52" s="1280"/>
      <c r="H52" s="1281"/>
      <c r="I52" s="106">
        <v>2877</v>
      </c>
      <c r="J52" s="107">
        <v>2798</v>
      </c>
      <c r="K52" s="107">
        <v>2674</v>
      </c>
      <c r="L52" s="107">
        <v>2587</v>
      </c>
      <c r="M52" s="108">
        <v>2626</v>
      </c>
    </row>
    <row r="53" spans="2:13" ht="27.75" customHeight="1" thickBot="1" x14ac:dyDescent="0.2">
      <c r="B53" s="1287" t="s">
        <v>44</v>
      </c>
      <c r="C53" s="1288"/>
      <c r="D53" s="112"/>
      <c r="E53" s="1289" t="s">
        <v>45</v>
      </c>
      <c r="F53" s="1289"/>
      <c r="G53" s="1289"/>
      <c r="H53" s="1290"/>
      <c r="I53" s="113">
        <v>22</v>
      </c>
      <c r="J53" s="114">
        <v>-109</v>
      </c>
      <c r="K53" s="114">
        <v>-178</v>
      </c>
      <c r="L53" s="114">
        <v>-87</v>
      </c>
      <c r="M53" s="115">
        <v>-252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muHFYvmt/FpwvPT5lH2yR13ez+ipo+8UnVVcVa346i6D33YeLVyYxRh/pL7pGOzkGYANq546JJHdxnmWxX9mA==" saltValue="HN8w7W6j/iMqamx0MIAY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541</v>
      </c>
      <c r="G54" s="124" t="s">
        <v>542</v>
      </c>
      <c r="H54" s="125" t="s">
        <v>543</v>
      </c>
    </row>
    <row r="55" spans="2:8" ht="52.5" customHeight="1" x14ac:dyDescent="0.15">
      <c r="B55" s="126"/>
      <c r="C55" s="1299" t="s">
        <v>48</v>
      </c>
      <c r="D55" s="1299"/>
      <c r="E55" s="1300"/>
      <c r="F55" s="127">
        <v>1170</v>
      </c>
      <c r="G55" s="127">
        <v>1169</v>
      </c>
      <c r="H55" s="128">
        <v>1111</v>
      </c>
    </row>
    <row r="56" spans="2:8" ht="52.5" customHeight="1" x14ac:dyDescent="0.15">
      <c r="B56" s="129"/>
      <c r="C56" s="1301" t="s">
        <v>49</v>
      </c>
      <c r="D56" s="1301"/>
      <c r="E56" s="1302"/>
      <c r="F56" s="130">
        <v>6</v>
      </c>
      <c r="G56" s="130">
        <v>6</v>
      </c>
      <c r="H56" s="131">
        <v>6</v>
      </c>
    </row>
    <row r="57" spans="2:8" ht="53.25" customHeight="1" x14ac:dyDescent="0.15">
      <c r="B57" s="129"/>
      <c r="C57" s="1303" t="s">
        <v>50</v>
      </c>
      <c r="D57" s="1303"/>
      <c r="E57" s="1304"/>
      <c r="F57" s="132">
        <v>475</v>
      </c>
      <c r="G57" s="132">
        <v>474</v>
      </c>
      <c r="H57" s="133">
        <v>521</v>
      </c>
    </row>
    <row r="58" spans="2:8" ht="45.75" customHeight="1" x14ac:dyDescent="0.15">
      <c r="B58" s="134"/>
      <c r="C58" s="1291" t="s">
        <v>571</v>
      </c>
      <c r="D58" s="1292"/>
      <c r="E58" s="1293"/>
      <c r="F58" s="135">
        <v>286</v>
      </c>
      <c r="G58" s="135">
        <v>279</v>
      </c>
      <c r="H58" s="136">
        <v>262</v>
      </c>
    </row>
    <row r="59" spans="2:8" ht="45.75" customHeight="1" x14ac:dyDescent="0.15">
      <c r="B59" s="134"/>
      <c r="C59" s="1291" t="s">
        <v>572</v>
      </c>
      <c r="D59" s="1292"/>
      <c r="E59" s="1293"/>
      <c r="F59" s="135">
        <v>133</v>
      </c>
      <c r="G59" s="135">
        <v>132</v>
      </c>
      <c r="H59" s="136">
        <v>149</v>
      </c>
    </row>
    <row r="60" spans="2:8" ht="45.75" customHeight="1" x14ac:dyDescent="0.15">
      <c r="B60" s="134"/>
      <c r="C60" s="1291" t="s">
        <v>573</v>
      </c>
      <c r="D60" s="1292"/>
      <c r="E60" s="1293"/>
      <c r="F60" s="135">
        <v>8</v>
      </c>
      <c r="G60" s="135">
        <v>10</v>
      </c>
      <c r="H60" s="136">
        <v>53</v>
      </c>
    </row>
    <row r="61" spans="2:8" ht="45.75" customHeight="1" x14ac:dyDescent="0.15">
      <c r="B61" s="134"/>
      <c r="C61" s="1291" t="s">
        <v>574</v>
      </c>
      <c r="D61" s="1292"/>
      <c r="E61" s="1293"/>
      <c r="F61" s="135">
        <v>13</v>
      </c>
      <c r="G61" s="135">
        <v>23</v>
      </c>
      <c r="H61" s="136">
        <v>33</v>
      </c>
    </row>
    <row r="62" spans="2:8" ht="45.75" customHeight="1" thickBot="1" x14ac:dyDescent="0.2">
      <c r="B62" s="137"/>
      <c r="C62" s="1294" t="s">
        <v>575</v>
      </c>
      <c r="D62" s="1295"/>
      <c r="E62" s="1296"/>
      <c r="F62" s="138">
        <v>30</v>
      </c>
      <c r="G62" s="138">
        <v>26</v>
      </c>
      <c r="H62" s="139">
        <v>24</v>
      </c>
    </row>
    <row r="63" spans="2:8" ht="52.5" customHeight="1" thickBot="1" x14ac:dyDescent="0.2">
      <c r="B63" s="140"/>
      <c r="C63" s="1297" t="s">
        <v>51</v>
      </c>
      <c r="D63" s="1297"/>
      <c r="E63" s="1298"/>
      <c r="F63" s="141">
        <v>1650</v>
      </c>
      <c r="G63" s="141">
        <v>1648</v>
      </c>
      <c r="H63" s="142">
        <v>1638</v>
      </c>
    </row>
    <row r="64" spans="2:8" ht="15" customHeight="1" x14ac:dyDescent="0.15"/>
    <row r="65" ht="0" hidden="1" customHeight="1" x14ac:dyDescent="0.15"/>
    <row r="66" ht="0" hidden="1" customHeight="1" x14ac:dyDescent="0.15"/>
  </sheetData>
  <sheetProtection algorithmName="SHA-512" hashValue="MqpNBB3r2exq9lQrVafS7fB3AYjFX+gIILmr5NUsnRnDGxrB5K77t2Vt73msug0IROhZKsvJisDNQ8cdescNtg==" saltValue="jY5VHtGxycxF1UpuoSJs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578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578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579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581</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582</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539</v>
      </c>
      <c r="BQ50" s="1310"/>
      <c r="BR50" s="1310"/>
      <c r="BS50" s="1310"/>
      <c r="BT50" s="1310"/>
      <c r="BU50" s="1310"/>
      <c r="BV50" s="1310"/>
      <c r="BW50" s="1310"/>
      <c r="BX50" s="1310" t="s">
        <v>540</v>
      </c>
      <c r="BY50" s="1310"/>
      <c r="BZ50" s="1310"/>
      <c r="CA50" s="1310"/>
      <c r="CB50" s="1310"/>
      <c r="CC50" s="1310"/>
      <c r="CD50" s="1310"/>
      <c r="CE50" s="1310"/>
      <c r="CF50" s="1310" t="s">
        <v>541</v>
      </c>
      <c r="CG50" s="1310"/>
      <c r="CH50" s="1310"/>
      <c r="CI50" s="1310"/>
      <c r="CJ50" s="1310"/>
      <c r="CK50" s="1310"/>
      <c r="CL50" s="1310"/>
      <c r="CM50" s="1310"/>
      <c r="CN50" s="1310" t="s">
        <v>542</v>
      </c>
      <c r="CO50" s="1310"/>
      <c r="CP50" s="1310"/>
      <c r="CQ50" s="1310"/>
      <c r="CR50" s="1310"/>
      <c r="CS50" s="1310"/>
      <c r="CT50" s="1310"/>
      <c r="CU50" s="1310"/>
      <c r="CV50" s="1310" t="s">
        <v>543</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583</v>
      </c>
      <c r="AO51" s="1308"/>
      <c r="AP51" s="1308"/>
      <c r="AQ51" s="1308"/>
      <c r="AR51" s="1308"/>
      <c r="AS51" s="1308"/>
      <c r="AT51" s="1308"/>
      <c r="AU51" s="1308"/>
      <c r="AV51" s="1308"/>
      <c r="AW51" s="1308"/>
      <c r="AX51" s="1308"/>
      <c r="AY51" s="1308"/>
      <c r="AZ51" s="1308"/>
      <c r="BA51" s="1308"/>
      <c r="BB51" s="1308" t="s">
        <v>584</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585</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41.3</v>
      </c>
      <c r="BY53" s="1305"/>
      <c r="BZ53" s="1305"/>
      <c r="CA53" s="1305"/>
      <c r="CB53" s="1305"/>
      <c r="CC53" s="1305"/>
      <c r="CD53" s="1305"/>
      <c r="CE53" s="1305"/>
      <c r="CF53" s="1305">
        <v>51.1</v>
      </c>
      <c r="CG53" s="1305"/>
      <c r="CH53" s="1305"/>
      <c r="CI53" s="1305"/>
      <c r="CJ53" s="1305"/>
      <c r="CK53" s="1305"/>
      <c r="CL53" s="1305"/>
      <c r="CM53" s="1305"/>
      <c r="CN53" s="1305">
        <v>51.3</v>
      </c>
      <c r="CO53" s="1305"/>
      <c r="CP53" s="1305"/>
      <c r="CQ53" s="1305"/>
      <c r="CR53" s="1305"/>
      <c r="CS53" s="1305"/>
      <c r="CT53" s="1305"/>
      <c r="CU53" s="1305"/>
      <c r="CV53" s="1305">
        <v>52.4</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586</v>
      </c>
      <c r="AO55" s="1310"/>
      <c r="AP55" s="1310"/>
      <c r="AQ55" s="1310"/>
      <c r="AR55" s="1310"/>
      <c r="AS55" s="1310"/>
      <c r="AT55" s="1310"/>
      <c r="AU55" s="1310"/>
      <c r="AV55" s="1310"/>
      <c r="AW55" s="1310"/>
      <c r="AX55" s="1310"/>
      <c r="AY55" s="1310"/>
      <c r="AZ55" s="1310"/>
      <c r="BA55" s="1310"/>
      <c r="BB55" s="1308" t="s">
        <v>587</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585</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55.8</v>
      </c>
      <c r="BY57" s="1305"/>
      <c r="BZ57" s="1305"/>
      <c r="CA57" s="1305"/>
      <c r="CB57" s="1305"/>
      <c r="CC57" s="1305"/>
      <c r="CD57" s="1305"/>
      <c r="CE57" s="1305"/>
      <c r="CF57" s="1305">
        <v>57.5</v>
      </c>
      <c r="CG57" s="1305"/>
      <c r="CH57" s="1305"/>
      <c r="CI57" s="1305"/>
      <c r="CJ57" s="1305"/>
      <c r="CK57" s="1305"/>
      <c r="CL57" s="1305"/>
      <c r="CM57" s="1305"/>
      <c r="CN57" s="1305">
        <v>58.4</v>
      </c>
      <c r="CO57" s="1305"/>
      <c r="CP57" s="1305"/>
      <c r="CQ57" s="1305"/>
      <c r="CR57" s="1305"/>
      <c r="CS57" s="1305"/>
      <c r="CT57" s="1305"/>
      <c r="CU57" s="1305"/>
      <c r="CV57" s="1305">
        <v>60.8</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588</v>
      </c>
    </row>
    <row r="64" spans="1:109" x14ac:dyDescent="0.15">
      <c r="B64" s="394"/>
      <c r="G64" s="401"/>
      <c r="I64" s="414"/>
      <c r="J64" s="414"/>
      <c r="K64" s="414"/>
      <c r="L64" s="414"/>
      <c r="M64" s="414"/>
      <c r="N64" s="415"/>
      <c r="AM64" s="401"/>
      <c r="AN64" s="401" t="s">
        <v>580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589</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582</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539</v>
      </c>
      <c r="BQ72" s="1310"/>
      <c r="BR72" s="1310"/>
      <c r="BS72" s="1310"/>
      <c r="BT72" s="1310"/>
      <c r="BU72" s="1310"/>
      <c r="BV72" s="1310"/>
      <c r="BW72" s="1310"/>
      <c r="BX72" s="1310" t="s">
        <v>540</v>
      </c>
      <c r="BY72" s="1310"/>
      <c r="BZ72" s="1310"/>
      <c r="CA72" s="1310"/>
      <c r="CB72" s="1310"/>
      <c r="CC72" s="1310"/>
      <c r="CD72" s="1310"/>
      <c r="CE72" s="1310"/>
      <c r="CF72" s="1310" t="s">
        <v>541</v>
      </c>
      <c r="CG72" s="1310"/>
      <c r="CH72" s="1310"/>
      <c r="CI72" s="1310"/>
      <c r="CJ72" s="1310"/>
      <c r="CK72" s="1310"/>
      <c r="CL72" s="1310"/>
      <c r="CM72" s="1310"/>
      <c r="CN72" s="1310" t="s">
        <v>542</v>
      </c>
      <c r="CO72" s="1310"/>
      <c r="CP72" s="1310"/>
      <c r="CQ72" s="1310"/>
      <c r="CR72" s="1310"/>
      <c r="CS72" s="1310"/>
      <c r="CT72" s="1310"/>
      <c r="CU72" s="1310"/>
      <c r="CV72" s="1310" t="s">
        <v>543</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583</v>
      </c>
      <c r="AO73" s="1308"/>
      <c r="AP73" s="1308"/>
      <c r="AQ73" s="1308"/>
      <c r="AR73" s="1308"/>
      <c r="AS73" s="1308"/>
      <c r="AT73" s="1308"/>
      <c r="AU73" s="1308"/>
      <c r="AV73" s="1308"/>
      <c r="AW73" s="1308"/>
      <c r="AX73" s="1308"/>
      <c r="AY73" s="1308"/>
      <c r="AZ73" s="1308"/>
      <c r="BA73" s="1308"/>
      <c r="BB73" s="1308" t="s">
        <v>587</v>
      </c>
      <c r="BC73" s="1308"/>
      <c r="BD73" s="1308"/>
      <c r="BE73" s="1308"/>
      <c r="BF73" s="1308"/>
      <c r="BG73" s="1308"/>
      <c r="BH73" s="1308"/>
      <c r="BI73" s="1308"/>
      <c r="BJ73" s="1308"/>
      <c r="BK73" s="1308"/>
      <c r="BL73" s="1308"/>
      <c r="BM73" s="1308"/>
      <c r="BN73" s="1308"/>
      <c r="BO73" s="1308"/>
      <c r="BP73" s="1305">
        <v>1.1000000000000001</v>
      </c>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590</v>
      </c>
      <c r="BC75" s="1308"/>
      <c r="BD75" s="1308"/>
      <c r="BE75" s="1308"/>
      <c r="BF75" s="1308"/>
      <c r="BG75" s="1308"/>
      <c r="BH75" s="1308"/>
      <c r="BI75" s="1308"/>
      <c r="BJ75" s="1308"/>
      <c r="BK75" s="1308"/>
      <c r="BL75" s="1308"/>
      <c r="BM75" s="1308"/>
      <c r="BN75" s="1308"/>
      <c r="BO75" s="1308"/>
      <c r="BP75" s="1305">
        <v>5.5</v>
      </c>
      <c r="BQ75" s="1305"/>
      <c r="BR75" s="1305"/>
      <c r="BS75" s="1305"/>
      <c r="BT75" s="1305"/>
      <c r="BU75" s="1305"/>
      <c r="BV75" s="1305"/>
      <c r="BW75" s="1305"/>
      <c r="BX75" s="1305">
        <v>6</v>
      </c>
      <c r="BY75" s="1305"/>
      <c r="BZ75" s="1305"/>
      <c r="CA75" s="1305"/>
      <c r="CB75" s="1305"/>
      <c r="CC75" s="1305"/>
      <c r="CD75" s="1305"/>
      <c r="CE75" s="1305"/>
      <c r="CF75" s="1305">
        <v>6.3</v>
      </c>
      <c r="CG75" s="1305"/>
      <c r="CH75" s="1305"/>
      <c r="CI75" s="1305"/>
      <c r="CJ75" s="1305"/>
      <c r="CK75" s="1305"/>
      <c r="CL75" s="1305"/>
      <c r="CM75" s="1305"/>
      <c r="CN75" s="1305">
        <v>6.2</v>
      </c>
      <c r="CO75" s="1305"/>
      <c r="CP75" s="1305"/>
      <c r="CQ75" s="1305"/>
      <c r="CR75" s="1305"/>
      <c r="CS75" s="1305"/>
      <c r="CT75" s="1305"/>
      <c r="CU75" s="1305"/>
      <c r="CV75" s="1305">
        <v>5.9</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586</v>
      </c>
      <c r="AO77" s="1310"/>
      <c r="AP77" s="1310"/>
      <c r="AQ77" s="1310"/>
      <c r="AR77" s="1310"/>
      <c r="AS77" s="1310"/>
      <c r="AT77" s="1310"/>
      <c r="AU77" s="1310"/>
      <c r="AV77" s="1310"/>
      <c r="AW77" s="1310"/>
      <c r="AX77" s="1310"/>
      <c r="AY77" s="1310"/>
      <c r="AZ77" s="1310"/>
      <c r="BA77" s="1310"/>
      <c r="BB77" s="1308" t="s">
        <v>587</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590</v>
      </c>
      <c r="BC79" s="1308"/>
      <c r="BD79" s="1308"/>
      <c r="BE79" s="1308"/>
      <c r="BF79" s="1308"/>
      <c r="BG79" s="1308"/>
      <c r="BH79" s="1308"/>
      <c r="BI79" s="1308"/>
      <c r="BJ79" s="1308"/>
      <c r="BK79" s="1308"/>
      <c r="BL79" s="1308"/>
      <c r="BM79" s="1308"/>
      <c r="BN79" s="1308"/>
      <c r="BO79" s="1308"/>
      <c r="BP79" s="1305">
        <v>6.9</v>
      </c>
      <c r="BQ79" s="1305"/>
      <c r="BR79" s="1305"/>
      <c r="BS79" s="1305"/>
      <c r="BT79" s="1305"/>
      <c r="BU79" s="1305"/>
      <c r="BV79" s="1305"/>
      <c r="BW79" s="1305"/>
      <c r="BX79" s="1305">
        <v>7.2</v>
      </c>
      <c r="BY79" s="1305"/>
      <c r="BZ79" s="1305"/>
      <c r="CA79" s="1305"/>
      <c r="CB79" s="1305"/>
      <c r="CC79" s="1305"/>
      <c r="CD79" s="1305"/>
      <c r="CE79" s="1305"/>
      <c r="CF79" s="1305">
        <v>6</v>
      </c>
      <c r="CG79" s="1305"/>
      <c r="CH79" s="1305"/>
      <c r="CI79" s="1305"/>
      <c r="CJ79" s="1305"/>
      <c r="CK79" s="1305"/>
      <c r="CL79" s="1305"/>
      <c r="CM79" s="1305"/>
      <c r="CN79" s="1305">
        <v>5.6</v>
      </c>
      <c r="CO79" s="1305"/>
      <c r="CP79" s="1305"/>
      <c r="CQ79" s="1305"/>
      <c r="CR79" s="1305"/>
      <c r="CS79" s="1305"/>
      <c r="CT79" s="1305"/>
      <c r="CU79" s="1305"/>
      <c r="CV79" s="1305">
        <v>5.3</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4D6XbMQglapgjQUVnXv7wDJhljFbXwuzcePF91n5p2EwPquupxz3DunR9HOGJ0X30WXQTk9FkdcFRpJhDw95Ww==" saltValue="XRNM8kVVhQoIDattIma9j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4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2kEnrRdn567DDWMt2L1VelJw2xYANYfC5qipXHgdGcKhJwMqTgtzYAMZSryp0HQme5cTX7SWTJtT9QLKRFUFQ==" saltValue="6sOtahPxlQg6wOFi0a3t/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2CPRXCPEH6egZSkxqFoW/6Tg6EZVp79VQrA0bc9tl3BPq/4L3bkoJ1uazUVseZkG68asj8G8m3SDuUgAUbnAw==" saltValue="9ozh9G3b4w2k68HdQQ1TB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536</v>
      </c>
      <c r="G2" s="156"/>
      <c r="H2" s="157"/>
    </row>
    <row r="3" spans="1:8" x14ac:dyDescent="0.15">
      <c r="A3" s="153" t="s">
        <v>529</v>
      </c>
      <c r="B3" s="158"/>
      <c r="C3" s="159"/>
      <c r="D3" s="160">
        <v>173808</v>
      </c>
      <c r="E3" s="161"/>
      <c r="F3" s="162">
        <v>272886</v>
      </c>
      <c r="G3" s="163"/>
      <c r="H3" s="164"/>
    </row>
    <row r="4" spans="1:8" x14ac:dyDescent="0.15">
      <c r="A4" s="165"/>
      <c r="B4" s="166"/>
      <c r="C4" s="167"/>
      <c r="D4" s="168">
        <v>103646</v>
      </c>
      <c r="E4" s="169"/>
      <c r="F4" s="170">
        <v>125724</v>
      </c>
      <c r="G4" s="171"/>
      <c r="H4" s="172"/>
    </row>
    <row r="5" spans="1:8" x14ac:dyDescent="0.15">
      <c r="A5" s="153" t="s">
        <v>531</v>
      </c>
      <c r="B5" s="158"/>
      <c r="C5" s="159"/>
      <c r="D5" s="160">
        <v>259356</v>
      </c>
      <c r="E5" s="161"/>
      <c r="F5" s="162">
        <v>245039</v>
      </c>
      <c r="G5" s="163"/>
      <c r="H5" s="164"/>
    </row>
    <row r="6" spans="1:8" x14ac:dyDescent="0.15">
      <c r="A6" s="165"/>
      <c r="B6" s="166"/>
      <c r="C6" s="167"/>
      <c r="D6" s="168">
        <v>160601</v>
      </c>
      <c r="E6" s="169"/>
      <c r="F6" s="170">
        <v>108922</v>
      </c>
      <c r="G6" s="171"/>
      <c r="H6" s="172"/>
    </row>
    <row r="7" spans="1:8" x14ac:dyDescent="0.15">
      <c r="A7" s="153" t="s">
        <v>532</v>
      </c>
      <c r="B7" s="158"/>
      <c r="C7" s="159"/>
      <c r="D7" s="160">
        <v>312999</v>
      </c>
      <c r="E7" s="161"/>
      <c r="F7" s="162">
        <v>237994</v>
      </c>
      <c r="G7" s="163"/>
      <c r="H7" s="164"/>
    </row>
    <row r="8" spans="1:8" x14ac:dyDescent="0.15">
      <c r="A8" s="165"/>
      <c r="B8" s="166"/>
      <c r="C8" s="167"/>
      <c r="D8" s="168">
        <v>145222</v>
      </c>
      <c r="E8" s="169"/>
      <c r="F8" s="170">
        <v>110361</v>
      </c>
      <c r="G8" s="171"/>
      <c r="H8" s="172"/>
    </row>
    <row r="9" spans="1:8" x14ac:dyDescent="0.15">
      <c r="A9" s="153" t="s">
        <v>533</v>
      </c>
      <c r="B9" s="158"/>
      <c r="C9" s="159"/>
      <c r="D9" s="160">
        <v>270917</v>
      </c>
      <c r="E9" s="161"/>
      <c r="F9" s="162">
        <v>267911</v>
      </c>
      <c r="G9" s="163"/>
      <c r="H9" s="164"/>
    </row>
    <row r="10" spans="1:8" x14ac:dyDescent="0.15">
      <c r="A10" s="165"/>
      <c r="B10" s="166"/>
      <c r="C10" s="167"/>
      <c r="D10" s="168">
        <v>115933</v>
      </c>
      <c r="E10" s="169"/>
      <c r="F10" s="170">
        <v>106425</v>
      </c>
      <c r="G10" s="171"/>
      <c r="H10" s="172"/>
    </row>
    <row r="11" spans="1:8" x14ac:dyDescent="0.15">
      <c r="A11" s="153" t="s">
        <v>534</v>
      </c>
      <c r="B11" s="158"/>
      <c r="C11" s="159"/>
      <c r="D11" s="160">
        <v>220765</v>
      </c>
      <c r="E11" s="161"/>
      <c r="F11" s="162">
        <v>228215</v>
      </c>
      <c r="G11" s="163"/>
      <c r="H11" s="164"/>
    </row>
    <row r="12" spans="1:8" x14ac:dyDescent="0.15">
      <c r="A12" s="165"/>
      <c r="B12" s="166"/>
      <c r="C12" s="173"/>
      <c r="D12" s="168">
        <v>113975</v>
      </c>
      <c r="E12" s="169"/>
      <c r="F12" s="170">
        <v>117571</v>
      </c>
      <c r="G12" s="171"/>
      <c r="H12" s="172"/>
    </row>
    <row r="13" spans="1:8" x14ac:dyDescent="0.15">
      <c r="A13" s="153"/>
      <c r="B13" s="158"/>
      <c r="C13" s="174"/>
      <c r="D13" s="175">
        <v>247569</v>
      </c>
      <c r="E13" s="176"/>
      <c r="F13" s="177">
        <v>250409</v>
      </c>
      <c r="G13" s="178"/>
      <c r="H13" s="164"/>
    </row>
    <row r="14" spans="1:8" x14ac:dyDescent="0.15">
      <c r="A14" s="165"/>
      <c r="B14" s="166"/>
      <c r="C14" s="167"/>
      <c r="D14" s="168">
        <v>127875</v>
      </c>
      <c r="E14" s="169"/>
      <c r="F14" s="170">
        <v>113801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7.87</v>
      </c>
      <c r="C19" s="179">
        <f>ROUND(VALUE(SUBSTITUTE(実質収支比率等に係る経年分析!G$48,"▲","-")),2)</f>
        <v>9.81</v>
      </c>
      <c r="D19" s="179">
        <f>ROUND(VALUE(SUBSTITUTE(実質収支比率等に係る経年分析!H$48,"▲","-")),2)</f>
        <v>8.76</v>
      </c>
      <c r="E19" s="179">
        <f>ROUND(VALUE(SUBSTITUTE(実質収支比率等に係る経年分析!I$48,"▲","-")),2)</f>
        <v>7.88</v>
      </c>
      <c r="F19" s="179">
        <f>ROUND(VALUE(SUBSTITUTE(実質収支比率等に係る経年分析!J$48,"▲","-")),2)</f>
        <v>8.83</v>
      </c>
    </row>
    <row r="20" spans="1:11" x14ac:dyDescent="0.15">
      <c r="A20" s="179" t="s">
        <v>55</v>
      </c>
      <c r="B20" s="179">
        <f>ROUND(VALUE(SUBSTITUTE(実質収支比率等に係る経年分析!F$47,"▲","-")),2)</f>
        <v>50.34</v>
      </c>
      <c r="C20" s="179">
        <f>ROUND(VALUE(SUBSTITUTE(実質収支比率等に係る経年分析!G$47,"▲","-")),2)</f>
        <v>49.27</v>
      </c>
      <c r="D20" s="179">
        <f>ROUND(VALUE(SUBSTITUTE(実質収支比率等に係る経年分析!H$47,"▲","-")),2)</f>
        <v>49.95</v>
      </c>
      <c r="E20" s="179">
        <f>ROUND(VALUE(SUBSTITUTE(実質収支比率等に係る経年分析!I$47,"▲","-")),2)</f>
        <v>52.09</v>
      </c>
      <c r="F20" s="179">
        <f>ROUND(VALUE(SUBSTITUTE(実質収支比率等に係る経年分析!J$47,"▲","-")),2)</f>
        <v>50.65</v>
      </c>
    </row>
    <row r="21" spans="1:11" x14ac:dyDescent="0.15">
      <c r="A21" s="179" t="s">
        <v>56</v>
      </c>
      <c r="B21" s="179">
        <f>IF(ISNUMBER(VALUE(SUBSTITUTE(実質収支比率等に係る経年分析!F$49,"▲","-"))),ROUND(VALUE(SUBSTITUTE(実質収支比率等に係る経年分析!F$49,"▲","-")),2),NA())</f>
        <v>3.42</v>
      </c>
      <c r="C21" s="179">
        <f>IF(ISNUMBER(VALUE(SUBSTITUTE(実質収支比率等に係る経年分析!G$49,"▲","-"))),ROUND(VALUE(SUBSTITUTE(実質収支比率等に係る経年分析!G$49,"▲","-")),2),NA())</f>
        <v>2.82</v>
      </c>
      <c r="D21" s="179">
        <f>IF(ISNUMBER(VALUE(SUBSTITUTE(実質収支比率等に係る経年分析!H$49,"▲","-"))),ROUND(VALUE(SUBSTITUTE(実質収支比率等に係る経年分析!H$49,"▲","-")),2),NA())</f>
        <v>-1.1000000000000001</v>
      </c>
      <c r="E21" s="179">
        <f>IF(ISNUMBER(VALUE(SUBSTITUTE(実質収支比率等に係る経年分析!I$49,"▲","-"))),ROUND(VALUE(SUBSTITUTE(実質収支比率等に係る経年分析!I$49,"▲","-")),2),NA())</f>
        <v>-1.32</v>
      </c>
      <c r="F21" s="179">
        <f>IF(ISNUMBER(VALUE(SUBSTITUTE(実質収支比率等に係る経年分析!J$49,"▲","-"))),ROUND(VALUE(SUBSTITUTE(実質収支比率等に係る経年分析!J$49,"▲","-")),2),NA())</f>
        <v>-1.86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簡易水道特別会計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1.51</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1.74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1.95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1.49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1.53</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7.86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9.8000000000000007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8.75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7.87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8.82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337</v>
      </c>
      <c r="E42" s="181"/>
      <c r="F42" s="181"/>
      <c r="G42" s="181">
        <f>'実質公債費比率（分子）の構造'!L$52</f>
        <v>342</v>
      </c>
      <c r="H42" s="181"/>
      <c r="I42" s="181"/>
      <c r="J42" s="181">
        <f>'実質公債費比率（分子）の構造'!M$52</f>
        <v>339</v>
      </c>
      <c r="K42" s="181"/>
      <c r="L42" s="181"/>
      <c r="M42" s="181">
        <f>'実質公債費比率（分子）の構造'!N$52</f>
        <v>328</v>
      </c>
      <c r="N42" s="181"/>
      <c r="O42" s="181"/>
      <c r="P42" s="181">
        <f>'実質公債費比率（分子）の構造'!O$52</f>
        <v>311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23</v>
      </c>
      <c r="C45" s="181"/>
      <c r="D45" s="181"/>
      <c r="E45" s="181">
        <f>'実質公債費比率（分子）の構造'!L$49</f>
        <v>24</v>
      </c>
      <c r="F45" s="181"/>
      <c r="G45" s="181"/>
      <c r="H45" s="181">
        <f>'実質公債費比率（分子）の構造'!M$49</f>
        <v>25</v>
      </c>
      <c r="I45" s="181"/>
      <c r="J45" s="181"/>
      <c r="K45" s="181">
        <f>'実質公債費比率（分子）の構造'!N$49</f>
        <v>16</v>
      </c>
      <c r="L45" s="181"/>
      <c r="M45" s="181"/>
      <c r="N45" s="181">
        <f>'実質公債費比率（分子）の構造'!O$49</f>
        <v>14</v>
      </c>
      <c r="O45" s="181"/>
      <c r="P45" s="181"/>
    </row>
    <row r="46" spans="1:16" x14ac:dyDescent="0.15">
      <c r="A46" s="181" t="s">
        <v>67</v>
      </c>
      <c r="B46" s="181">
        <f>'実質公債費比率（分子）の構造'!K$48</f>
        <v>21</v>
      </c>
      <c r="C46" s="181"/>
      <c r="D46" s="181"/>
      <c r="E46" s="181">
        <f>'実質公債費比率（分子）の構造'!L$48</f>
        <v>23</v>
      </c>
      <c r="F46" s="181"/>
      <c r="G46" s="181"/>
      <c r="H46" s="181">
        <f>'実質公債費比率（分子）の構造'!M$48</f>
        <v>25</v>
      </c>
      <c r="I46" s="181"/>
      <c r="J46" s="181"/>
      <c r="K46" s="181">
        <f>'実質公債費比率（分子）の構造'!N$48</f>
        <v>19</v>
      </c>
      <c r="L46" s="181"/>
      <c r="M46" s="181"/>
      <c r="N46" s="181">
        <f>'実質公債費比率（分子）の構造'!O$48</f>
        <v>19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412</v>
      </c>
      <c r="C49" s="181"/>
      <c r="D49" s="181"/>
      <c r="E49" s="181">
        <f>'実質公債費比率（分子）の構造'!L$45</f>
        <v>424</v>
      </c>
      <c r="F49" s="181"/>
      <c r="G49" s="181"/>
      <c r="H49" s="181">
        <f>'実質公債費比率（分子）の構造'!M$45</f>
        <v>422</v>
      </c>
      <c r="I49" s="181"/>
      <c r="J49" s="181"/>
      <c r="K49" s="181">
        <f>'実質公債費比率（分子）の構造'!N$45</f>
        <v>404</v>
      </c>
      <c r="L49" s="181"/>
      <c r="M49" s="181"/>
      <c r="N49" s="181">
        <f>'実質公債費比率（分子）の構造'!O$45</f>
        <v>379</v>
      </c>
      <c r="O49" s="181"/>
      <c r="P49" s="181"/>
    </row>
    <row r="50" spans="1:16" x14ac:dyDescent="0.15">
      <c r="A50" s="181" t="s">
        <v>71</v>
      </c>
      <c r="B50" s="181" t="e">
        <f>NA()</f>
        <v>#N/A</v>
      </c>
      <c r="C50" s="181">
        <f>IF(ISNUMBER('実質公債費比率（分子）の構造'!K$53),'実質公債費比率（分子）の構造'!K$53,NA())</f>
        <v>119</v>
      </c>
      <c r="D50" s="181" t="e">
        <f>NA()</f>
        <v>#N/A</v>
      </c>
      <c r="E50" s="181" t="e">
        <f>NA()</f>
        <v>#N/A</v>
      </c>
      <c r="F50" s="181">
        <f>IF(ISNUMBER('実質公債費比率（分子）の構造'!L$53),'実質公債費比率（分子）の構造'!L$53,NA())</f>
        <v>129</v>
      </c>
      <c r="G50" s="181" t="e">
        <f>NA()</f>
        <v>#N/A</v>
      </c>
      <c r="H50" s="181" t="e">
        <f>NA()</f>
        <v>#N/A</v>
      </c>
      <c r="I50" s="181">
        <f>IF(ISNUMBER('実質公債費比率（分子）の構造'!M$53),'実質公債費比率（分子）の構造'!M$53,NA())</f>
        <v>133</v>
      </c>
      <c r="J50" s="181" t="e">
        <f>NA()</f>
        <v>#N/A</v>
      </c>
      <c r="K50" s="181" t="e">
        <f>NA()</f>
        <v>#N/A</v>
      </c>
      <c r="L50" s="181">
        <f>IF(ISNUMBER('実質公債費比率（分子）の構造'!N$53),'実質公債費比率（分子）の構造'!N$53,NA())</f>
        <v>111</v>
      </c>
      <c r="M50" s="181" t="e">
        <f>NA()</f>
        <v>#N/A</v>
      </c>
      <c r="N50" s="181" t="e">
        <f>NA()</f>
        <v>#N/A</v>
      </c>
      <c r="O50" s="181">
        <f>IF(ISNUMBER('実質公債費比率（分子）の構造'!O$53),'実質公債費比率（分子）の構造'!O$53,NA())</f>
        <v>101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2877</v>
      </c>
      <c r="E56" s="180"/>
      <c r="F56" s="180"/>
      <c r="G56" s="180">
        <f>'将来負担比率（分子）の構造'!J$52</f>
        <v>2798</v>
      </c>
      <c r="H56" s="180"/>
      <c r="I56" s="180"/>
      <c r="J56" s="180">
        <f>'将来負担比率（分子）の構造'!K$52</f>
        <v>2674</v>
      </c>
      <c r="K56" s="180"/>
      <c r="L56" s="180"/>
      <c r="M56" s="180">
        <f>'将来負担比率（分子）の構造'!L$52</f>
        <v>2587</v>
      </c>
      <c r="N56" s="180"/>
      <c r="O56" s="180"/>
      <c r="P56" s="180">
        <f>'将来負担比率（分子）の構造'!M$52</f>
        <v>2626</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1760</v>
      </c>
      <c r="E58" s="180"/>
      <c r="F58" s="180"/>
      <c r="G58" s="180">
        <f>'将来負担比率（分子）の構造'!J$50</f>
        <v>1827</v>
      </c>
      <c r="H58" s="180"/>
      <c r="I58" s="180"/>
      <c r="J58" s="180">
        <f>'将来負担比率（分子）の構造'!K$50</f>
        <v>1778</v>
      </c>
      <c r="K58" s="180"/>
      <c r="L58" s="180"/>
      <c r="M58" s="180">
        <f>'将来負担比率（分子）の構造'!L$50</f>
        <v>1770</v>
      </c>
      <c r="N58" s="180"/>
      <c r="O58" s="180"/>
      <c r="P58" s="180">
        <f>'将来負担比率（分子）の構造'!M$50</f>
        <v>1760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762</v>
      </c>
      <c r="C62" s="180"/>
      <c r="D62" s="180"/>
      <c r="E62" s="180">
        <f>'将来負担比率（分子）の構造'!J$45</f>
        <v>695</v>
      </c>
      <c r="F62" s="180"/>
      <c r="G62" s="180"/>
      <c r="H62" s="180">
        <f>'将来負担比率（分子）の構造'!K$45</f>
        <v>598</v>
      </c>
      <c r="I62" s="180"/>
      <c r="J62" s="180"/>
      <c r="K62" s="180">
        <f>'将来負担比率（分子）の構造'!L$45</f>
        <v>574</v>
      </c>
      <c r="L62" s="180"/>
      <c r="M62" s="180"/>
      <c r="N62" s="180">
        <f>'将来負担比率（分子）の構造'!M$45</f>
        <v>562</v>
      </c>
      <c r="O62" s="180"/>
      <c r="P62" s="180"/>
    </row>
    <row r="63" spans="1:16" x14ac:dyDescent="0.15">
      <c r="A63" s="180" t="s">
        <v>34</v>
      </c>
      <c r="B63" s="180">
        <f>'将来負担比率（分子）の構造'!I$44</f>
        <v>151</v>
      </c>
      <c r="C63" s="180"/>
      <c r="D63" s="180"/>
      <c r="E63" s="180">
        <f>'将来負担比率（分子）の構造'!J$44</f>
        <v>115</v>
      </c>
      <c r="F63" s="180"/>
      <c r="G63" s="180"/>
      <c r="H63" s="180">
        <f>'将来負担比率（分子）の構造'!K$44</f>
        <v>94</v>
      </c>
      <c r="I63" s="180"/>
      <c r="J63" s="180"/>
      <c r="K63" s="180">
        <f>'将来負担比率（分子）の構造'!L$44</f>
        <v>74</v>
      </c>
      <c r="L63" s="180"/>
      <c r="M63" s="180"/>
      <c r="N63" s="180">
        <f>'将来負担比率（分子）の構造'!M$44</f>
        <v>63</v>
      </c>
      <c r="O63" s="180"/>
      <c r="P63" s="180"/>
    </row>
    <row r="64" spans="1:16" x14ac:dyDescent="0.15">
      <c r="A64" s="180" t="s">
        <v>33</v>
      </c>
      <c r="B64" s="180">
        <f>'将来負担比率（分子）の構造'!I$43</f>
        <v>176</v>
      </c>
      <c r="C64" s="180"/>
      <c r="D64" s="180"/>
      <c r="E64" s="180">
        <f>'将来負担比率（分子）の構造'!J$43</f>
        <v>167</v>
      </c>
      <c r="F64" s="180"/>
      <c r="G64" s="180"/>
      <c r="H64" s="180">
        <f>'将来負担比率（分子）の構造'!K$43</f>
        <v>161</v>
      </c>
      <c r="I64" s="180"/>
      <c r="J64" s="180"/>
      <c r="K64" s="180">
        <f>'将来負担比率（分子）の構造'!L$43</f>
        <v>147</v>
      </c>
      <c r="L64" s="180"/>
      <c r="M64" s="180"/>
      <c r="N64" s="180">
        <f>'将来負担比率（分子）の構造'!M$43</f>
        <v>126</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3569</v>
      </c>
      <c r="C66" s="180"/>
      <c r="D66" s="180"/>
      <c r="E66" s="180">
        <f>'将来負担比率（分子）の構造'!J$41</f>
        <v>3539</v>
      </c>
      <c r="F66" s="180"/>
      <c r="G66" s="180"/>
      <c r="H66" s="180">
        <f>'将来負担比率（分子）の構造'!K$41</f>
        <v>3420</v>
      </c>
      <c r="I66" s="180"/>
      <c r="J66" s="180"/>
      <c r="K66" s="180">
        <f>'将来負担比率（分子）の構造'!L$41</f>
        <v>3475</v>
      </c>
      <c r="L66" s="180"/>
      <c r="M66" s="180"/>
      <c r="N66" s="180">
        <f>'将来負担比率（分子）の構造'!M$41</f>
        <v>3382</v>
      </c>
      <c r="O66" s="180"/>
      <c r="P66" s="180"/>
    </row>
    <row r="67" spans="1:16" x14ac:dyDescent="0.15">
      <c r="A67" s="180" t="s">
        <v>75</v>
      </c>
      <c r="B67" s="180" t="e">
        <f>NA()</f>
        <v>#N/A</v>
      </c>
      <c r="C67" s="180">
        <f>IF(ISNUMBER('将来負担比率（分子）の構造'!I$53), IF('将来負担比率（分子）の構造'!I$53 &lt; 0, 0, '将来負担比率（分子）の構造'!I$53), NA())</f>
        <v>22</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1170</v>
      </c>
      <c r="C72" s="184">
        <f>基金残高に係る経年分析!G55</f>
        <v>1169</v>
      </c>
      <c r="D72" s="184">
        <f>基金残高に係る経年分析!H55</f>
        <v>1111</v>
      </c>
    </row>
    <row r="73" spans="1:16" x14ac:dyDescent="0.15">
      <c r="A73" s="183" t="s">
        <v>78</v>
      </c>
      <c r="B73" s="184">
        <f>基金残高に係る経年分析!F56</f>
        <v>6</v>
      </c>
      <c r="C73" s="184">
        <f>基金残高に係る経年分析!G56</f>
        <v>6</v>
      </c>
      <c r="D73" s="184">
        <f>基金残高に係る経年分析!H56</f>
        <v>6</v>
      </c>
    </row>
    <row r="74" spans="1:16" x14ac:dyDescent="0.15">
      <c r="A74" s="183" t="s">
        <v>79</v>
      </c>
      <c r="B74" s="184">
        <f>基金残高に係る経年分析!F57</f>
        <v>475</v>
      </c>
      <c r="C74" s="184">
        <f>基金残高に係る経年分析!G57</f>
        <v>474</v>
      </c>
      <c r="D74" s="184">
        <f>基金残高に係る経年分析!H57</f>
        <v>521</v>
      </c>
    </row>
  </sheetData>
  <sheetProtection algorithmName="SHA-512" hashValue="0iJhDdeTwDwsfa46i9zeJUc3aJxxQSOUhrYoDanIk8q+oy+tLz+JYThAREv5n4xdODMCYP2NuZi3eVjdzCUnUg==" saltValue="a9l/WFBbTeCvEIhjED6/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P1" workbookViewId="0">
      <selection activeCell="AP1" sqref="AP1"/>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248300</v>
      </c>
      <c r="S5" s="669"/>
      <c r="T5" s="669"/>
      <c r="U5" s="669"/>
      <c r="V5" s="669"/>
      <c r="W5" s="669"/>
      <c r="X5" s="669"/>
      <c r="Y5" s="670"/>
      <c r="Z5" s="671">
        <v>6.3</v>
      </c>
      <c r="AA5" s="671"/>
      <c r="AB5" s="671"/>
      <c r="AC5" s="671"/>
      <c r="AD5" s="672">
        <v>248300</v>
      </c>
      <c r="AE5" s="672"/>
      <c r="AF5" s="672"/>
      <c r="AG5" s="672"/>
      <c r="AH5" s="672"/>
      <c r="AI5" s="672"/>
      <c r="AJ5" s="672"/>
      <c r="AK5" s="672"/>
      <c r="AL5" s="673">
        <v>11.4</v>
      </c>
      <c r="AM5" s="674"/>
      <c r="AN5" s="674"/>
      <c r="AO5" s="675"/>
      <c r="AP5" s="665" t="s">
        <v>227</v>
      </c>
      <c r="AQ5" s="666"/>
      <c r="AR5" s="666"/>
      <c r="AS5" s="666"/>
      <c r="AT5" s="666"/>
      <c r="AU5" s="666"/>
      <c r="AV5" s="666"/>
      <c r="AW5" s="666"/>
      <c r="AX5" s="666"/>
      <c r="AY5" s="666"/>
      <c r="AZ5" s="666"/>
      <c r="BA5" s="666"/>
      <c r="BB5" s="666"/>
      <c r="BC5" s="666"/>
      <c r="BD5" s="666"/>
      <c r="BE5" s="666"/>
      <c r="BF5" s="667"/>
      <c r="BG5" s="679">
        <v>247672</v>
      </c>
      <c r="BH5" s="680"/>
      <c r="BI5" s="680"/>
      <c r="BJ5" s="680"/>
      <c r="BK5" s="680"/>
      <c r="BL5" s="680"/>
      <c r="BM5" s="680"/>
      <c r="BN5" s="681"/>
      <c r="BO5" s="682">
        <v>99.7</v>
      </c>
      <c r="BP5" s="682"/>
      <c r="BQ5" s="682"/>
      <c r="BR5" s="682"/>
      <c r="BS5" s="683" t="s">
        <v>228</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220</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37049</v>
      </c>
      <c r="S6" s="680"/>
      <c r="T6" s="680"/>
      <c r="U6" s="680"/>
      <c r="V6" s="680"/>
      <c r="W6" s="680"/>
      <c r="X6" s="680"/>
      <c r="Y6" s="681"/>
      <c r="Z6" s="682">
        <v>0.9</v>
      </c>
      <c r="AA6" s="682"/>
      <c r="AB6" s="682"/>
      <c r="AC6" s="682"/>
      <c r="AD6" s="683">
        <v>37049</v>
      </c>
      <c r="AE6" s="683"/>
      <c r="AF6" s="683"/>
      <c r="AG6" s="683"/>
      <c r="AH6" s="683"/>
      <c r="AI6" s="683"/>
      <c r="AJ6" s="683"/>
      <c r="AK6" s="683"/>
      <c r="AL6" s="684">
        <v>1.7</v>
      </c>
      <c r="AM6" s="685"/>
      <c r="AN6" s="685"/>
      <c r="AO6" s="686"/>
      <c r="AP6" s="676" t="s">
        <v>233</v>
      </c>
      <c r="AQ6" s="677"/>
      <c r="AR6" s="677"/>
      <c r="AS6" s="677"/>
      <c r="AT6" s="677"/>
      <c r="AU6" s="677"/>
      <c r="AV6" s="677"/>
      <c r="AW6" s="677"/>
      <c r="AX6" s="677"/>
      <c r="AY6" s="677"/>
      <c r="AZ6" s="677"/>
      <c r="BA6" s="677"/>
      <c r="BB6" s="677"/>
      <c r="BC6" s="677"/>
      <c r="BD6" s="677"/>
      <c r="BE6" s="677"/>
      <c r="BF6" s="678"/>
      <c r="BG6" s="679">
        <v>247672</v>
      </c>
      <c r="BH6" s="680"/>
      <c r="BI6" s="680"/>
      <c r="BJ6" s="680"/>
      <c r="BK6" s="680"/>
      <c r="BL6" s="680"/>
      <c r="BM6" s="680"/>
      <c r="BN6" s="681"/>
      <c r="BO6" s="682">
        <v>99.7</v>
      </c>
      <c r="BP6" s="682"/>
      <c r="BQ6" s="682"/>
      <c r="BR6" s="682"/>
      <c r="BS6" s="683" t="s">
        <v>228</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58814</v>
      </c>
      <c r="CS6" s="680"/>
      <c r="CT6" s="680"/>
      <c r="CU6" s="680"/>
      <c r="CV6" s="680"/>
      <c r="CW6" s="680"/>
      <c r="CX6" s="680"/>
      <c r="CY6" s="681"/>
      <c r="CZ6" s="673">
        <v>1.6</v>
      </c>
      <c r="DA6" s="674"/>
      <c r="DB6" s="674"/>
      <c r="DC6" s="693"/>
      <c r="DD6" s="688" t="s">
        <v>228</v>
      </c>
      <c r="DE6" s="680"/>
      <c r="DF6" s="680"/>
      <c r="DG6" s="680"/>
      <c r="DH6" s="680"/>
      <c r="DI6" s="680"/>
      <c r="DJ6" s="680"/>
      <c r="DK6" s="680"/>
      <c r="DL6" s="680"/>
      <c r="DM6" s="680"/>
      <c r="DN6" s="680"/>
      <c r="DO6" s="680"/>
      <c r="DP6" s="681"/>
      <c r="DQ6" s="688">
        <v>58814</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326</v>
      </c>
      <c r="S7" s="680"/>
      <c r="T7" s="680"/>
      <c r="U7" s="680"/>
      <c r="V7" s="680"/>
      <c r="W7" s="680"/>
      <c r="X7" s="680"/>
      <c r="Y7" s="681"/>
      <c r="Z7" s="682">
        <v>0</v>
      </c>
      <c r="AA7" s="682"/>
      <c r="AB7" s="682"/>
      <c r="AC7" s="682"/>
      <c r="AD7" s="683">
        <v>326</v>
      </c>
      <c r="AE7" s="683"/>
      <c r="AF7" s="683"/>
      <c r="AG7" s="683"/>
      <c r="AH7" s="683"/>
      <c r="AI7" s="683"/>
      <c r="AJ7" s="683"/>
      <c r="AK7" s="683"/>
      <c r="AL7" s="684">
        <v>0</v>
      </c>
      <c r="AM7" s="685"/>
      <c r="AN7" s="685"/>
      <c r="AO7" s="686"/>
      <c r="AP7" s="676" t="s">
        <v>236</v>
      </c>
      <c r="AQ7" s="677"/>
      <c r="AR7" s="677"/>
      <c r="AS7" s="677"/>
      <c r="AT7" s="677"/>
      <c r="AU7" s="677"/>
      <c r="AV7" s="677"/>
      <c r="AW7" s="677"/>
      <c r="AX7" s="677"/>
      <c r="AY7" s="677"/>
      <c r="AZ7" s="677"/>
      <c r="BA7" s="677"/>
      <c r="BB7" s="677"/>
      <c r="BC7" s="677"/>
      <c r="BD7" s="677"/>
      <c r="BE7" s="677"/>
      <c r="BF7" s="678"/>
      <c r="BG7" s="679">
        <v>87203</v>
      </c>
      <c r="BH7" s="680"/>
      <c r="BI7" s="680"/>
      <c r="BJ7" s="680"/>
      <c r="BK7" s="680"/>
      <c r="BL7" s="680"/>
      <c r="BM7" s="680"/>
      <c r="BN7" s="681"/>
      <c r="BO7" s="682">
        <v>35.1</v>
      </c>
      <c r="BP7" s="682"/>
      <c r="BQ7" s="682"/>
      <c r="BR7" s="682"/>
      <c r="BS7" s="683" t="s">
        <v>228</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834740</v>
      </c>
      <c r="CS7" s="680"/>
      <c r="CT7" s="680"/>
      <c r="CU7" s="680"/>
      <c r="CV7" s="680"/>
      <c r="CW7" s="680"/>
      <c r="CX7" s="680"/>
      <c r="CY7" s="681"/>
      <c r="CZ7" s="682">
        <v>22.8</v>
      </c>
      <c r="DA7" s="682"/>
      <c r="DB7" s="682"/>
      <c r="DC7" s="682"/>
      <c r="DD7" s="688">
        <v>84850</v>
      </c>
      <c r="DE7" s="680"/>
      <c r="DF7" s="680"/>
      <c r="DG7" s="680"/>
      <c r="DH7" s="680"/>
      <c r="DI7" s="680"/>
      <c r="DJ7" s="680"/>
      <c r="DK7" s="680"/>
      <c r="DL7" s="680"/>
      <c r="DM7" s="680"/>
      <c r="DN7" s="680"/>
      <c r="DO7" s="680"/>
      <c r="DP7" s="681"/>
      <c r="DQ7" s="688">
        <v>664717</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630</v>
      </c>
      <c r="S8" s="680"/>
      <c r="T8" s="680"/>
      <c r="U8" s="680"/>
      <c r="V8" s="680"/>
      <c r="W8" s="680"/>
      <c r="X8" s="680"/>
      <c r="Y8" s="681"/>
      <c r="Z8" s="682">
        <v>0</v>
      </c>
      <c r="AA8" s="682"/>
      <c r="AB8" s="682"/>
      <c r="AC8" s="682"/>
      <c r="AD8" s="683">
        <v>630</v>
      </c>
      <c r="AE8" s="683"/>
      <c r="AF8" s="683"/>
      <c r="AG8" s="683"/>
      <c r="AH8" s="683"/>
      <c r="AI8" s="683"/>
      <c r="AJ8" s="683"/>
      <c r="AK8" s="683"/>
      <c r="AL8" s="684">
        <v>0</v>
      </c>
      <c r="AM8" s="685"/>
      <c r="AN8" s="685"/>
      <c r="AO8" s="686"/>
      <c r="AP8" s="676" t="s">
        <v>239</v>
      </c>
      <c r="AQ8" s="677"/>
      <c r="AR8" s="677"/>
      <c r="AS8" s="677"/>
      <c r="AT8" s="677"/>
      <c r="AU8" s="677"/>
      <c r="AV8" s="677"/>
      <c r="AW8" s="677"/>
      <c r="AX8" s="677"/>
      <c r="AY8" s="677"/>
      <c r="AZ8" s="677"/>
      <c r="BA8" s="677"/>
      <c r="BB8" s="677"/>
      <c r="BC8" s="677"/>
      <c r="BD8" s="677"/>
      <c r="BE8" s="677"/>
      <c r="BF8" s="678"/>
      <c r="BG8" s="679">
        <v>5374</v>
      </c>
      <c r="BH8" s="680"/>
      <c r="BI8" s="680"/>
      <c r="BJ8" s="680"/>
      <c r="BK8" s="680"/>
      <c r="BL8" s="680"/>
      <c r="BM8" s="680"/>
      <c r="BN8" s="681"/>
      <c r="BO8" s="682">
        <v>2.2000000000000002</v>
      </c>
      <c r="BP8" s="682"/>
      <c r="BQ8" s="682"/>
      <c r="BR8" s="682"/>
      <c r="BS8" s="688" t="s">
        <v>175</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832675</v>
      </c>
      <c r="CS8" s="680"/>
      <c r="CT8" s="680"/>
      <c r="CU8" s="680"/>
      <c r="CV8" s="680"/>
      <c r="CW8" s="680"/>
      <c r="CX8" s="680"/>
      <c r="CY8" s="681"/>
      <c r="CZ8" s="682">
        <v>22.8</v>
      </c>
      <c r="DA8" s="682"/>
      <c r="DB8" s="682"/>
      <c r="DC8" s="682"/>
      <c r="DD8" s="688">
        <v>18724</v>
      </c>
      <c r="DE8" s="680"/>
      <c r="DF8" s="680"/>
      <c r="DG8" s="680"/>
      <c r="DH8" s="680"/>
      <c r="DI8" s="680"/>
      <c r="DJ8" s="680"/>
      <c r="DK8" s="680"/>
      <c r="DL8" s="680"/>
      <c r="DM8" s="680"/>
      <c r="DN8" s="680"/>
      <c r="DO8" s="680"/>
      <c r="DP8" s="681"/>
      <c r="DQ8" s="688">
        <v>447126</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497</v>
      </c>
      <c r="S9" s="680"/>
      <c r="T9" s="680"/>
      <c r="U9" s="680"/>
      <c r="V9" s="680"/>
      <c r="W9" s="680"/>
      <c r="X9" s="680"/>
      <c r="Y9" s="681"/>
      <c r="Z9" s="682">
        <v>0</v>
      </c>
      <c r="AA9" s="682"/>
      <c r="AB9" s="682"/>
      <c r="AC9" s="682"/>
      <c r="AD9" s="683">
        <v>497</v>
      </c>
      <c r="AE9" s="683"/>
      <c r="AF9" s="683"/>
      <c r="AG9" s="683"/>
      <c r="AH9" s="683"/>
      <c r="AI9" s="683"/>
      <c r="AJ9" s="683"/>
      <c r="AK9" s="683"/>
      <c r="AL9" s="684">
        <v>0</v>
      </c>
      <c r="AM9" s="685"/>
      <c r="AN9" s="685"/>
      <c r="AO9" s="686"/>
      <c r="AP9" s="676" t="s">
        <v>242</v>
      </c>
      <c r="AQ9" s="677"/>
      <c r="AR9" s="677"/>
      <c r="AS9" s="677"/>
      <c r="AT9" s="677"/>
      <c r="AU9" s="677"/>
      <c r="AV9" s="677"/>
      <c r="AW9" s="677"/>
      <c r="AX9" s="677"/>
      <c r="AY9" s="677"/>
      <c r="AZ9" s="677"/>
      <c r="BA9" s="677"/>
      <c r="BB9" s="677"/>
      <c r="BC9" s="677"/>
      <c r="BD9" s="677"/>
      <c r="BE9" s="677"/>
      <c r="BF9" s="678"/>
      <c r="BG9" s="679">
        <v>76777</v>
      </c>
      <c r="BH9" s="680"/>
      <c r="BI9" s="680"/>
      <c r="BJ9" s="680"/>
      <c r="BK9" s="680"/>
      <c r="BL9" s="680"/>
      <c r="BM9" s="680"/>
      <c r="BN9" s="681"/>
      <c r="BO9" s="682">
        <v>30.9</v>
      </c>
      <c r="BP9" s="682"/>
      <c r="BQ9" s="682"/>
      <c r="BR9" s="682"/>
      <c r="BS9" s="688" t="s">
        <v>228</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194626</v>
      </c>
      <c r="CS9" s="680"/>
      <c r="CT9" s="680"/>
      <c r="CU9" s="680"/>
      <c r="CV9" s="680"/>
      <c r="CW9" s="680"/>
      <c r="CX9" s="680"/>
      <c r="CY9" s="681"/>
      <c r="CZ9" s="682">
        <v>5.3</v>
      </c>
      <c r="DA9" s="682"/>
      <c r="DB9" s="682"/>
      <c r="DC9" s="682"/>
      <c r="DD9" s="688">
        <v>6462</v>
      </c>
      <c r="DE9" s="680"/>
      <c r="DF9" s="680"/>
      <c r="DG9" s="680"/>
      <c r="DH9" s="680"/>
      <c r="DI9" s="680"/>
      <c r="DJ9" s="680"/>
      <c r="DK9" s="680"/>
      <c r="DL9" s="680"/>
      <c r="DM9" s="680"/>
      <c r="DN9" s="680"/>
      <c r="DO9" s="680"/>
      <c r="DP9" s="681"/>
      <c r="DQ9" s="688">
        <v>166742</v>
      </c>
      <c r="DR9" s="680"/>
      <c r="DS9" s="680"/>
      <c r="DT9" s="680"/>
      <c r="DU9" s="680"/>
      <c r="DV9" s="680"/>
      <c r="DW9" s="680"/>
      <c r="DX9" s="680"/>
      <c r="DY9" s="680"/>
      <c r="DZ9" s="680"/>
      <c r="EA9" s="680"/>
      <c r="EB9" s="680"/>
      <c r="EC9" s="689"/>
    </row>
    <row r="10" spans="2:143" ht="11.25" customHeight="1" x14ac:dyDescent="0.15">
      <c r="B10" s="676" t="s">
        <v>244</v>
      </c>
      <c r="C10" s="677"/>
      <c r="D10" s="677"/>
      <c r="E10" s="677"/>
      <c r="F10" s="677"/>
      <c r="G10" s="677"/>
      <c r="H10" s="677"/>
      <c r="I10" s="677"/>
      <c r="J10" s="677"/>
      <c r="K10" s="677"/>
      <c r="L10" s="677"/>
      <c r="M10" s="677"/>
      <c r="N10" s="677"/>
      <c r="O10" s="677"/>
      <c r="P10" s="677"/>
      <c r="Q10" s="678"/>
      <c r="R10" s="679" t="s">
        <v>245</v>
      </c>
      <c r="S10" s="680"/>
      <c r="T10" s="680"/>
      <c r="U10" s="680"/>
      <c r="V10" s="680"/>
      <c r="W10" s="680"/>
      <c r="X10" s="680"/>
      <c r="Y10" s="681"/>
      <c r="Z10" s="682" t="s">
        <v>228</v>
      </c>
      <c r="AA10" s="682"/>
      <c r="AB10" s="682"/>
      <c r="AC10" s="682"/>
      <c r="AD10" s="683" t="s">
        <v>228</v>
      </c>
      <c r="AE10" s="683"/>
      <c r="AF10" s="683"/>
      <c r="AG10" s="683"/>
      <c r="AH10" s="683"/>
      <c r="AI10" s="683"/>
      <c r="AJ10" s="683"/>
      <c r="AK10" s="683"/>
      <c r="AL10" s="684" t="s">
        <v>245</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3985</v>
      </c>
      <c r="BH10" s="680"/>
      <c r="BI10" s="680"/>
      <c r="BJ10" s="680"/>
      <c r="BK10" s="680"/>
      <c r="BL10" s="680"/>
      <c r="BM10" s="680"/>
      <c r="BN10" s="681"/>
      <c r="BO10" s="682">
        <v>1.6</v>
      </c>
      <c r="BP10" s="682"/>
      <c r="BQ10" s="682"/>
      <c r="BR10" s="682"/>
      <c r="BS10" s="688" t="s">
        <v>175</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t="s">
        <v>175</v>
      </c>
      <c r="CS10" s="680"/>
      <c r="CT10" s="680"/>
      <c r="CU10" s="680"/>
      <c r="CV10" s="680"/>
      <c r="CW10" s="680"/>
      <c r="CX10" s="680"/>
      <c r="CY10" s="681"/>
      <c r="CZ10" s="682" t="s">
        <v>175</v>
      </c>
      <c r="DA10" s="682"/>
      <c r="DB10" s="682"/>
      <c r="DC10" s="682"/>
      <c r="DD10" s="688" t="s">
        <v>228</v>
      </c>
      <c r="DE10" s="680"/>
      <c r="DF10" s="680"/>
      <c r="DG10" s="680"/>
      <c r="DH10" s="680"/>
      <c r="DI10" s="680"/>
      <c r="DJ10" s="680"/>
      <c r="DK10" s="680"/>
      <c r="DL10" s="680"/>
      <c r="DM10" s="680"/>
      <c r="DN10" s="680"/>
      <c r="DO10" s="680"/>
      <c r="DP10" s="681"/>
      <c r="DQ10" s="688" t="s">
        <v>175</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228</v>
      </c>
      <c r="S11" s="680"/>
      <c r="T11" s="680"/>
      <c r="U11" s="680"/>
      <c r="V11" s="680"/>
      <c r="W11" s="680"/>
      <c r="X11" s="680"/>
      <c r="Y11" s="681"/>
      <c r="Z11" s="682" t="s">
        <v>245</v>
      </c>
      <c r="AA11" s="682"/>
      <c r="AB11" s="682"/>
      <c r="AC11" s="682"/>
      <c r="AD11" s="683" t="s">
        <v>228</v>
      </c>
      <c r="AE11" s="683"/>
      <c r="AF11" s="683"/>
      <c r="AG11" s="683"/>
      <c r="AH11" s="683"/>
      <c r="AI11" s="683"/>
      <c r="AJ11" s="683"/>
      <c r="AK11" s="683"/>
      <c r="AL11" s="684" t="s">
        <v>175</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1067</v>
      </c>
      <c r="BH11" s="680"/>
      <c r="BI11" s="680"/>
      <c r="BJ11" s="680"/>
      <c r="BK11" s="680"/>
      <c r="BL11" s="680"/>
      <c r="BM11" s="680"/>
      <c r="BN11" s="681"/>
      <c r="BO11" s="682">
        <v>0.4</v>
      </c>
      <c r="BP11" s="682"/>
      <c r="BQ11" s="682"/>
      <c r="BR11" s="682"/>
      <c r="BS11" s="688" t="s">
        <v>245</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419682</v>
      </c>
      <c r="CS11" s="680"/>
      <c r="CT11" s="680"/>
      <c r="CU11" s="680"/>
      <c r="CV11" s="680"/>
      <c r="CW11" s="680"/>
      <c r="CX11" s="680"/>
      <c r="CY11" s="681"/>
      <c r="CZ11" s="682">
        <v>11.5</v>
      </c>
      <c r="DA11" s="682"/>
      <c r="DB11" s="682"/>
      <c r="DC11" s="682"/>
      <c r="DD11" s="688">
        <v>251884</v>
      </c>
      <c r="DE11" s="680"/>
      <c r="DF11" s="680"/>
      <c r="DG11" s="680"/>
      <c r="DH11" s="680"/>
      <c r="DI11" s="680"/>
      <c r="DJ11" s="680"/>
      <c r="DK11" s="680"/>
      <c r="DL11" s="680"/>
      <c r="DM11" s="680"/>
      <c r="DN11" s="680"/>
      <c r="DO11" s="680"/>
      <c r="DP11" s="681"/>
      <c r="DQ11" s="688">
        <v>190623</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62514</v>
      </c>
      <c r="S12" s="680"/>
      <c r="T12" s="680"/>
      <c r="U12" s="680"/>
      <c r="V12" s="680"/>
      <c r="W12" s="680"/>
      <c r="X12" s="680"/>
      <c r="Y12" s="681"/>
      <c r="Z12" s="682">
        <v>1.6</v>
      </c>
      <c r="AA12" s="682"/>
      <c r="AB12" s="682"/>
      <c r="AC12" s="682"/>
      <c r="AD12" s="683">
        <v>62514</v>
      </c>
      <c r="AE12" s="683"/>
      <c r="AF12" s="683"/>
      <c r="AG12" s="683"/>
      <c r="AH12" s="683"/>
      <c r="AI12" s="683"/>
      <c r="AJ12" s="683"/>
      <c r="AK12" s="683"/>
      <c r="AL12" s="684">
        <v>2.9</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129587</v>
      </c>
      <c r="BH12" s="680"/>
      <c r="BI12" s="680"/>
      <c r="BJ12" s="680"/>
      <c r="BK12" s="680"/>
      <c r="BL12" s="680"/>
      <c r="BM12" s="680"/>
      <c r="BN12" s="681"/>
      <c r="BO12" s="682">
        <v>52.2</v>
      </c>
      <c r="BP12" s="682"/>
      <c r="BQ12" s="682"/>
      <c r="BR12" s="682"/>
      <c r="BS12" s="688" t="s">
        <v>228</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25837</v>
      </c>
      <c r="CS12" s="680"/>
      <c r="CT12" s="680"/>
      <c r="CU12" s="680"/>
      <c r="CV12" s="680"/>
      <c r="CW12" s="680"/>
      <c r="CX12" s="680"/>
      <c r="CY12" s="681"/>
      <c r="CZ12" s="682">
        <v>0.7</v>
      </c>
      <c r="DA12" s="682"/>
      <c r="DB12" s="682"/>
      <c r="DC12" s="682"/>
      <c r="DD12" s="688">
        <v>1816</v>
      </c>
      <c r="DE12" s="680"/>
      <c r="DF12" s="680"/>
      <c r="DG12" s="680"/>
      <c r="DH12" s="680"/>
      <c r="DI12" s="680"/>
      <c r="DJ12" s="680"/>
      <c r="DK12" s="680"/>
      <c r="DL12" s="680"/>
      <c r="DM12" s="680"/>
      <c r="DN12" s="680"/>
      <c r="DO12" s="680"/>
      <c r="DP12" s="681"/>
      <c r="DQ12" s="688">
        <v>25085</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t="s">
        <v>245</v>
      </c>
      <c r="S13" s="680"/>
      <c r="T13" s="680"/>
      <c r="U13" s="680"/>
      <c r="V13" s="680"/>
      <c r="W13" s="680"/>
      <c r="X13" s="680"/>
      <c r="Y13" s="681"/>
      <c r="Z13" s="682" t="s">
        <v>175</v>
      </c>
      <c r="AA13" s="682"/>
      <c r="AB13" s="682"/>
      <c r="AC13" s="682"/>
      <c r="AD13" s="683" t="s">
        <v>228</v>
      </c>
      <c r="AE13" s="683"/>
      <c r="AF13" s="683"/>
      <c r="AG13" s="683"/>
      <c r="AH13" s="683"/>
      <c r="AI13" s="683"/>
      <c r="AJ13" s="683"/>
      <c r="AK13" s="683"/>
      <c r="AL13" s="684" t="s">
        <v>228</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127612</v>
      </c>
      <c r="BH13" s="680"/>
      <c r="BI13" s="680"/>
      <c r="BJ13" s="680"/>
      <c r="BK13" s="680"/>
      <c r="BL13" s="680"/>
      <c r="BM13" s="680"/>
      <c r="BN13" s="681"/>
      <c r="BO13" s="682">
        <v>51.4</v>
      </c>
      <c r="BP13" s="682"/>
      <c r="BQ13" s="682"/>
      <c r="BR13" s="682"/>
      <c r="BS13" s="688" t="s">
        <v>228</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372847</v>
      </c>
      <c r="CS13" s="680"/>
      <c r="CT13" s="680"/>
      <c r="CU13" s="680"/>
      <c r="CV13" s="680"/>
      <c r="CW13" s="680"/>
      <c r="CX13" s="680"/>
      <c r="CY13" s="681"/>
      <c r="CZ13" s="682">
        <v>10.199999999999999</v>
      </c>
      <c r="DA13" s="682"/>
      <c r="DB13" s="682"/>
      <c r="DC13" s="682"/>
      <c r="DD13" s="688">
        <v>316154</v>
      </c>
      <c r="DE13" s="680"/>
      <c r="DF13" s="680"/>
      <c r="DG13" s="680"/>
      <c r="DH13" s="680"/>
      <c r="DI13" s="680"/>
      <c r="DJ13" s="680"/>
      <c r="DK13" s="680"/>
      <c r="DL13" s="680"/>
      <c r="DM13" s="680"/>
      <c r="DN13" s="680"/>
      <c r="DO13" s="680"/>
      <c r="DP13" s="681"/>
      <c r="DQ13" s="688">
        <v>176179</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228</v>
      </c>
      <c r="S14" s="680"/>
      <c r="T14" s="680"/>
      <c r="U14" s="680"/>
      <c r="V14" s="680"/>
      <c r="W14" s="680"/>
      <c r="X14" s="680"/>
      <c r="Y14" s="681"/>
      <c r="Z14" s="682" t="s">
        <v>175</v>
      </c>
      <c r="AA14" s="682"/>
      <c r="AB14" s="682"/>
      <c r="AC14" s="682"/>
      <c r="AD14" s="683" t="s">
        <v>228</v>
      </c>
      <c r="AE14" s="683"/>
      <c r="AF14" s="683"/>
      <c r="AG14" s="683"/>
      <c r="AH14" s="683"/>
      <c r="AI14" s="683"/>
      <c r="AJ14" s="683"/>
      <c r="AK14" s="683"/>
      <c r="AL14" s="684" t="s">
        <v>245</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13546</v>
      </c>
      <c r="BH14" s="680"/>
      <c r="BI14" s="680"/>
      <c r="BJ14" s="680"/>
      <c r="BK14" s="680"/>
      <c r="BL14" s="680"/>
      <c r="BM14" s="680"/>
      <c r="BN14" s="681"/>
      <c r="BO14" s="682">
        <v>5.5</v>
      </c>
      <c r="BP14" s="682"/>
      <c r="BQ14" s="682"/>
      <c r="BR14" s="682"/>
      <c r="BS14" s="688" t="s">
        <v>175</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233976</v>
      </c>
      <c r="CS14" s="680"/>
      <c r="CT14" s="680"/>
      <c r="CU14" s="680"/>
      <c r="CV14" s="680"/>
      <c r="CW14" s="680"/>
      <c r="CX14" s="680"/>
      <c r="CY14" s="681"/>
      <c r="CZ14" s="682">
        <v>6.4</v>
      </c>
      <c r="DA14" s="682"/>
      <c r="DB14" s="682"/>
      <c r="DC14" s="682"/>
      <c r="DD14" s="688">
        <v>99777</v>
      </c>
      <c r="DE14" s="680"/>
      <c r="DF14" s="680"/>
      <c r="DG14" s="680"/>
      <c r="DH14" s="680"/>
      <c r="DI14" s="680"/>
      <c r="DJ14" s="680"/>
      <c r="DK14" s="680"/>
      <c r="DL14" s="680"/>
      <c r="DM14" s="680"/>
      <c r="DN14" s="680"/>
      <c r="DO14" s="680"/>
      <c r="DP14" s="681"/>
      <c r="DQ14" s="688">
        <v>136123</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8761</v>
      </c>
      <c r="S15" s="680"/>
      <c r="T15" s="680"/>
      <c r="U15" s="680"/>
      <c r="V15" s="680"/>
      <c r="W15" s="680"/>
      <c r="X15" s="680"/>
      <c r="Y15" s="681"/>
      <c r="Z15" s="682">
        <v>0.2</v>
      </c>
      <c r="AA15" s="682"/>
      <c r="AB15" s="682"/>
      <c r="AC15" s="682"/>
      <c r="AD15" s="683">
        <v>8761</v>
      </c>
      <c r="AE15" s="683"/>
      <c r="AF15" s="683"/>
      <c r="AG15" s="683"/>
      <c r="AH15" s="683"/>
      <c r="AI15" s="683"/>
      <c r="AJ15" s="683"/>
      <c r="AK15" s="683"/>
      <c r="AL15" s="684">
        <v>0.4</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17336</v>
      </c>
      <c r="BH15" s="680"/>
      <c r="BI15" s="680"/>
      <c r="BJ15" s="680"/>
      <c r="BK15" s="680"/>
      <c r="BL15" s="680"/>
      <c r="BM15" s="680"/>
      <c r="BN15" s="681"/>
      <c r="BO15" s="682">
        <v>7</v>
      </c>
      <c r="BP15" s="682"/>
      <c r="BQ15" s="682"/>
      <c r="BR15" s="682"/>
      <c r="BS15" s="688" t="s">
        <v>228</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238552</v>
      </c>
      <c r="CS15" s="680"/>
      <c r="CT15" s="680"/>
      <c r="CU15" s="680"/>
      <c r="CV15" s="680"/>
      <c r="CW15" s="680"/>
      <c r="CX15" s="680"/>
      <c r="CY15" s="681"/>
      <c r="CZ15" s="682">
        <v>6.5</v>
      </c>
      <c r="DA15" s="682"/>
      <c r="DB15" s="682"/>
      <c r="DC15" s="682"/>
      <c r="DD15" s="688">
        <v>36942</v>
      </c>
      <c r="DE15" s="680"/>
      <c r="DF15" s="680"/>
      <c r="DG15" s="680"/>
      <c r="DH15" s="680"/>
      <c r="DI15" s="680"/>
      <c r="DJ15" s="680"/>
      <c r="DK15" s="680"/>
      <c r="DL15" s="680"/>
      <c r="DM15" s="680"/>
      <c r="DN15" s="680"/>
      <c r="DO15" s="680"/>
      <c r="DP15" s="681"/>
      <c r="DQ15" s="688">
        <v>201491</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175</v>
      </c>
      <c r="S16" s="680"/>
      <c r="T16" s="680"/>
      <c r="U16" s="680"/>
      <c r="V16" s="680"/>
      <c r="W16" s="680"/>
      <c r="X16" s="680"/>
      <c r="Y16" s="681"/>
      <c r="Z16" s="682" t="s">
        <v>228</v>
      </c>
      <c r="AA16" s="682"/>
      <c r="AB16" s="682"/>
      <c r="AC16" s="682"/>
      <c r="AD16" s="683" t="s">
        <v>245</v>
      </c>
      <c r="AE16" s="683"/>
      <c r="AF16" s="683"/>
      <c r="AG16" s="683"/>
      <c r="AH16" s="683"/>
      <c r="AI16" s="683"/>
      <c r="AJ16" s="683"/>
      <c r="AK16" s="683"/>
      <c r="AL16" s="684" t="s">
        <v>228</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175</v>
      </c>
      <c r="BH16" s="680"/>
      <c r="BI16" s="680"/>
      <c r="BJ16" s="680"/>
      <c r="BK16" s="680"/>
      <c r="BL16" s="680"/>
      <c r="BM16" s="680"/>
      <c r="BN16" s="681"/>
      <c r="BO16" s="682" t="s">
        <v>175</v>
      </c>
      <c r="BP16" s="682"/>
      <c r="BQ16" s="682"/>
      <c r="BR16" s="682"/>
      <c r="BS16" s="688" t="s">
        <v>228</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67184</v>
      </c>
      <c r="CS16" s="680"/>
      <c r="CT16" s="680"/>
      <c r="CU16" s="680"/>
      <c r="CV16" s="680"/>
      <c r="CW16" s="680"/>
      <c r="CX16" s="680"/>
      <c r="CY16" s="681"/>
      <c r="CZ16" s="682">
        <v>1.8</v>
      </c>
      <c r="DA16" s="682"/>
      <c r="DB16" s="682"/>
      <c r="DC16" s="682"/>
      <c r="DD16" s="688" t="s">
        <v>175</v>
      </c>
      <c r="DE16" s="680"/>
      <c r="DF16" s="680"/>
      <c r="DG16" s="680"/>
      <c r="DH16" s="680"/>
      <c r="DI16" s="680"/>
      <c r="DJ16" s="680"/>
      <c r="DK16" s="680"/>
      <c r="DL16" s="680"/>
      <c r="DM16" s="680"/>
      <c r="DN16" s="680"/>
      <c r="DO16" s="680"/>
      <c r="DP16" s="681"/>
      <c r="DQ16" s="688">
        <v>30372</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477</v>
      </c>
      <c r="S17" s="680"/>
      <c r="T17" s="680"/>
      <c r="U17" s="680"/>
      <c r="V17" s="680"/>
      <c r="W17" s="680"/>
      <c r="X17" s="680"/>
      <c r="Y17" s="681"/>
      <c r="Z17" s="682">
        <v>0</v>
      </c>
      <c r="AA17" s="682"/>
      <c r="AB17" s="682"/>
      <c r="AC17" s="682"/>
      <c r="AD17" s="683">
        <v>477</v>
      </c>
      <c r="AE17" s="683"/>
      <c r="AF17" s="683"/>
      <c r="AG17" s="683"/>
      <c r="AH17" s="683"/>
      <c r="AI17" s="683"/>
      <c r="AJ17" s="683"/>
      <c r="AK17" s="683"/>
      <c r="AL17" s="684">
        <v>0</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228</v>
      </c>
      <c r="BH17" s="680"/>
      <c r="BI17" s="680"/>
      <c r="BJ17" s="680"/>
      <c r="BK17" s="680"/>
      <c r="BL17" s="680"/>
      <c r="BM17" s="680"/>
      <c r="BN17" s="681"/>
      <c r="BO17" s="682" t="s">
        <v>175</v>
      </c>
      <c r="BP17" s="682"/>
      <c r="BQ17" s="682"/>
      <c r="BR17" s="682"/>
      <c r="BS17" s="688" t="s">
        <v>228</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379311</v>
      </c>
      <c r="CS17" s="680"/>
      <c r="CT17" s="680"/>
      <c r="CU17" s="680"/>
      <c r="CV17" s="680"/>
      <c r="CW17" s="680"/>
      <c r="CX17" s="680"/>
      <c r="CY17" s="681"/>
      <c r="CZ17" s="682">
        <v>10.4</v>
      </c>
      <c r="DA17" s="682"/>
      <c r="DB17" s="682"/>
      <c r="DC17" s="682"/>
      <c r="DD17" s="688" t="s">
        <v>175</v>
      </c>
      <c r="DE17" s="680"/>
      <c r="DF17" s="680"/>
      <c r="DG17" s="680"/>
      <c r="DH17" s="680"/>
      <c r="DI17" s="680"/>
      <c r="DJ17" s="680"/>
      <c r="DK17" s="680"/>
      <c r="DL17" s="680"/>
      <c r="DM17" s="680"/>
      <c r="DN17" s="680"/>
      <c r="DO17" s="680"/>
      <c r="DP17" s="681"/>
      <c r="DQ17" s="688">
        <v>379311</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1895336</v>
      </c>
      <c r="S18" s="680"/>
      <c r="T18" s="680"/>
      <c r="U18" s="680"/>
      <c r="V18" s="680"/>
      <c r="W18" s="680"/>
      <c r="X18" s="680"/>
      <c r="Y18" s="681"/>
      <c r="Z18" s="682">
        <v>48.1</v>
      </c>
      <c r="AA18" s="682"/>
      <c r="AB18" s="682"/>
      <c r="AC18" s="682"/>
      <c r="AD18" s="683">
        <v>1759930</v>
      </c>
      <c r="AE18" s="683"/>
      <c r="AF18" s="683"/>
      <c r="AG18" s="683"/>
      <c r="AH18" s="683"/>
      <c r="AI18" s="683"/>
      <c r="AJ18" s="683"/>
      <c r="AK18" s="683"/>
      <c r="AL18" s="684">
        <v>80.7</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245</v>
      </c>
      <c r="BH18" s="680"/>
      <c r="BI18" s="680"/>
      <c r="BJ18" s="680"/>
      <c r="BK18" s="680"/>
      <c r="BL18" s="680"/>
      <c r="BM18" s="680"/>
      <c r="BN18" s="681"/>
      <c r="BO18" s="682" t="s">
        <v>228</v>
      </c>
      <c r="BP18" s="682"/>
      <c r="BQ18" s="682"/>
      <c r="BR18" s="682"/>
      <c r="BS18" s="688" t="s">
        <v>175</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228</v>
      </c>
      <c r="CS18" s="680"/>
      <c r="CT18" s="680"/>
      <c r="CU18" s="680"/>
      <c r="CV18" s="680"/>
      <c r="CW18" s="680"/>
      <c r="CX18" s="680"/>
      <c r="CY18" s="681"/>
      <c r="CZ18" s="682" t="s">
        <v>228</v>
      </c>
      <c r="DA18" s="682"/>
      <c r="DB18" s="682"/>
      <c r="DC18" s="682"/>
      <c r="DD18" s="688" t="s">
        <v>175</v>
      </c>
      <c r="DE18" s="680"/>
      <c r="DF18" s="680"/>
      <c r="DG18" s="680"/>
      <c r="DH18" s="680"/>
      <c r="DI18" s="680"/>
      <c r="DJ18" s="680"/>
      <c r="DK18" s="680"/>
      <c r="DL18" s="680"/>
      <c r="DM18" s="680"/>
      <c r="DN18" s="680"/>
      <c r="DO18" s="680"/>
      <c r="DP18" s="681"/>
      <c r="DQ18" s="688" t="s">
        <v>245</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1759930</v>
      </c>
      <c r="S19" s="680"/>
      <c r="T19" s="680"/>
      <c r="U19" s="680"/>
      <c r="V19" s="680"/>
      <c r="W19" s="680"/>
      <c r="X19" s="680"/>
      <c r="Y19" s="681"/>
      <c r="Z19" s="682">
        <v>44.6</v>
      </c>
      <c r="AA19" s="682"/>
      <c r="AB19" s="682"/>
      <c r="AC19" s="682"/>
      <c r="AD19" s="683">
        <v>1759930</v>
      </c>
      <c r="AE19" s="683"/>
      <c r="AF19" s="683"/>
      <c r="AG19" s="683"/>
      <c r="AH19" s="683"/>
      <c r="AI19" s="683"/>
      <c r="AJ19" s="683"/>
      <c r="AK19" s="683"/>
      <c r="AL19" s="684">
        <v>80.7</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v>628</v>
      </c>
      <c r="BH19" s="680"/>
      <c r="BI19" s="680"/>
      <c r="BJ19" s="680"/>
      <c r="BK19" s="680"/>
      <c r="BL19" s="680"/>
      <c r="BM19" s="680"/>
      <c r="BN19" s="681"/>
      <c r="BO19" s="682">
        <v>0.3</v>
      </c>
      <c r="BP19" s="682"/>
      <c r="BQ19" s="682"/>
      <c r="BR19" s="682"/>
      <c r="BS19" s="688" t="s">
        <v>228</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228</v>
      </c>
      <c r="CS19" s="680"/>
      <c r="CT19" s="680"/>
      <c r="CU19" s="680"/>
      <c r="CV19" s="680"/>
      <c r="CW19" s="680"/>
      <c r="CX19" s="680"/>
      <c r="CY19" s="681"/>
      <c r="CZ19" s="682" t="s">
        <v>245</v>
      </c>
      <c r="DA19" s="682"/>
      <c r="DB19" s="682"/>
      <c r="DC19" s="682"/>
      <c r="DD19" s="688" t="s">
        <v>228</v>
      </c>
      <c r="DE19" s="680"/>
      <c r="DF19" s="680"/>
      <c r="DG19" s="680"/>
      <c r="DH19" s="680"/>
      <c r="DI19" s="680"/>
      <c r="DJ19" s="680"/>
      <c r="DK19" s="680"/>
      <c r="DL19" s="680"/>
      <c r="DM19" s="680"/>
      <c r="DN19" s="680"/>
      <c r="DO19" s="680"/>
      <c r="DP19" s="681"/>
      <c r="DQ19" s="688" t="s">
        <v>228</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135406</v>
      </c>
      <c r="S20" s="680"/>
      <c r="T20" s="680"/>
      <c r="U20" s="680"/>
      <c r="V20" s="680"/>
      <c r="W20" s="680"/>
      <c r="X20" s="680"/>
      <c r="Y20" s="681"/>
      <c r="Z20" s="682">
        <v>3.4</v>
      </c>
      <c r="AA20" s="682"/>
      <c r="AB20" s="682"/>
      <c r="AC20" s="682"/>
      <c r="AD20" s="683" t="s">
        <v>228</v>
      </c>
      <c r="AE20" s="683"/>
      <c r="AF20" s="683"/>
      <c r="AG20" s="683"/>
      <c r="AH20" s="683"/>
      <c r="AI20" s="683"/>
      <c r="AJ20" s="683"/>
      <c r="AK20" s="683"/>
      <c r="AL20" s="684" t="s">
        <v>175</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v>628</v>
      </c>
      <c r="BH20" s="680"/>
      <c r="BI20" s="680"/>
      <c r="BJ20" s="680"/>
      <c r="BK20" s="680"/>
      <c r="BL20" s="680"/>
      <c r="BM20" s="680"/>
      <c r="BN20" s="681"/>
      <c r="BO20" s="682">
        <v>0.3</v>
      </c>
      <c r="BP20" s="682"/>
      <c r="BQ20" s="682"/>
      <c r="BR20" s="682"/>
      <c r="BS20" s="688" t="s">
        <v>175</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3658244</v>
      </c>
      <c r="CS20" s="680"/>
      <c r="CT20" s="680"/>
      <c r="CU20" s="680"/>
      <c r="CV20" s="680"/>
      <c r="CW20" s="680"/>
      <c r="CX20" s="680"/>
      <c r="CY20" s="681"/>
      <c r="CZ20" s="682">
        <v>100</v>
      </c>
      <c r="DA20" s="682"/>
      <c r="DB20" s="682"/>
      <c r="DC20" s="682"/>
      <c r="DD20" s="688">
        <v>816609</v>
      </c>
      <c r="DE20" s="680"/>
      <c r="DF20" s="680"/>
      <c r="DG20" s="680"/>
      <c r="DH20" s="680"/>
      <c r="DI20" s="680"/>
      <c r="DJ20" s="680"/>
      <c r="DK20" s="680"/>
      <c r="DL20" s="680"/>
      <c r="DM20" s="680"/>
      <c r="DN20" s="680"/>
      <c r="DO20" s="680"/>
      <c r="DP20" s="681"/>
      <c r="DQ20" s="688">
        <v>2476583</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t="s">
        <v>175</v>
      </c>
      <c r="S21" s="680"/>
      <c r="T21" s="680"/>
      <c r="U21" s="680"/>
      <c r="V21" s="680"/>
      <c r="W21" s="680"/>
      <c r="X21" s="680"/>
      <c r="Y21" s="681"/>
      <c r="Z21" s="682" t="s">
        <v>228</v>
      </c>
      <c r="AA21" s="682"/>
      <c r="AB21" s="682"/>
      <c r="AC21" s="682"/>
      <c r="AD21" s="683" t="s">
        <v>175</v>
      </c>
      <c r="AE21" s="683"/>
      <c r="AF21" s="683"/>
      <c r="AG21" s="683"/>
      <c r="AH21" s="683"/>
      <c r="AI21" s="683"/>
      <c r="AJ21" s="683"/>
      <c r="AK21" s="683"/>
      <c r="AL21" s="684" t="s">
        <v>228</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v>628</v>
      </c>
      <c r="BH21" s="680"/>
      <c r="BI21" s="680"/>
      <c r="BJ21" s="680"/>
      <c r="BK21" s="680"/>
      <c r="BL21" s="680"/>
      <c r="BM21" s="680"/>
      <c r="BN21" s="681"/>
      <c r="BO21" s="682">
        <v>0.3</v>
      </c>
      <c r="BP21" s="682"/>
      <c r="BQ21" s="682"/>
      <c r="BR21" s="682"/>
      <c r="BS21" s="688" t="s">
        <v>228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2253890</v>
      </c>
      <c r="S22" s="680"/>
      <c r="T22" s="680"/>
      <c r="U22" s="680"/>
      <c r="V22" s="680"/>
      <c r="W22" s="680"/>
      <c r="X22" s="680"/>
      <c r="Y22" s="681"/>
      <c r="Z22" s="682">
        <v>57.1</v>
      </c>
      <c r="AA22" s="682"/>
      <c r="AB22" s="682"/>
      <c r="AC22" s="682"/>
      <c r="AD22" s="683">
        <v>2118484</v>
      </c>
      <c r="AE22" s="683"/>
      <c r="AF22" s="683"/>
      <c r="AG22" s="683"/>
      <c r="AH22" s="683"/>
      <c r="AI22" s="683"/>
      <c r="AJ22" s="683"/>
      <c r="AK22" s="683"/>
      <c r="AL22" s="684">
        <v>97.1</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175</v>
      </c>
      <c r="BH22" s="680"/>
      <c r="BI22" s="680"/>
      <c r="BJ22" s="680"/>
      <c r="BK22" s="680"/>
      <c r="BL22" s="680"/>
      <c r="BM22" s="680"/>
      <c r="BN22" s="681"/>
      <c r="BO22" s="682" t="s">
        <v>228</v>
      </c>
      <c r="BP22" s="682"/>
      <c r="BQ22" s="682"/>
      <c r="BR22" s="682"/>
      <c r="BS22" s="688" t="s">
        <v>228</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t="s">
        <v>175</v>
      </c>
      <c r="S23" s="680"/>
      <c r="T23" s="680"/>
      <c r="U23" s="680"/>
      <c r="V23" s="680"/>
      <c r="W23" s="680"/>
      <c r="X23" s="680"/>
      <c r="Y23" s="681"/>
      <c r="Z23" s="682" t="s">
        <v>175</v>
      </c>
      <c r="AA23" s="682"/>
      <c r="AB23" s="682"/>
      <c r="AC23" s="682"/>
      <c r="AD23" s="683" t="s">
        <v>175</v>
      </c>
      <c r="AE23" s="683"/>
      <c r="AF23" s="683"/>
      <c r="AG23" s="683"/>
      <c r="AH23" s="683"/>
      <c r="AI23" s="683"/>
      <c r="AJ23" s="683"/>
      <c r="AK23" s="683"/>
      <c r="AL23" s="684" t="s">
        <v>228</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245</v>
      </c>
      <c r="BH23" s="680"/>
      <c r="BI23" s="680"/>
      <c r="BJ23" s="680"/>
      <c r="BK23" s="680"/>
      <c r="BL23" s="680"/>
      <c r="BM23" s="680"/>
      <c r="BN23" s="681"/>
      <c r="BO23" s="682" t="s">
        <v>228</v>
      </c>
      <c r="BP23" s="682"/>
      <c r="BQ23" s="682"/>
      <c r="BR23" s="682"/>
      <c r="BS23" s="688" t="s">
        <v>245</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18014</v>
      </c>
      <c r="S24" s="680"/>
      <c r="T24" s="680"/>
      <c r="U24" s="680"/>
      <c r="V24" s="680"/>
      <c r="W24" s="680"/>
      <c r="X24" s="680"/>
      <c r="Y24" s="681"/>
      <c r="Z24" s="682">
        <v>0.5</v>
      </c>
      <c r="AA24" s="682"/>
      <c r="AB24" s="682"/>
      <c r="AC24" s="682"/>
      <c r="AD24" s="683" t="s">
        <v>175</v>
      </c>
      <c r="AE24" s="683"/>
      <c r="AF24" s="683"/>
      <c r="AG24" s="683"/>
      <c r="AH24" s="683"/>
      <c r="AI24" s="683"/>
      <c r="AJ24" s="683"/>
      <c r="AK24" s="683"/>
      <c r="AL24" s="684" t="s">
        <v>228</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228</v>
      </c>
      <c r="BH24" s="680"/>
      <c r="BI24" s="680"/>
      <c r="BJ24" s="680"/>
      <c r="BK24" s="680"/>
      <c r="BL24" s="680"/>
      <c r="BM24" s="680"/>
      <c r="BN24" s="681"/>
      <c r="BO24" s="682" t="s">
        <v>228</v>
      </c>
      <c r="BP24" s="682"/>
      <c r="BQ24" s="682"/>
      <c r="BR24" s="682"/>
      <c r="BS24" s="688" t="s">
        <v>175</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1371445</v>
      </c>
      <c r="CS24" s="669"/>
      <c r="CT24" s="669"/>
      <c r="CU24" s="669"/>
      <c r="CV24" s="669"/>
      <c r="CW24" s="669"/>
      <c r="CX24" s="669"/>
      <c r="CY24" s="670"/>
      <c r="CZ24" s="673">
        <v>37.5</v>
      </c>
      <c r="DA24" s="674"/>
      <c r="DB24" s="674"/>
      <c r="DC24" s="693"/>
      <c r="DD24" s="712">
        <v>1039774</v>
      </c>
      <c r="DE24" s="669"/>
      <c r="DF24" s="669"/>
      <c r="DG24" s="669"/>
      <c r="DH24" s="669"/>
      <c r="DI24" s="669"/>
      <c r="DJ24" s="669"/>
      <c r="DK24" s="670"/>
      <c r="DL24" s="712">
        <v>1030954</v>
      </c>
      <c r="DM24" s="669"/>
      <c r="DN24" s="669"/>
      <c r="DO24" s="669"/>
      <c r="DP24" s="669"/>
      <c r="DQ24" s="669"/>
      <c r="DR24" s="669"/>
      <c r="DS24" s="669"/>
      <c r="DT24" s="669"/>
      <c r="DU24" s="669"/>
      <c r="DV24" s="670"/>
      <c r="DW24" s="673">
        <v>45.6</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31774</v>
      </c>
      <c r="S25" s="680"/>
      <c r="T25" s="680"/>
      <c r="U25" s="680"/>
      <c r="V25" s="680"/>
      <c r="W25" s="680"/>
      <c r="X25" s="680"/>
      <c r="Y25" s="681"/>
      <c r="Z25" s="682">
        <v>0.8</v>
      </c>
      <c r="AA25" s="682"/>
      <c r="AB25" s="682"/>
      <c r="AC25" s="682"/>
      <c r="AD25" s="683" t="s">
        <v>175</v>
      </c>
      <c r="AE25" s="683"/>
      <c r="AF25" s="683"/>
      <c r="AG25" s="683"/>
      <c r="AH25" s="683"/>
      <c r="AI25" s="683"/>
      <c r="AJ25" s="683"/>
      <c r="AK25" s="683"/>
      <c r="AL25" s="684" t="s">
        <v>228</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228</v>
      </c>
      <c r="BH25" s="680"/>
      <c r="BI25" s="680"/>
      <c r="BJ25" s="680"/>
      <c r="BK25" s="680"/>
      <c r="BL25" s="680"/>
      <c r="BM25" s="680"/>
      <c r="BN25" s="681"/>
      <c r="BO25" s="682" t="s">
        <v>175</v>
      </c>
      <c r="BP25" s="682"/>
      <c r="BQ25" s="682"/>
      <c r="BR25" s="682"/>
      <c r="BS25" s="688" t="s">
        <v>228</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522122</v>
      </c>
      <c r="CS25" s="715"/>
      <c r="CT25" s="715"/>
      <c r="CU25" s="715"/>
      <c r="CV25" s="715"/>
      <c r="CW25" s="715"/>
      <c r="CX25" s="715"/>
      <c r="CY25" s="716"/>
      <c r="CZ25" s="684">
        <v>14.3</v>
      </c>
      <c r="DA25" s="713"/>
      <c r="DB25" s="713"/>
      <c r="DC25" s="717"/>
      <c r="DD25" s="688">
        <v>506319</v>
      </c>
      <c r="DE25" s="715"/>
      <c r="DF25" s="715"/>
      <c r="DG25" s="715"/>
      <c r="DH25" s="715"/>
      <c r="DI25" s="715"/>
      <c r="DJ25" s="715"/>
      <c r="DK25" s="716"/>
      <c r="DL25" s="688">
        <v>497499</v>
      </c>
      <c r="DM25" s="715"/>
      <c r="DN25" s="715"/>
      <c r="DO25" s="715"/>
      <c r="DP25" s="715"/>
      <c r="DQ25" s="715"/>
      <c r="DR25" s="715"/>
      <c r="DS25" s="715"/>
      <c r="DT25" s="715"/>
      <c r="DU25" s="715"/>
      <c r="DV25" s="716"/>
      <c r="DW25" s="684">
        <v>22</v>
      </c>
      <c r="DX25" s="713"/>
      <c r="DY25" s="713"/>
      <c r="DZ25" s="713"/>
      <c r="EA25" s="713"/>
      <c r="EB25" s="713"/>
      <c r="EC25" s="714"/>
    </row>
    <row r="26" spans="2:133" ht="11.25" customHeight="1" x14ac:dyDescent="0.15">
      <c r="B26" s="676" t="s">
        <v>296</v>
      </c>
      <c r="C26" s="677"/>
      <c r="D26" s="677"/>
      <c r="E26" s="677"/>
      <c r="F26" s="677"/>
      <c r="G26" s="677"/>
      <c r="H26" s="677"/>
      <c r="I26" s="677"/>
      <c r="J26" s="677"/>
      <c r="K26" s="677"/>
      <c r="L26" s="677"/>
      <c r="M26" s="677"/>
      <c r="N26" s="677"/>
      <c r="O26" s="677"/>
      <c r="P26" s="677"/>
      <c r="Q26" s="678"/>
      <c r="R26" s="679">
        <v>3120</v>
      </c>
      <c r="S26" s="680"/>
      <c r="T26" s="680"/>
      <c r="U26" s="680"/>
      <c r="V26" s="680"/>
      <c r="W26" s="680"/>
      <c r="X26" s="680"/>
      <c r="Y26" s="681"/>
      <c r="Z26" s="682">
        <v>0.1</v>
      </c>
      <c r="AA26" s="682"/>
      <c r="AB26" s="682"/>
      <c r="AC26" s="682"/>
      <c r="AD26" s="683">
        <v>23</v>
      </c>
      <c r="AE26" s="683"/>
      <c r="AF26" s="683"/>
      <c r="AG26" s="683"/>
      <c r="AH26" s="683"/>
      <c r="AI26" s="683"/>
      <c r="AJ26" s="683"/>
      <c r="AK26" s="683"/>
      <c r="AL26" s="684">
        <v>0</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228</v>
      </c>
      <c r="BH26" s="680"/>
      <c r="BI26" s="680"/>
      <c r="BJ26" s="680"/>
      <c r="BK26" s="680"/>
      <c r="BL26" s="680"/>
      <c r="BM26" s="680"/>
      <c r="BN26" s="681"/>
      <c r="BO26" s="682" t="s">
        <v>245</v>
      </c>
      <c r="BP26" s="682"/>
      <c r="BQ26" s="682"/>
      <c r="BR26" s="682"/>
      <c r="BS26" s="688" t="s">
        <v>228</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309370</v>
      </c>
      <c r="CS26" s="680"/>
      <c r="CT26" s="680"/>
      <c r="CU26" s="680"/>
      <c r="CV26" s="680"/>
      <c r="CW26" s="680"/>
      <c r="CX26" s="680"/>
      <c r="CY26" s="681"/>
      <c r="CZ26" s="684">
        <v>8.5</v>
      </c>
      <c r="DA26" s="713"/>
      <c r="DB26" s="713"/>
      <c r="DC26" s="717"/>
      <c r="DD26" s="688">
        <v>300034</v>
      </c>
      <c r="DE26" s="680"/>
      <c r="DF26" s="680"/>
      <c r="DG26" s="680"/>
      <c r="DH26" s="680"/>
      <c r="DI26" s="680"/>
      <c r="DJ26" s="680"/>
      <c r="DK26" s="681"/>
      <c r="DL26" s="688" t="s">
        <v>175</v>
      </c>
      <c r="DM26" s="680"/>
      <c r="DN26" s="680"/>
      <c r="DO26" s="680"/>
      <c r="DP26" s="680"/>
      <c r="DQ26" s="680"/>
      <c r="DR26" s="680"/>
      <c r="DS26" s="680"/>
      <c r="DT26" s="680"/>
      <c r="DU26" s="680"/>
      <c r="DV26" s="681"/>
      <c r="DW26" s="684" t="s">
        <v>228</v>
      </c>
      <c r="DX26" s="713"/>
      <c r="DY26" s="713"/>
      <c r="DZ26" s="713"/>
      <c r="EA26" s="713"/>
      <c r="EB26" s="713"/>
      <c r="EC26" s="714"/>
    </row>
    <row r="27" spans="2:133" ht="11.25" customHeight="1" x14ac:dyDescent="0.15">
      <c r="B27" s="676" t="s">
        <v>299</v>
      </c>
      <c r="C27" s="677"/>
      <c r="D27" s="677"/>
      <c r="E27" s="677"/>
      <c r="F27" s="677"/>
      <c r="G27" s="677"/>
      <c r="H27" s="677"/>
      <c r="I27" s="677"/>
      <c r="J27" s="677"/>
      <c r="K27" s="677"/>
      <c r="L27" s="677"/>
      <c r="M27" s="677"/>
      <c r="N27" s="677"/>
      <c r="O27" s="677"/>
      <c r="P27" s="677"/>
      <c r="Q27" s="678"/>
      <c r="R27" s="679">
        <v>364512</v>
      </c>
      <c r="S27" s="680"/>
      <c r="T27" s="680"/>
      <c r="U27" s="680"/>
      <c r="V27" s="680"/>
      <c r="W27" s="680"/>
      <c r="X27" s="680"/>
      <c r="Y27" s="681"/>
      <c r="Z27" s="682">
        <v>9.1999999999999993</v>
      </c>
      <c r="AA27" s="682"/>
      <c r="AB27" s="682"/>
      <c r="AC27" s="682"/>
      <c r="AD27" s="683" t="s">
        <v>175</v>
      </c>
      <c r="AE27" s="683"/>
      <c r="AF27" s="683"/>
      <c r="AG27" s="683"/>
      <c r="AH27" s="683"/>
      <c r="AI27" s="683"/>
      <c r="AJ27" s="683"/>
      <c r="AK27" s="683"/>
      <c r="AL27" s="684" t="s">
        <v>175</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248300</v>
      </c>
      <c r="BH27" s="680"/>
      <c r="BI27" s="680"/>
      <c r="BJ27" s="680"/>
      <c r="BK27" s="680"/>
      <c r="BL27" s="680"/>
      <c r="BM27" s="680"/>
      <c r="BN27" s="681"/>
      <c r="BO27" s="682">
        <v>100</v>
      </c>
      <c r="BP27" s="682"/>
      <c r="BQ27" s="682"/>
      <c r="BR27" s="682"/>
      <c r="BS27" s="688" t="s">
        <v>228</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470012</v>
      </c>
      <c r="CS27" s="715"/>
      <c r="CT27" s="715"/>
      <c r="CU27" s="715"/>
      <c r="CV27" s="715"/>
      <c r="CW27" s="715"/>
      <c r="CX27" s="715"/>
      <c r="CY27" s="716"/>
      <c r="CZ27" s="684">
        <v>12.8</v>
      </c>
      <c r="DA27" s="713"/>
      <c r="DB27" s="713"/>
      <c r="DC27" s="717"/>
      <c r="DD27" s="688">
        <v>154144</v>
      </c>
      <c r="DE27" s="715"/>
      <c r="DF27" s="715"/>
      <c r="DG27" s="715"/>
      <c r="DH27" s="715"/>
      <c r="DI27" s="715"/>
      <c r="DJ27" s="715"/>
      <c r="DK27" s="716"/>
      <c r="DL27" s="688">
        <v>154144</v>
      </c>
      <c r="DM27" s="715"/>
      <c r="DN27" s="715"/>
      <c r="DO27" s="715"/>
      <c r="DP27" s="715"/>
      <c r="DQ27" s="715"/>
      <c r="DR27" s="715"/>
      <c r="DS27" s="715"/>
      <c r="DT27" s="715"/>
      <c r="DU27" s="715"/>
      <c r="DV27" s="716"/>
      <c r="DW27" s="684">
        <v>6.8</v>
      </c>
      <c r="DX27" s="713"/>
      <c r="DY27" s="713"/>
      <c r="DZ27" s="713"/>
      <c r="EA27" s="713"/>
      <c r="EB27" s="713"/>
      <c r="EC27" s="714"/>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228</v>
      </c>
      <c r="S28" s="680"/>
      <c r="T28" s="680"/>
      <c r="U28" s="680"/>
      <c r="V28" s="680"/>
      <c r="W28" s="680"/>
      <c r="X28" s="680"/>
      <c r="Y28" s="681"/>
      <c r="Z28" s="682" t="s">
        <v>228</v>
      </c>
      <c r="AA28" s="682"/>
      <c r="AB28" s="682"/>
      <c r="AC28" s="682"/>
      <c r="AD28" s="683" t="s">
        <v>245</v>
      </c>
      <c r="AE28" s="683"/>
      <c r="AF28" s="683"/>
      <c r="AG28" s="683"/>
      <c r="AH28" s="683"/>
      <c r="AI28" s="683"/>
      <c r="AJ28" s="683"/>
      <c r="AK28" s="683"/>
      <c r="AL28" s="684" t="s">
        <v>228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379311</v>
      </c>
      <c r="CS28" s="680"/>
      <c r="CT28" s="680"/>
      <c r="CU28" s="680"/>
      <c r="CV28" s="680"/>
      <c r="CW28" s="680"/>
      <c r="CX28" s="680"/>
      <c r="CY28" s="681"/>
      <c r="CZ28" s="684">
        <v>10.4</v>
      </c>
      <c r="DA28" s="713"/>
      <c r="DB28" s="713"/>
      <c r="DC28" s="717"/>
      <c r="DD28" s="688">
        <v>379311</v>
      </c>
      <c r="DE28" s="680"/>
      <c r="DF28" s="680"/>
      <c r="DG28" s="680"/>
      <c r="DH28" s="680"/>
      <c r="DI28" s="680"/>
      <c r="DJ28" s="680"/>
      <c r="DK28" s="681"/>
      <c r="DL28" s="688">
        <v>379311</v>
      </c>
      <c r="DM28" s="680"/>
      <c r="DN28" s="680"/>
      <c r="DO28" s="680"/>
      <c r="DP28" s="680"/>
      <c r="DQ28" s="680"/>
      <c r="DR28" s="680"/>
      <c r="DS28" s="680"/>
      <c r="DT28" s="680"/>
      <c r="DU28" s="680"/>
      <c r="DV28" s="681"/>
      <c r="DW28" s="684">
        <v>16.8</v>
      </c>
      <c r="DX28" s="713"/>
      <c r="DY28" s="713"/>
      <c r="DZ28" s="713"/>
      <c r="EA28" s="713"/>
      <c r="EB28" s="713"/>
      <c r="EC28" s="714"/>
    </row>
    <row r="29" spans="2:133" ht="11.25" customHeight="1" x14ac:dyDescent="0.15">
      <c r="B29" s="676" t="s">
        <v>304</v>
      </c>
      <c r="C29" s="677"/>
      <c r="D29" s="677"/>
      <c r="E29" s="677"/>
      <c r="F29" s="677"/>
      <c r="G29" s="677"/>
      <c r="H29" s="677"/>
      <c r="I29" s="677"/>
      <c r="J29" s="677"/>
      <c r="K29" s="677"/>
      <c r="L29" s="677"/>
      <c r="M29" s="677"/>
      <c r="N29" s="677"/>
      <c r="O29" s="677"/>
      <c r="P29" s="677"/>
      <c r="Q29" s="678"/>
      <c r="R29" s="679">
        <v>424683</v>
      </c>
      <c r="S29" s="680"/>
      <c r="T29" s="680"/>
      <c r="U29" s="680"/>
      <c r="V29" s="680"/>
      <c r="W29" s="680"/>
      <c r="X29" s="680"/>
      <c r="Y29" s="681"/>
      <c r="Z29" s="682">
        <v>10.8</v>
      </c>
      <c r="AA29" s="682"/>
      <c r="AB29" s="682"/>
      <c r="AC29" s="682"/>
      <c r="AD29" s="683" t="s">
        <v>175</v>
      </c>
      <c r="AE29" s="683"/>
      <c r="AF29" s="683"/>
      <c r="AG29" s="683"/>
      <c r="AH29" s="683"/>
      <c r="AI29" s="683"/>
      <c r="AJ29" s="683"/>
      <c r="AK29" s="683"/>
      <c r="AL29" s="684" t="s">
        <v>175</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70</v>
      </c>
      <c r="CG29" s="695"/>
      <c r="CH29" s="695"/>
      <c r="CI29" s="695"/>
      <c r="CJ29" s="695"/>
      <c r="CK29" s="695"/>
      <c r="CL29" s="695"/>
      <c r="CM29" s="695"/>
      <c r="CN29" s="695"/>
      <c r="CO29" s="695"/>
      <c r="CP29" s="695"/>
      <c r="CQ29" s="696"/>
      <c r="CR29" s="679">
        <v>379311</v>
      </c>
      <c r="CS29" s="715"/>
      <c r="CT29" s="715"/>
      <c r="CU29" s="715"/>
      <c r="CV29" s="715"/>
      <c r="CW29" s="715"/>
      <c r="CX29" s="715"/>
      <c r="CY29" s="716"/>
      <c r="CZ29" s="684">
        <v>10.4</v>
      </c>
      <c r="DA29" s="713"/>
      <c r="DB29" s="713"/>
      <c r="DC29" s="717"/>
      <c r="DD29" s="688">
        <v>379311</v>
      </c>
      <c r="DE29" s="715"/>
      <c r="DF29" s="715"/>
      <c r="DG29" s="715"/>
      <c r="DH29" s="715"/>
      <c r="DI29" s="715"/>
      <c r="DJ29" s="715"/>
      <c r="DK29" s="716"/>
      <c r="DL29" s="688">
        <v>379311</v>
      </c>
      <c r="DM29" s="715"/>
      <c r="DN29" s="715"/>
      <c r="DO29" s="715"/>
      <c r="DP29" s="715"/>
      <c r="DQ29" s="715"/>
      <c r="DR29" s="715"/>
      <c r="DS29" s="715"/>
      <c r="DT29" s="715"/>
      <c r="DU29" s="715"/>
      <c r="DV29" s="716"/>
      <c r="DW29" s="684">
        <v>16.8</v>
      </c>
      <c r="DX29" s="713"/>
      <c r="DY29" s="713"/>
      <c r="DZ29" s="713"/>
      <c r="EA29" s="713"/>
      <c r="EB29" s="713"/>
      <c r="EC29" s="714"/>
    </row>
    <row r="30" spans="2:133" ht="11.25" customHeight="1" x14ac:dyDescent="0.15">
      <c r="B30" s="676" t="s">
        <v>308</v>
      </c>
      <c r="C30" s="677"/>
      <c r="D30" s="677"/>
      <c r="E30" s="677"/>
      <c r="F30" s="677"/>
      <c r="G30" s="677"/>
      <c r="H30" s="677"/>
      <c r="I30" s="677"/>
      <c r="J30" s="677"/>
      <c r="K30" s="677"/>
      <c r="L30" s="677"/>
      <c r="M30" s="677"/>
      <c r="N30" s="677"/>
      <c r="O30" s="677"/>
      <c r="P30" s="677"/>
      <c r="Q30" s="678"/>
      <c r="R30" s="679">
        <v>96238</v>
      </c>
      <c r="S30" s="680"/>
      <c r="T30" s="680"/>
      <c r="U30" s="680"/>
      <c r="V30" s="680"/>
      <c r="W30" s="680"/>
      <c r="X30" s="680"/>
      <c r="Y30" s="681"/>
      <c r="Z30" s="682">
        <v>2.4</v>
      </c>
      <c r="AA30" s="682"/>
      <c r="AB30" s="682"/>
      <c r="AC30" s="682"/>
      <c r="AD30" s="683">
        <v>62610</v>
      </c>
      <c r="AE30" s="683"/>
      <c r="AF30" s="683"/>
      <c r="AG30" s="683"/>
      <c r="AH30" s="683"/>
      <c r="AI30" s="683"/>
      <c r="AJ30" s="683"/>
      <c r="AK30" s="683"/>
      <c r="AL30" s="684">
        <v>2.9</v>
      </c>
      <c r="AM30" s="685"/>
      <c r="AN30" s="685"/>
      <c r="AO30" s="686"/>
      <c r="AP30" s="727" t="s">
        <v>309</v>
      </c>
      <c r="AQ30" s="728"/>
      <c r="AR30" s="728"/>
      <c r="AS30" s="728"/>
      <c r="AT30" s="733" t="s">
        <v>310</v>
      </c>
      <c r="AU30" s="230"/>
      <c r="AV30" s="230"/>
      <c r="AW30" s="230"/>
      <c r="AX30" s="665" t="s">
        <v>187</v>
      </c>
      <c r="AY30" s="666"/>
      <c r="AZ30" s="666"/>
      <c r="BA30" s="666"/>
      <c r="BB30" s="666"/>
      <c r="BC30" s="666"/>
      <c r="BD30" s="666"/>
      <c r="BE30" s="666"/>
      <c r="BF30" s="667"/>
      <c r="BG30" s="739">
        <v>98.8</v>
      </c>
      <c r="BH30" s="740"/>
      <c r="BI30" s="740"/>
      <c r="BJ30" s="740"/>
      <c r="BK30" s="740"/>
      <c r="BL30" s="740"/>
      <c r="BM30" s="674">
        <v>95.4</v>
      </c>
      <c r="BN30" s="740"/>
      <c r="BO30" s="740"/>
      <c r="BP30" s="740"/>
      <c r="BQ30" s="741"/>
      <c r="BR30" s="739">
        <v>98.6</v>
      </c>
      <c r="BS30" s="740"/>
      <c r="BT30" s="740"/>
      <c r="BU30" s="740"/>
      <c r="BV30" s="740"/>
      <c r="BW30" s="740"/>
      <c r="BX30" s="674">
        <v>95.7</v>
      </c>
      <c r="BY30" s="740"/>
      <c r="BZ30" s="740"/>
      <c r="CA30" s="740"/>
      <c r="CB30" s="741"/>
      <c r="CD30" s="744"/>
      <c r="CE30" s="745"/>
      <c r="CF30" s="694" t="s">
        <v>311</v>
      </c>
      <c r="CG30" s="695"/>
      <c r="CH30" s="695"/>
      <c r="CI30" s="695"/>
      <c r="CJ30" s="695"/>
      <c r="CK30" s="695"/>
      <c r="CL30" s="695"/>
      <c r="CM30" s="695"/>
      <c r="CN30" s="695"/>
      <c r="CO30" s="695"/>
      <c r="CP30" s="695"/>
      <c r="CQ30" s="696"/>
      <c r="CR30" s="679">
        <v>358922</v>
      </c>
      <c r="CS30" s="680"/>
      <c r="CT30" s="680"/>
      <c r="CU30" s="680"/>
      <c r="CV30" s="680"/>
      <c r="CW30" s="680"/>
      <c r="CX30" s="680"/>
      <c r="CY30" s="681"/>
      <c r="CZ30" s="684">
        <v>9.8000000000000007</v>
      </c>
      <c r="DA30" s="713"/>
      <c r="DB30" s="713"/>
      <c r="DC30" s="717"/>
      <c r="DD30" s="688">
        <v>358922</v>
      </c>
      <c r="DE30" s="680"/>
      <c r="DF30" s="680"/>
      <c r="DG30" s="680"/>
      <c r="DH30" s="680"/>
      <c r="DI30" s="680"/>
      <c r="DJ30" s="680"/>
      <c r="DK30" s="681"/>
      <c r="DL30" s="688">
        <v>358922</v>
      </c>
      <c r="DM30" s="680"/>
      <c r="DN30" s="680"/>
      <c r="DO30" s="680"/>
      <c r="DP30" s="680"/>
      <c r="DQ30" s="680"/>
      <c r="DR30" s="680"/>
      <c r="DS30" s="680"/>
      <c r="DT30" s="680"/>
      <c r="DU30" s="680"/>
      <c r="DV30" s="681"/>
      <c r="DW30" s="684">
        <v>15.9</v>
      </c>
      <c r="DX30" s="713"/>
      <c r="DY30" s="713"/>
      <c r="DZ30" s="713"/>
      <c r="EA30" s="713"/>
      <c r="EB30" s="713"/>
      <c r="EC30" s="714"/>
    </row>
    <row r="31" spans="2:133" ht="11.25" customHeight="1" x14ac:dyDescent="0.15">
      <c r="B31" s="676" t="s">
        <v>312</v>
      </c>
      <c r="C31" s="677"/>
      <c r="D31" s="677"/>
      <c r="E31" s="677"/>
      <c r="F31" s="677"/>
      <c r="G31" s="677"/>
      <c r="H31" s="677"/>
      <c r="I31" s="677"/>
      <c r="J31" s="677"/>
      <c r="K31" s="677"/>
      <c r="L31" s="677"/>
      <c r="M31" s="677"/>
      <c r="N31" s="677"/>
      <c r="O31" s="677"/>
      <c r="P31" s="677"/>
      <c r="Q31" s="678"/>
      <c r="R31" s="679">
        <v>43120</v>
      </c>
      <c r="S31" s="680"/>
      <c r="T31" s="680"/>
      <c r="U31" s="680"/>
      <c r="V31" s="680"/>
      <c r="W31" s="680"/>
      <c r="X31" s="680"/>
      <c r="Y31" s="681"/>
      <c r="Z31" s="682">
        <v>1.1000000000000001</v>
      </c>
      <c r="AA31" s="682"/>
      <c r="AB31" s="682"/>
      <c r="AC31" s="682"/>
      <c r="AD31" s="683" t="s">
        <v>228</v>
      </c>
      <c r="AE31" s="683"/>
      <c r="AF31" s="683"/>
      <c r="AG31" s="683"/>
      <c r="AH31" s="683"/>
      <c r="AI31" s="683"/>
      <c r="AJ31" s="683"/>
      <c r="AK31" s="683"/>
      <c r="AL31" s="684" t="s">
        <v>175</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98.5</v>
      </c>
      <c r="BH31" s="715"/>
      <c r="BI31" s="715"/>
      <c r="BJ31" s="715"/>
      <c r="BK31" s="715"/>
      <c r="BL31" s="715"/>
      <c r="BM31" s="685">
        <v>95.5</v>
      </c>
      <c r="BN31" s="737"/>
      <c r="BO31" s="737"/>
      <c r="BP31" s="737"/>
      <c r="BQ31" s="738"/>
      <c r="BR31" s="736">
        <v>98.4</v>
      </c>
      <c r="BS31" s="715"/>
      <c r="BT31" s="715"/>
      <c r="BU31" s="715"/>
      <c r="BV31" s="715"/>
      <c r="BW31" s="715"/>
      <c r="BX31" s="685">
        <v>95.9</v>
      </c>
      <c r="BY31" s="737"/>
      <c r="BZ31" s="737"/>
      <c r="CA31" s="737"/>
      <c r="CB31" s="738"/>
      <c r="CD31" s="744"/>
      <c r="CE31" s="745"/>
      <c r="CF31" s="694" t="s">
        <v>315</v>
      </c>
      <c r="CG31" s="695"/>
      <c r="CH31" s="695"/>
      <c r="CI31" s="695"/>
      <c r="CJ31" s="695"/>
      <c r="CK31" s="695"/>
      <c r="CL31" s="695"/>
      <c r="CM31" s="695"/>
      <c r="CN31" s="695"/>
      <c r="CO31" s="695"/>
      <c r="CP31" s="695"/>
      <c r="CQ31" s="696"/>
      <c r="CR31" s="679">
        <v>20389</v>
      </c>
      <c r="CS31" s="715"/>
      <c r="CT31" s="715"/>
      <c r="CU31" s="715"/>
      <c r="CV31" s="715"/>
      <c r="CW31" s="715"/>
      <c r="CX31" s="715"/>
      <c r="CY31" s="716"/>
      <c r="CZ31" s="684">
        <v>0.6</v>
      </c>
      <c r="DA31" s="713"/>
      <c r="DB31" s="713"/>
      <c r="DC31" s="717"/>
      <c r="DD31" s="688">
        <v>20389</v>
      </c>
      <c r="DE31" s="715"/>
      <c r="DF31" s="715"/>
      <c r="DG31" s="715"/>
      <c r="DH31" s="715"/>
      <c r="DI31" s="715"/>
      <c r="DJ31" s="715"/>
      <c r="DK31" s="716"/>
      <c r="DL31" s="688">
        <v>20389</v>
      </c>
      <c r="DM31" s="715"/>
      <c r="DN31" s="715"/>
      <c r="DO31" s="715"/>
      <c r="DP31" s="715"/>
      <c r="DQ31" s="715"/>
      <c r="DR31" s="715"/>
      <c r="DS31" s="715"/>
      <c r="DT31" s="715"/>
      <c r="DU31" s="715"/>
      <c r="DV31" s="716"/>
      <c r="DW31" s="684">
        <v>0.9</v>
      </c>
      <c r="DX31" s="713"/>
      <c r="DY31" s="713"/>
      <c r="DZ31" s="713"/>
      <c r="EA31" s="713"/>
      <c r="EB31" s="713"/>
      <c r="EC31" s="714"/>
    </row>
    <row r="32" spans="2:133" ht="11.25" customHeight="1" x14ac:dyDescent="0.15">
      <c r="B32" s="676" t="s">
        <v>316</v>
      </c>
      <c r="C32" s="677"/>
      <c r="D32" s="677"/>
      <c r="E32" s="677"/>
      <c r="F32" s="677"/>
      <c r="G32" s="677"/>
      <c r="H32" s="677"/>
      <c r="I32" s="677"/>
      <c r="J32" s="677"/>
      <c r="K32" s="677"/>
      <c r="L32" s="677"/>
      <c r="M32" s="677"/>
      <c r="N32" s="677"/>
      <c r="O32" s="677"/>
      <c r="P32" s="677"/>
      <c r="Q32" s="678"/>
      <c r="R32" s="679">
        <v>185626</v>
      </c>
      <c r="S32" s="680"/>
      <c r="T32" s="680"/>
      <c r="U32" s="680"/>
      <c r="V32" s="680"/>
      <c r="W32" s="680"/>
      <c r="X32" s="680"/>
      <c r="Y32" s="681"/>
      <c r="Z32" s="682">
        <v>4.7</v>
      </c>
      <c r="AA32" s="682"/>
      <c r="AB32" s="682"/>
      <c r="AC32" s="682"/>
      <c r="AD32" s="683" t="s">
        <v>228</v>
      </c>
      <c r="AE32" s="683"/>
      <c r="AF32" s="683"/>
      <c r="AG32" s="683"/>
      <c r="AH32" s="683"/>
      <c r="AI32" s="683"/>
      <c r="AJ32" s="683"/>
      <c r="AK32" s="683"/>
      <c r="AL32" s="684" t="s">
        <v>245</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98.9</v>
      </c>
      <c r="BH32" s="749"/>
      <c r="BI32" s="749"/>
      <c r="BJ32" s="749"/>
      <c r="BK32" s="749"/>
      <c r="BL32" s="749"/>
      <c r="BM32" s="750">
        <v>94.5</v>
      </c>
      <c r="BN32" s="749"/>
      <c r="BO32" s="749"/>
      <c r="BP32" s="749"/>
      <c r="BQ32" s="751"/>
      <c r="BR32" s="748">
        <v>98.5</v>
      </c>
      <c r="BS32" s="749"/>
      <c r="BT32" s="749"/>
      <c r="BU32" s="749"/>
      <c r="BV32" s="749"/>
      <c r="BW32" s="749"/>
      <c r="BX32" s="750">
        <v>94.8</v>
      </c>
      <c r="BY32" s="749"/>
      <c r="BZ32" s="749"/>
      <c r="CA32" s="749"/>
      <c r="CB32" s="751"/>
      <c r="CD32" s="746"/>
      <c r="CE32" s="747"/>
      <c r="CF32" s="694" t="s">
        <v>318</v>
      </c>
      <c r="CG32" s="695"/>
      <c r="CH32" s="695"/>
      <c r="CI32" s="695"/>
      <c r="CJ32" s="695"/>
      <c r="CK32" s="695"/>
      <c r="CL32" s="695"/>
      <c r="CM32" s="695"/>
      <c r="CN32" s="695"/>
      <c r="CO32" s="695"/>
      <c r="CP32" s="695"/>
      <c r="CQ32" s="696"/>
      <c r="CR32" s="679" t="s">
        <v>228</v>
      </c>
      <c r="CS32" s="680"/>
      <c r="CT32" s="680"/>
      <c r="CU32" s="680"/>
      <c r="CV32" s="680"/>
      <c r="CW32" s="680"/>
      <c r="CX32" s="680"/>
      <c r="CY32" s="681"/>
      <c r="CZ32" s="684" t="s">
        <v>175</v>
      </c>
      <c r="DA32" s="713"/>
      <c r="DB32" s="713"/>
      <c r="DC32" s="717"/>
      <c r="DD32" s="688" t="s">
        <v>175</v>
      </c>
      <c r="DE32" s="680"/>
      <c r="DF32" s="680"/>
      <c r="DG32" s="680"/>
      <c r="DH32" s="680"/>
      <c r="DI32" s="680"/>
      <c r="DJ32" s="680"/>
      <c r="DK32" s="681"/>
      <c r="DL32" s="688" t="s">
        <v>228</v>
      </c>
      <c r="DM32" s="680"/>
      <c r="DN32" s="680"/>
      <c r="DO32" s="680"/>
      <c r="DP32" s="680"/>
      <c r="DQ32" s="680"/>
      <c r="DR32" s="680"/>
      <c r="DS32" s="680"/>
      <c r="DT32" s="680"/>
      <c r="DU32" s="680"/>
      <c r="DV32" s="681"/>
      <c r="DW32" s="684" t="s">
        <v>245</v>
      </c>
      <c r="DX32" s="713"/>
      <c r="DY32" s="713"/>
      <c r="DZ32" s="713"/>
      <c r="EA32" s="713"/>
      <c r="EB32" s="713"/>
      <c r="EC32" s="714"/>
    </row>
    <row r="33" spans="2:133" ht="11.25" customHeight="1" x14ac:dyDescent="0.15">
      <c r="B33" s="676" t="s">
        <v>319</v>
      </c>
      <c r="C33" s="677"/>
      <c r="D33" s="677"/>
      <c r="E33" s="677"/>
      <c r="F33" s="677"/>
      <c r="G33" s="677"/>
      <c r="H33" s="677"/>
      <c r="I33" s="677"/>
      <c r="J33" s="677"/>
      <c r="K33" s="677"/>
      <c r="L33" s="677"/>
      <c r="M33" s="677"/>
      <c r="N33" s="677"/>
      <c r="O33" s="677"/>
      <c r="P33" s="677"/>
      <c r="Q33" s="678"/>
      <c r="R33" s="679">
        <v>222833</v>
      </c>
      <c r="S33" s="680"/>
      <c r="T33" s="680"/>
      <c r="U33" s="680"/>
      <c r="V33" s="680"/>
      <c r="W33" s="680"/>
      <c r="X33" s="680"/>
      <c r="Y33" s="681"/>
      <c r="Z33" s="682">
        <v>5.6</v>
      </c>
      <c r="AA33" s="682"/>
      <c r="AB33" s="682"/>
      <c r="AC33" s="682"/>
      <c r="AD33" s="683" t="s">
        <v>175</v>
      </c>
      <c r="AE33" s="683"/>
      <c r="AF33" s="683"/>
      <c r="AG33" s="683"/>
      <c r="AH33" s="683"/>
      <c r="AI33" s="683"/>
      <c r="AJ33" s="683"/>
      <c r="AK33" s="683"/>
      <c r="AL33" s="684" t="s">
        <v>228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1403006</v>
      </c>
      <c r="CS33" s="715"/>
      <c r="CT33" s="715"/>
      <c r="CU33" s="715"/>
      <c r="CV33" s="715"/>
      <c r="CW33" s="715"/>
      <c r="CX33" s="715"/>
      <c r="CY33" s="716"/>
      <c r="CZ33" s="684">
        <v>38.4</v>
      </c>
      <c r="DA33" s="713"/>
      <c r="DB33" s="713"/>
      <c r="DC33" s="717"/>
      <c r="DD33" s="688">
        <v>1138291</v>
      </c>
      <c r="DE33" s="715"/>
      <c r="DF33" s="715"/>
      <c r="DG33" s="715"/>
      <c r="DH33" s="715"/>
      <c r="DI33" s="715"/>
      <c r="DJ33" s="715"/>
      <c r="DK33" s="716"/>
      <c r="DL33" s="688">
        <v>839581</v>
      </c>
      <c r="DM33" s="715"/>
      <c r="DN33" s="715"/>
      <c r="DO33" s="715"/>
      <c r="DP33" s="715"/>
      <c r="DQ33" s="715"/>
      <c r="DR33" s="715"/>
      <c r="DS33" s="715"/>
      <c r="DT33" s="715"/>
      <c r="DU33" s="715"/>
      <c r="DV33" s="716"/>
      <c r="DW33" s="684">
        <v>37.1</v>
      </c>
      <c r="DX33" s="713"/>
      <c r="DY33" s="713"/>
      <c r="DZ33" s="713"/>
      <c r="EA33" s="713"/>
      <c r="EB33" s="713"/>
      <c r="EC33" s="714"/>
    </row>
    <row r="34" spans="2:133" ht="11.25" customHeight="1" x14ac:dyDescent="0.15">
      <c r="B34" s="676" t="s">
        <v>321</v>
      </c>
      <c r="C34" s="677"/>
      <c r="D34" s="677"/>
      <c r="E34" s="677"/>
      <c r="F34" s="677"/>
      <c r="G34" s="677"/>
      <c r="H34" s="677"/>
      <c r="I34" s="677"/>
      <c r="J34" s="677"/>
      <c r="K34" s="677"/>
      <c r="L34" s="677"/>
      <c r="M34" s="677"/>
      <c r="N34" s="677"/>
      <c r="O34" s="677"/>
      <c r="P34" s="677"/>
      <c r="Q34" s="678"/>
      <c r="R34" s="679">
        <v>34934</v>
      </c>
      <c r="S34" s="680"/>
      <c r="T34" s="680"/>
      <c r="U34" s="680"/>
      <c r="V34" s="680"/>
      <c r="W34" s="680"/>
      <c r="X34" s="680"/>
      <c r="Y34" s="681"/>
      <c r="Z34" s="682">
        <v>0.9</v>
      </c>
      <c r="AA34" s="682"/>
      <c r="AB34" s="682"/>
      <c r="AC34" s="682"/>
      <c r="AD34" s="683">
        <v>36</v>
      </c>
      <c r="AE34" s="683"/>
      <c r="AF34" s="683"/>
      <c r="AG34" s="683"/>
      <c r="AH34" s="683"/>
      <c r="AI34" s="683"/>
      <c r="AJ34" s="683"/>
      <c r="AK34" s="683"/>
      <c r="AL34" s="684">
        <v>0</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545121</v>
      </c>
      <c r="CS34" s="680"/>
      <c r="CT34" s="680"/>
      <c r="CU34" s="680"/>
      <c r="CV34" s="680"/>
      <c r="CW34" s="680"/>
      <c r="CX34" s="680"/>
      <c r="CY34" s="681"/>
      <c r="CZ34" s="684">
        <v>14.9</v>
      </c>
      <c r="DA34" s="713"/>
      <c r="DB34" s="713"/>
      <c r="DC34" s="717"/>
      <c r="DD34" s="688">
        <v>434622</v>
      </c>
      <c r="DE34" s="680"/>
      <c r="DF34" s="680"/>
      <c r="DG34" s="680"/>
      <c r="DH34" s="680"/>
      <c r="DI34" s="680"/>
      <c r="DJ34" s="680"/>
      <c r="DK34" s="681"/>
      <c r="DL34" s="688">
        <v>335185</v>
      </c>
      <c r="DM34" s="680"/>
      <c r="DN34" s="680"/>
      <c r="DO34" s="680"/>
      <c r="DP34" s="680"/>
      <c r="DQ34" s="680"/>
      <c r="DR34" s="680"/>
      <c r="DS34" s="680"/>
      <c r="DT34" s="680"/>
      <c r="DU34" s="680"/>
      <c r="DV34" s="681"/>
      <c r="DW34" s="684">
        <v>14.8</v>
      </c>
      <c r="DX34" s="713"/>
      <c r="DY34" s="713"/>
      <c r="DZ34" s="713"/>
      <c r="EA34" s="713"/>
      <c r="EB34" s="713"/>
      <c r="EC34" s="714"/>
    </row>
    <row r="35" spans="2:133" ht="11.25" customHeight="1" x14ac:dyDescent="0.15">
      <c r="B35" s="676" t="s">
        <v>325</v>
      </c>
      <c r="C35" s="677"/>
      <c r="D35" s="677"/>
      <c r="E35" s="677"/>
      <c r="F35" s="677"/>
      <c r="G35" s="677"/>
      <c r="H35" s="677"/>
      <c r="I35" s="677"/>
      <c r="J35" s="677"/>
      <c r="K35" s="677"/>
      <c r="L35" s="677"/>
      <c r="M35" s="677"/>
      <c r="N35" s="677"/>
      <c r="O35" s="677"/>
      <c r="P35" s="677"/>
      <c r="Q35" s="678"/>
      <c r="R35" s="679">
        <v>265606</v>
      </c>
      <c r="S35" s="680"/>
      <c r="T35" s="680"/>
      <c r="U35" s="680"/>
      <c r="V35" s="680"/>
      <c r="W35" s="680"/>
      <c r="X35" s="680"/>
      <c r="Y35" s="681"/>
      <c r="Z35" s="682">
        <v>6.7</v>
      </c>
      <c r="AA35" s="682"/>
      <c r="AB35" s="682"/>
      <c r="AC35" s="682"/>
      <c r="AD35" s="683" t="s">
        <v>228</v>
      </c>
      <c r="AE35" s="683"/>
      <c r="AF35" s="683"/>
      <c r="AG35" s="683"/>
      <c r="AH35" s="683"/>
      <c r="AI35" s="683"/>
      <c r="AJ35" s="683"/>
      <c r="AK35" s="683"/>
      <c r="AL35" s="684" t="s">
        <v>245</v>
      </c>
      <c r="AM35" s="685"/>
      <c r="AN35" s="685"/>
      <c r="AO35" s="686"/>
      <c r="AP35" s="234"/>
      <c r="AQ35" s="752" t="s">
        <v>326</v>
      </c>
      <c r="AR35" s="753"/>
      <c r="AS35" s="753"/>
      <c r="AT35" s="753"/>
      <c r="AU35" s="753"/>
      <c r="AV35" s="753"/>
      <c r="AW35" s="753"/>
      <c r="AX35" s="753"/>
      <c r="AY35" s="754"/>
      <c r="AZ35" s="668">
        <v>299097</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33755</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19143</v>
      </c>
      <c r="CS35" s="715"/>
      <c r="CT35" s="715"/>
      <c r="CU35" s="715"/>
      <c r="CV35" s="715"/>
      <c r="CW35" s="715"/>
      <c r="CX35" s="715"/>
      <c r="CY35" s="716"/>
      <c r="CZ35" s="684">
        <v>0.5</v>
      </c>
      <c r="DA35" s="713"/>
      <c r="DB35" s="713"/>
      <c r="DC35" s="717"/>
      <c r="DD35" s="688">
        <v>18646</v>
      </c>
      <c r="DE35" s="715"/>
      <c r="DF35" s="715"/>
      <c r="DG35" s="715"/>
      <c r="DH35" s="715"/>
      <c r="DI35" s="715"/>
      <c r="DJ35" s="715"/>
      <c r="DK35" s="716"/>
      <c r="DL35" s="688">
        <v>16057</v>
      </c>
      <c r="DM35" s="715"/>
      <c r="DN35" s="715"/>
      <c r="DO35" s="715"/>
      <c r="DP35" s="715"/>
      <c r="DQ35" s="715"/>
      <c r="DR35" s="715"/>
      <c r="DS35" s="715"/>
      <c r="DT35" s="715"/>
      <c r="DU35" s="715"/>
      <c r="DV35" s="716"/>
      <c r="DW35" s="684">
        <v>0.7</v>
      </c>
      <c r="DX35" s="713"/>
      <c r="DY35" s="713"/>
      <c r="DZ35" s="713"/>
      <c r="EA35" s="713"/>
      <c r="EB35" s="713"/>
      <c r="EC35" s="714"/>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175</v>
      </c>
      <c r="S36" s="680"/>
      <c r="T36" s="680"/>
      <c r="U36" s="680"/>
      <c r="V36" s="680"/>
      <c r="W36" s="680"/>
      <c r="X36" s="680"/>
      <c r="Y36" s="681"/>
      <c r="Z36" s="682" t="s">
        <v>175</v>
      </c>
      <c r="AA36" s="682"/>
      <c r="AB36" s="682"/>
      <c r="AC36" s="682"/>
      <c r="AD36" s="683" t="s">
        <v>228</v>
      </c>
      <c r="AE36" s="683"/>
      <c r="AF36" s="683"/>
      <c r="AG36" s="683"/>
      <c r="AH36" s="683"/>
      <c r="AI36" s="683"/>
      <c r="AJ36" s="683"/>
      <c r="AK36" s="683"/>
      <c r="AL36" s="684" t="s">
        <v>245</v>
      </c>
      <c r="AM36" s="685"/>
      <c r="AN36" s="685"/>
      <c r="AO36" s="686"/>
      <c r="AQ36" s="756" t="s">
        <v>330</v>
      </c>
      <c r="AR36" s="757"/>
      <c r="AS36" s="757"/>
      <c r="AT36" s="757"/>
      <c r="AU36" s="757"/>
      <c r="AV36" s="757"/>
      <c r="AW36" s="757"/>
      <c r="AX36" s="757"/>
      <c r="AY36" s="758"/>
      <c r="AZ36" s="679">
        <v>40740</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10575</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351513</v>
      </c>
      <c r="CS36" s="680"/>
      <c r="CT36" s="680"/>
      <c r="CU36" s="680"/>
      <c r="CV36" s="680"/>
      <c r="CW36" s="680"/>
      <c r="CX36" s="680"/>
      <c r="CY36" s="681"/>
      <c r="CZ36" s="684">
        <v>9.6</v>
      </c>
      <c r="DA36" s="713"/>
      <c r="DB36" s="713"/>
      <c r="DC36" s="717"/>
      <c r="DD36" s="688">
        <v>306526</v>
      </c>
      <c r="DE36" s="680"/>
      <c r="DF36" s="680"/>
      <c r="DG36" s="680"/>
      <c r="DH36" s="680"/>
      <c r="DI36" s="680"/>
      <c r="DJ36" s="680"/>
      <c r="DK36" s="681"/>
      <c r="DL36" s="688">
        <v>261393</v>
      </c>
      <c r="DM36" s="680"/>
      <c r="DN36" s="680"/>
      <c r="DO36" s="680"/>
      <c r="DP36" s="680"/>
      <c r="DQ36" s="680"/>
      <c r="DR36" s="680"/>
      <c r="DS36" s="680"/>
      <c r="DT36" s="680"/>
      <c r="DU36" s="680"/>
      <c r="DV36" s="681"/>
      <c r="DW36" s="684">
        <v>11.6</v>
      </c>
      <c r="DX36" s="713"/>
      <c r="DY36" s="713"/>
      <c r="DZ36" s="713"/>
      <c r="EA36" s="713"/>
      <c r="EB36" s="713"/>
      <c r="EC36" s="714"/>
    </row>
    <row r="37" spans="2:133" ht="11.25" customHeight="1" x14ac:dyDescent="0.15">
      <c r="B37" s="676" t="s">
        <v>333</v>
      </c>
      <c r="C37" s="677"/>
      <c r="D37" s="677"/>
      <c r="E37" s="677"/>
      <c r="F37" s="677"/>
      <c r="G37" s="677"/>
      <c r="H37" s="677"/>
      <c r="I37" s="677"/>
      <c r="J37" s="677"/>
      <c r="K37" s="677"/>
      <c r="L37" s="677"/>
      <c r="M37" s="677"/>
      <c r="N37" s="677"/>
      <c r="O37" s="677"/>
      <c r="P37" s="677"/>
      <c r="Q37" s="678"/>
      <c r="R37" s="679">
        <v>79706</v>
      </c>
      <c r="S37" s="680"/>
      <c r="T37" s="680"/>
      <c r="U37" s="680"/>
      <c r="V37" s="680"/>
      <c r="W37" s="680"/>
      <c r="X37" s="680"/>
      <c r="Y37" s="681"/>
      <c r="Z37" s="682">
        <v>2</v>
      </c>
      <c r="AA37" s="682"/>
      <c r="AB37" s="682"/>
      <c r="AC37" s="682"/>
      <c r="AD37" s="683" t="s">
        <v>228</v>
      </c>
      <c r="AE37" s="683"/>
      <c r="AF37" s="683"/>
      <c r="AG37" s="683"/>
      <c r="AH37" s="683"/>
      <c r="AI37" s="683"/>
      <c r="AJ37" s="683"/>
      <c r="AK37" s="683"/>
      <c r="AL37" s="684" t="s">
        <v>245</v>
      </c>
      <c r="AM37" s="685"/>
      <c r="AN37" s="685"/>
      <c r="AO37" s="686"/>
      <c r="AQ37" s="756" t="s">
        <v>334</v>
      </c>
      <c r="AR37" s="757"/>
      <c r="AS37" s="757"/>
      <c r="AT37" s="757"/>
      <c r="AU37" s="757"/>
      <c r="AV37" s="757"/>
      <c r="AW37" s="757"/>
      <c r="AX37" s="757"/>
      <c r="AY37" s="758"/>
      <c r="AZ37" s="679" t="s">
        <v>228</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579</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169761</v>
      </c>
      <c r="CS37" s="715"/>
      <c r="CT37" s="715"/>
      <c r="CU37" s="715"/>
      <c r="CV37" s="715"/>
      <c r="CW37" s="715"/>
      <c r="CX37" s="715"/>
      <c r="CY37" s="716"/>
      <c r="CZ37" s="684">
        <v>4.5999999999999996</v>
      </c>
      <c r="DA37" s="713"/>
      <c r="DB37" s="713"/>
      <c r="DC37" s="717"/>
      <c r="DD37" s="688">
        <v>169733</v>
      </c>
      <c r="DE37" s="715"/>
      <c r="DF37" s="715"/>
      <c r="DG37" s="715"/>
      <c r="DH37" s="715"/>
      <c r="DI37" s="715"/>
      <c r="DJ37" s="715"/>
      <c r="DK37" s="716"/>
      <c r="DL37" s="688">
        <v>151797</v>
      </c>
      <c r="DM37" s="715"/>
      <c r="DN37" s="715"/>
      <c r="DO37" s="715"/>
      <c r="DP37" s="715"/>
      <c r="DQ37" s="715"/>
      <c r="DR37" s="715"/>
      <c r="DS37" s="715"/>
      <c r="DT37" s="715"/>
      <c r="DU37" s="715"/>
      <c r="DV37" s="716"/>
      <c r="DW37" s="684">
        <v>6.7</v>
      </c>
      <c r="DX37" s="713"/>
      <c r="DY37" s="713"/>
      <c r="DZ37" s="713"/>
      <c r="EA37" s="713"/>
      <c r="EB37" s="713"/>
      <c r="EC37" s="714"/>
    </row>
    <row r="38" spans="2:133" ht="11.25" customHeight="1" x14ac:dyDescent="0.15">
      <c r="B38" s="724" t="s">
        <v>337</v>
      </c>
      <c r="C38" s="725"/>
      <c r="D38" s="725"/>
      <c r="E38" s="725"/>
      <c r="F38" s="725"/>
      <c r="G38" s="725"/>
      <c r="H38" s="725"/>
      <c r="I38" s="725"/>
      <c r="J38" s="725"/>
      <c r="K38" s="725"/>
      <c r="L38" s="725"/>
      <c r="M38" s="725"/>
      <c r="N38" s="725"/>
      <c r="O38" s="725"/>
      <c r="P38" s="725"/>
      <c r="Q38" s="726"/>
      <c r="R38" s="759">
        <v>3944350</v>
      </c>
      <c r="S38" s="760"/>
      <c r="T38" s="760"/>
      <c r="U38" s="760"/>
      <c r="V38" s="760"/>
      <c r="W38" s="760"/>
      <c r="X38" s="760"/>
      <c r="Y38" s="761"/>
      <c r="Z38" s="762">
        <v>100</v>
      </c>
      <c r="AA38" s="762"/>
      <c r="AB38" s="762"/>
      <c r="AC38" s="762"/>
      <c r="AD38" s="763">
        <v>2181153</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t="s">
        <v>245</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935</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299097</v>
      </c>
      <c r="CS38" s="680"/>
      <c r="CT38" s="680"/>
      <c r="CU38" s="680"/>
      <c r="CV38" s="680"/>
      <c r="CW38" s="680"/>
      <c r="CX38" s="680"/>
      <c r="CY38" s="681"/>
      <c r="CZ38" s="684">
        <v>8.1999999999999993</v>
      </c>
      <c r="DA38" s="713"/>
      <c r="DB38" s="713"/>
      <c r="DC38" s="717"/>
      <c r="DD38" s="688">
        <v>240937</v>
      </c>
      <c r="DE38" s="680"/>
      <c r="DF38" s="680"/>
      <c r="DG38" s="680"/>
      <c r="DH38" s="680"/>
      <c r="DI38" s="680"/>
      <c r="DJ38" s="680"/>
      <c r="DK38" s="681"/>
      <c r="DL38" s="688">
        <v>226946</v>
      </c>
      <c r="DM38" s="680"/>
      <c r="DN38" s="680"/>
      <c r="DO38" s="680"/>
      <c r="DP38" s="680"/>
      <c r="DQ38" s="680"/>
      <c r="DR38" s="680"/>
      <c r="DS38" s="680"/>
      <c r="DT38" s="680"/>
      <c r="DU38" s="680"/>
      <c r="DV38" s="681"/>
      <c r="DW38" s="684">
        <v>10</v>
      </c>
      <c r="DX38" s="713"/>
      <c r="DY38" s="713"/>
      <c r="DZ38" s="713"/>
      <c r="EA38" s="713"/>
      <c r="EB38" s="713"/>
      <c r="EC38" s="714"/>
    </row>
    <row r="39" spans="2:133" ht="11.25" customHeight="1" x14ac:dyDescent="0.15">
      <c r="AQ39" s="756" t="s">
        <v>341</v>
      </c>
      <c r="AR39" s="757"/>
      <c r="AS39" s="757"/>
      <c r="AT39" s="757"/>
      <c r="AU39" s="757"/>
      <c r="AV39" s="757"/>
      <c r="AW39" s="757"/>
      <c r="AX39" s="757"/>
      <c r="AY39" s="758"/>
      <c r="AZ39" s="679" t="s">
        <v>245</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80</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162332</v>
      </c>
      <c r="CS39" s="715"/>
      <c r="CT39" s="715"/>
      <c r="CU39" s="715"/>
      <c r="CV39" s="715"/>
      <c r="CW39" s="715"/>
      <c r="CX39" s="715"/>
      <c r="CY39" s="716"/>
      <c r="CZ39" s="684">
        <v>4.4000000000000004</v>
      </c>
      <c r="DA39" s="713"/>
      <c r="DB39" s="713"/>
      <c r="DC39" s="717"/>
      <c r="DD39" s="688">
        <v>137560</v>
      </c>
      <c r="DE39" s="715"/>
      <c r="DF39" s="715"/>
      <c r="DG39" s="715"/>
      <c r="DH39" s="715"/>
      <c r="DI39" s="715"/>
      <c r="DJ39" s="715"/>
      <c r="DK39" s="716"/>
      <c r="DL39" s="688" t="s">
        <v>228</v>
      </c>
      <c r="DM39" s="715"/>
      <c r="DN39" s="715"/>
      <c r="DO39" s="715"/>
      <c r="DP39" s="715"/>
      <c r="DQ39" s="715"/>
      <c r="DR39" s="715"/>
      <c r="DS39" s="715"/>
      <c r="DT39" s="715"/>
      <c r="DU39" s="715"/>
      <c r="DV39" s="716"/>
      <c r="DW39" s="684" t="s">
        <v>228</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49492</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245</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25800</v>
      </c>
      <c r="CS40" s="680"/>
      <c r="CT40" s="680"/>
      <c r="CU40" s="680"/>
      <c r="CV40" s="680"/>
      <c r="CW40" s="680"/>
      <c r="CX40" s="680"/>
      <c r="CY40" s="681"/>
      <c r="CZ40" s="684">
        <v>0.7</v>
      </c>
      <c r="DA40" s="713"/>
      <c r="DB40" s="713"/>
      <c r="DC40" s="717"/>
      <c r="DD40" s="688" t="s">
        <v>245</v>
      </c>
      <c r="DE40" s="680"/>
      <c r="DF40" s="680"/>
      <c r="DG40" s="680"/>
      <c r="DH40" s="680"/>
      <c r="DI40" s="680"/>
      <c r="DJ40" s="680"/>
      <c r="DK40" s="681"/>
      <c r="DL40" s="688" t="s">
        <v>245</v>
      </c>
      <c r="DM40" s="680"/>
      <c r="DN40" s="680"/>
      <c r="DO40" s="680"/>
      <c r="DP40" s="680"/>
      <c r="DQ40" s="680"/>
      <c r="DR40" s="680"/>
      <c r="DS40" s="680"/>
      <c r="DT40" s="680"/>
      <c r="DU40" s="680"/>
      <c r="DV40" s="681"/>
      <c r="DW40" s="684" t="s">
        <v>228</v>
      </c>
      <c r="DX40" s="713"/>
      <c r="DY40" s="713"/>
      <c r="DZ40" s="713"/>
      <c r="EA40" s="713"/>
      <c r="EB40" s="713"/>
      <c r="EC40" s="714"/>
    </row>
    <row r="41" spans="2:133" ht="11.25" customHeight="1" x14ac:dyDescent="0.15">
      <c r="AQ41" s="766" t="s">
        <v>348</v>
      </c>
      <c r="AR41" s="767"/>
      <c r="AS41" s="767"/>
      <c r="AT41" s="767"/>
      <c r="AU41" s="767"/>
      <c r="AV41" s="767"/>
      <c r="AW41" s="767"/>
      <c r="AX41" s="767"/>
      <c r="AY41" s="768"/>
      <c r="AZ41" s="759">
        <v>208865</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372</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245</v>
      </c>
      <c r="CS41" s="715"/>
      <c r="CT41" s="715"/>
      <c r="CU41" s="715"/>
      <c r="CV41" s="715"/>
      <c r="CW41" s="715"/>
      <c r="CX41" s="715"/>
      <c r="CY41" s="716"/>
      <c r="CZ41" s="684" t="s">
        <v>245</v>
      </c>
      <c r="DA41" s="713"/>
      <c r="DB41" s="713"/>
      <c r="DC41" s="717"/>
      <c r="DD41" s="688" t="s">
        <v>245</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883793</v>
      </c>
      <c r="CS42" s="680"/>
      <c r="CT42" s="680"/>
      <c r="CU42" s="680"/>
      <c r="CV42" s="680"/>
      <c r="CW42" s="680"/>
      <c r="CX42" s="680"/>
      <c r="CY42" s="681"/>
      <c r="CZ42" s="684">
        <v>24.2</v>
      </c>
      <c r="DA42" s="685"/>
      <c r="DB42" s="685"/>
      <c r="DC42" s="780"/>
      <c r="DD42" s="688">
        <v>298518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28228</v>
      </c>
      <c r="CS43" s="715"/>
      <c r="CT43" s="715"/>
      <c r="CU43" s="715"/>
      <c r="CV43" s="715"/>
      <c r="CW43" s="715"/>
      <c r="CX43" s="715"/>
      <c r="CY43" s="716"/>
      <c r="CZ43" s="684">
        <v>0.8</v>
      </c>
      <c r="DA43" s="713"/>
      <c r="DB43" s="713"/>
      <c r="DC43" s="717"/>
      <c r="DD43" s="688">
        <v>28228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307</v>
      </c>
      <c r="CE44" s="792"/>
      <c r="CF44" s="676" t="s">
        <v>356</v>
      </c>
      <c r="CG44" s="677"/>
      <c r="CH44" s="677"/>
      <c r="CI44" s="677"/>
      <c r="CJ44" s="677"/>
      <c r="CK44" s="677"/>
      <c r="CL44" s="677"/>
      <c r="CM44" s="677"/>
      <c r="CN44" s="677"/>
      <c r="CO44" s="677"/>
      <c r="CP44" s="677"/>
      <c r="CQ44" s="678"/>
      <c r="CR44" s="679">
        <v>816609</v>
      </c>
      <c r="CS44" s="680"/>
      <c r="CT44" s="680"/>
      <c r="CU44" s="680"/>
      <c r="CV44" s="680"/>
      <c r="CW44" s="680"/>
      <c r="CX44" s="680"/>
      <c r="CY44" s="681"/>
      <c r="CZ44" s="684">
        <v>22.3</v>
      </c>
      <c r="DA44" s="685"/>
      <c r="DB44" s="685"/>
      <c r="DC44" s="780"/>
      <c r="DD44" s="688">
        <v>268146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379884</v>
      </c>
      <c r="CS45" s="715"/>
      <c r="CT45" s="715"/>
      <c r="CU45" s="715"/>
      <c r="CV45" s="715"/>
      <c r="CW45" s="715"/>
      <c r="CX45" s="715"/>
      <c r="CY45" s="716"/>
      <c r="CZ45" s="684">
        <v>10.4</v>
      </c>
      <c r="DA45" s="713"/>
      <c r="DB45" s="713"/>
      <c r="DC45" s="717"/>
      <c r="DD45" s="688">
        <v>41346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421595</v>
      </c>
      <c r="CS46" s="680"/>
      <c r="CT46" s="680"/>
      <c r="CU46" s="680"/>
      <c r="CV46" s="680"/>
      <c r="CW46" s="680"/>
      <c r="CX46" s="680"/>
      <c r="CY46" s="681"/>
      <c r="CZ46" s="684">
        <v>11.5</v>
      </c>
      <c r="DA46" s="685"/>
      <c r="DB46" s="685"/>
      <c r="DC46" s="780"/>
      <c r="DD46" s="688">
        <v>211670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v>67184</v>
      </c>
      <c r="CS47" s="715"/>
      <c r="CT47" s="715"/>
      <c r="CU47" s="715"/>
      <c r="CV47" s="715"/>
      <c r="CW47" s="715"/>
      <c r="CX47" s="715"/>
      <c r="CY47" s="716"/>
      <c r="CZ47" s="684">
        <v>1.8</v>
      </c>
      <c r="DA47" s="713"/>
      <c r="DB47" s="713"/>
      <c r="DC47" s="717"/>
      <c r="DD47" s="688">
        <v>30372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228</v>
      </c>
      <c r="CS48" s="680"/>
      <c r="CT48" s="680"/>
      <c r="CU48" s="680"/>
      <c r="CV48" s="680"/>
      <c r="CW48" s="680"/>
      <c r="CX48" s="680"/>
      <c r="CY48" s="681"/>
      <c r="CZ48" s="684" t="s">
        <v>228</v>
      </c>
      <c r="DA48" s="685"/>
      <c r="DB48" s="685"/>
      <c r="DC48" s="780"/>
      <c r="DD48" s="688" t="s">
        <v>245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3658244</v>
      </c>
      <c r="CS49" s="749"/>
      <c r="CT49" s="749"/>
      <c r="CU49" s="749"/>
      <c r="CV49" s="749"/>
      <c r="CW49" s="749"/>
      <c r="CX49" s="749"/>
      <c r="CY49" s="781"/>
      <c r="CZ49" s="764">
        <v>100</v>
      </c>
      <c r="DA49" s="782"/>
      <c r="DB49" s="782"/>
      <c r="DC49" s="783"/>
      <c r="DD49" s="784">
        <v>2476583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G/vVv4C70BLBNKG0oSqZcS5CNb+ROn+QzI3wWF3TImn9uJgFg98plSKZ2ABtAueu6fs37MXkMuelltc5HLkMug==" saltValue="AY07TAN1DCEHDgSTyibjI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3944</v>
      </c>
      <c r="R7" s="815"/>
      <c r="S7" s="815"/>
      <c r="T7" s="815"/>
      <c r="U7" s="815"/>
      <c r="V7" s="815">
        <v>3658</v>
      </c>
      <c r="W7" s="815"/>
      <c r="X7" s="815"/>
      <c r="Y7" s="815"/>
      <c r="Z7" s="815"/>
      <c r="AA7" s="815">
        <v>286</v>
      </c>
      <c r="AB7" s="815"/>
      <c r="AC7" s="815"/>
      <c r="AD7" s="815"/>
      <c r="AE7" s="816"/>
      <c r="AF7" s="817">
        <v>194</v>
      </c>
      <c r="AG7" s="818"/>
      <c r="AH7" s="818"/>
      <c r="AI7" s="818"/>
      <c r="AJ7" s="819"/>
      <c r="AK7" s="854">
        <v>172</v>
      </c>
      <c r="AL7" s="855"/>
      <c r="AM7" s="855"/>
      <c r="AN7" s="855"/>
      <c r="AO7" s="855"/>
      <c r="AP7" s="855">
        <v>3382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560</v>
      </c>
      <c r="BT7" s="859"/>
      <c r="BU7" s="859"/>
      <c r="BV7" s="859"/>
      <c r="BW7" s="859"/>
      <c r="BX7" s="859"/>
      <c r="BY7" s="859"/>
      <c r="BZ7" s="859"/>
      <c r="CA7" s="859"/>
      <c r="CB7" s="859"/>
      <c r="CC7" s="859"/>
      <c r="CD7" s="859"/>
      <c r="CE7" s="859"/>
      <c r="CF7" s="859"/>
      <c r="CG7" s="860"/>
      <c r="CH7" s="851">
        <v>0.5</v>
      </c>
      <c r="CI7" s="852"/>
      <c r="CJ7" s="852"/>
      <c r="CK7" s="852"/>
      <c r="CL7" s="853"/>
      <c r="CM7" s="851">
        <v>20</v>
      </c>
      <c r="CN7" s="852"/>
      <c r="CO7" s="852"/>
      <c r="CP7" s="852"/>
      <c r="CQ7" s="853"/>
      <c r="CR7" s="851">
        <v>40</v>
      </c>
      <c r="CS7" s="852"/>
      <c r="CT7" s="852"/>
      <c r="CU7" s="852"/>
      <c r="CV7" s="853"/>
      <c r="CW7" s="851" t="s">
        <v>563</v>
      </c>
      <c r="CX7" s="852"/>
      <c r="CY7" s="852"/>
      <c r="CZ7" s="852"/>
      <c r="DA7" s="853"/>
      <c r="DB7" s="851">
        <v>9</v>
      </c>
      <c r="DC7" s="852"/>
      <c r="DD7" s="852"/>
      <c r="DE7" s="852"/>
      <c r="DF7" s="853"/>
      <c r="DG7" s="851" t="s">
        <v>563</v>
      </c>
      <c r="DH7" s="852"/>
      <c r="DI7" s="852"/>
      <c r="DJ7" s="852"/>
      <c r="DK7" s="853"/>
      <c r="DL7" s="851" t="s">
        <v>563</v>
      </c>
      <c r="DM7" s="852"/>
      <c r="DN7" s="852"/>
      <c r="DO7" s="852"/>
      <c r="DP7" s="853"/>
      <c r="DQ7" s="851" t="s">
        <v>563</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561</v>
      </c>
      <c r="BT8" s="849"/>
      <c r="BU8" s="849"/>
      <c r="BV8" s="849"/>
      <c r="BW8" s="849"/>
      <c r="BX8" s="849"/>
      <c r="BY8" s="849"/>
      <c r="BZ8" s="849"/>
      <c r="CA8" s="849"/>
      <c r="CB8" s="849"/>
      <c r="CC8" s="849"/>
      <c r="CD8" s="849"/>
      <c r="CE8" s="849"/>
      <c r="CF8" s="849"/>
      <c r="CG8" s="850"/>
      <c r="CH8" s="861">
        <v>-24</v>
      </c>
      <c r="CI8" s="862"/>
      <c r="CJ8" s="862"/>
      <c r="CK8" s="862"/>
      <c r="CL8" s="863"/>
      <c r="CM8" s="861">
        <v>188</v>
      </c>
      <c r="CN8" s="862"/>
      <c r="CO8" s="862"/>
      <c r="CP8" s="862"/>
      <c r="CQ8" s="863"/>
      <c r="CR8" s="861">
        <v>1</v>
      </c>
      <c r="CS8" s="862"/>
      <c r="CT8" s="862"/>
      <c r="CU8" s="862"/>
      <c r="CV8" s="863"/>
      <c r="CW8" s="861">
        <v>0.8</v>
      </c>
      <c r="CX8" s="862"/>
      <c r="CY8" s="862"/>
      <c r="CZ8" s="862"/>
      <c r="DA8" s="863"/>
      <c r="DB8" s="861" t="s">
        <v>562</v>
      </c>
      <c r="DC8" s="862"/>
      <c r="DD8" s="862"/>
      <c r="DE8" s="862"/>
      <c r="DF8" s="863"/>
      <c r="DG8" s="861" t="s">
        <v>562</v>
      </c>
      <c r="DH8" s="862"/>
      <c r="DI8" s="862"/>
      <c r="DJ8" s="862"/>
      <c r="DK8" s="863"/>
      <c r="DL8" s="861" t="s">
        <v>562</v>
      </c>
      <c r="DM8" s="862"/>
      <c r="DN8" s="862"/>
      <c r="DO8" s="862"/>
      <c r="DP8" s="863"/>
      <c r="DQ8" s="861" t="s">
        <v>562</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v>3944</v>
      </c>
      <c r="R23" s="874"/>
      <c r="S23" s="874"/>
      <c r="T23" s="874"/>
      <c r="U23" s="874"/>
      <c r="V23" s="874">
        <v>3658</v>
      </c>
      <c r="W23" s="874"/>
      <c r="X23" s="874"/>
      <c r="Y23" s="874"/>
      <c r="Z23" s="874"/>
      <c r="AA23" s="874">
        <v>286</v>
      </c>
      <c r="AB23" s="874"/>
      <c r="AC23" s="874"/>
      <c r="AD23" s="874"/>
      <c r="AE23" s="875"/>
      <c r="AF23" s="876">
        <v>194</v>
      </c>
      <c r="AG23" s="874"/>
      <c r="AH23" s="874"/>
      <c r="AI23" s="874"/>
      <c r="AJ23" s="877"/>
      <c r="AK23" s="878"/>
      <c r="AL23" s="879"/>
      <c r="AM23" s="879"/>
      <c r="AN23" s="879"/>
      <c r="AO23" s="879"/>
      <c r="AP23" s="874">
        <v>3382</v>
      </c>
      <c r="AQ23" s="874"/>
      <c r="AR23" s="874"/>
      <c r="AS23" s="874"/>
      <c r="AT23" s="874"/>
      <c r="AU23" s="880"/>
      <c r="AV23" s="880"/>
      <c r="AW23" s="880"/>
      <c r="AX23" s="880"/>
      <c r="AY23" s="881"/>
      <c r="AZ23" s="889" t="s">
        <v>228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398</v>
      </c>
      <c r="C28" s="812"/>
      <c r="D28" s="812"/>
      <c r="E28" s="812"/>
      <c r="F28" s="812"/>
      <c r="G28" s="812"/>
      <c r="H28" s="812"/>
      <c r="I28" s="812"/>
      <c r="J28" s="812"/>
      <c r="K28" s="812"/>
      <c r="L28" s="812"/>
      <c r="M28" s="812"/>
      <c r="N28" s="812"/>
      <c r="O28" s="812"/>
      <c r="P28" s="813"/>
      <c r="Q28" s="902">
        <v>510</v>
      </c>
      <c r="R28" s="903"/>
      <c r="S28" s="903"/>
      <c r="T28" s="903"/>
      <c r="U28" s="903"/>
      <c r="V28" s="903">
        <v>476</v>
      </c>
      <c r="W28" s="903"/>
      <c r="X28" s="903"/>
      <c r="Y28" s="903"/>
      <c r="Z28" s="903"/>
      <c r="AA28" s="903">
        <v>34</v>
      </c>
      <c r="AB28" s="903"/>
      <c r="AC28" s="903"/>
      <c r="AD28" s="903"/>
      <c r="AE28" s="904"/>
      <c r="AF28" s="905">
        <v>34</v>
      </c>
      <c r="AG28" s="903"/>
      <c r="AH28" s="903"/>
      <c r="AI28" s="903"/>
      <c r="AJ28" s="906"/>
      <c r="AK28" s="907">
        <v>42</v>
      </c>
      <c r="AL28" s="898"/>
      <c r="AM28" s="898"/>
      <c r="AN28" s="898"/>
      <c r="AO28" s="898"/>
      <c r="AP28" s="898" t="s">
        <v>559</v>
      </c>
      <c r="AQ28" s="898"/>
      <c r="AR28" s="898"/>
      <c r="AS28" s="898"/>
      <c r="AT28" s="898"/>
      <c r="AU28" s="898" t="s">
        <v>497</v>
      </c>
      <c r="AV28" s="898"/>
      <c r="AW28" s="898"/>
      <c r="AX28" s="898"/>
      <c r="AY28" s="898"/>
      <c r="AZ28" s="899" t="s">
        <v>497</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399</v>
      </c>
      <c r="C29" s="836"/>
      <c r="D29" s="836"/>
      <c r="E29" s="836"/>
      <c r="F29" s="836"/>
      <c r="G29" s="836"/>
      <c r="H29" s="836"/>
      <c r="I29" s="836"/>
      <c r="J29" s="836"/>
      <c r="K29" s="836"/>
      <c r="L29" s="836"/>
      <c r="M29" s="836"/>
      <c r="N29" s="836"/>
      <c r="O29" s="836"/>
      <c r="P29" s="837"/>
      <c r="Q29" s="838">
        <v>710</v>
      </c>
      <c r="R29" s="839"/>
      <c r="S29" s="839"/>
      <c r="T29" s="839"/>
      <c r="U29" s="839"/>
      <c r="V29" s="839">
        <v>677</v>
      </c>
      <c r="W29" s="839"/>
      <c r="X29" s="839"/>
      <c r="Y29" s="839"/>
      <c r="Z29" s="839"/>
      <c r="AA29" s="839">
        <v>33</v>
      </c>
      <c r="AB29" s="839"/>
      <c r="AC29" s="839"/>
      <c r="AD29" s="839"/>
      <c r="AE29" s="840"/>
      <c r="AF29" s="841">
        <v>33</v>
      </c>
      <c r="AG29" s="842"/>
      <c r="AH29" s="842"/>
      <c r="AI29" s="842"/>
      <c r="AJ29" s="843"/>
      <c r="AK29" s="910">
        <v>101</v>
      </c>
      <c r="AL29" s="911"/>
      <c r="AM29" s="911"/>
      <c r="AN29" s="911"/>
      <c r="AO29" s="911"/>
      <c r="AP29" s="911" t="s">
        <v>497</v>
      </c>
      <c r="AQ29" s="911"/>
      <c r="AR29" s="911"/>
      <c r="AS29" s="911"/>
      <c r="AT29" s="911"/>
      <c r="AU29" s="911" t="s">
        <v>497</v>
      </c>
      <c r="AV29" s="911"/>
      <c r="AW29" s="911"/>
      <c r="AX29" s="911"/>
      <c r="AY29" s="911"/>
      <c r="AZ29" s="912" t="s">
        <v>497</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400</v>
      </c>
      <c r="C30" s="836"/>
      <c r="D30" s="836"/>
      <c r="E30" s="836"/>
      <c r="F30" s="836"/>
      <c r="G30" s="836"/>
      <c r="H30" s="836"/>
      <c r="I30" s="836"/>
      <c r="J30" s="836"/>
      <c r="K30" s="836"/>
      <c r="L30" s="836"/>
      <c r="M30" s="836"/>
      <c r="N30" s="836"/>
      <c r="O30" s="836"/>
      <c r="P30" s="837"/>
      <c r="Q30" s="838">
        <v>53</v>
      </c>
      <c r="R30" s="839"/>
      <c r="S30" s="839"/>
      <c r="T30" s="839"/>
      <c r="U30" s="839"/>
      <c r="V30" s="839">
        <v>53</v>
      </c>
      <c r="W30" s="839"/>
      <c r="X30" s="839"/>
      <c r="Y30" s="839"/>
      <c r="Z30" s="839"/>
      <c r="AA30" s="839">
        <v>0</v>
      </c>
      <c r="AB30" s="839"/>
      <c r="AC30" s="839"/>
      <c r="AD30" s="839"/>
      <c r="AE30" s="840"/>
      <c r="AF30" s="841">
        <v>0</v>
      </c>
      <c r="AG30" s="842"/>
      <c r="AH30" s="842"/>
      <c r="AI30" s="842"/>
      <c r="AJ30" s="843"/>
      <c r="AK30" s="910">
        <v>26</v>
      </c>
      <c r="AL30" s="911"/>
      <c r="AM30" s="911"/>
      <c r="AN30" s="911"/>
      <c r="AO30" s="911"/>
      <c r="AP30" s="911" t="s">
        <v>497</v>
      </c>
      <c r="AQ30" s="911"/>
      <c r="AR30" s="911"/>
      <c r="AS30" s="911"/>
      <c r="AT30" s="911"/>
      <c r="AU30" s="911" t="s">
        <v>497</v>
      </c>
      <c r="AV30" s="911"/>
      <c r="AW30" s="911"/>
      <c r="AX30" s="911"/>
      <c r="AY30" s="911"/>
      <c r="AZ30" s="912" t="s">
        <v>497</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401</v>
      </c>
      <c r="C31" s="836"/>
      <c r="D31" s="836"/>
      <c r="E31" s="836"/>
      <c r="F31" s="836"/>
      <c r="G31" s="836"/>
      <c r="H31" s="836"/>
      <c r="I31" s="836"/>
      <c r="J31" s="836"/>
      <c r="K31" s="836"/>
      <c r="L31" s="836"/>
      <c r="M31" s="836"/>
      <c r="N31" s="836"/>
      <c r="O31" s="836"/>
      <c r="P31" s="837"/>
      <c r="Q31" s="838">
        <v>89</v>
      </c>
      <c r="R31" s="839"/>
      <c r="S31" s="839"/>
      <c r="T31" s="839"/>
      <c r="U31" s="839"/>
      <c r="V31" s="839">
        <v>85</v>
      </c>
      <c r="W31" s="839"/>
      <c r="X31" s="839"/>
      <c r="Y31" s="839"/>
      <c r="Z31" s="839"/>
      <c r="AA31" s="839">
        <v>4</v>
      </c>
      <c r="AB31" s="839"/>
      <c r="AC31" s="839"/>
      <c r="AD31" s="839"/>
      <c r="AE31" s="840"/>
      <c r="AF31" s="841">
        <v>4</v>
      </c>
      <c r="AG31" s="842"/>
      <c r="AH31" s="842"/>
      <c r="AI31" s="842"/>
      <c r="AJ31" s="843"/>
      <c r="AK31" s="910">
        <v>41</v>
      </c>
      <c r="AL31" s="911"/>
      <c r="AM31" s="911"/>
      <c r="AN31" s="911"/>
      <c r="AO31" s="911"/>
      <c r="AP31" s="911">
        <v>200</v>
      </c>
      <c r="AQ31" s="911"/>
      <c r="AR31" s="911"/>
      <c r="AS31" s="911"/>
      <c r="AT31" s="911"/>
      <c r="AU31" s="911">
        <v>126</v>
      </c>
      <c r="AV31" s="911"/>
      <c r="AW31" s="911"/>
      <c r="AX31" s="911"/>
      <c r="AY31" s="911"/>
      <c r="AZ31" s="912" t="s">
        <v>497</v>
      </c>
      <c r="BA31" s="912"/>
      <c r="BB31" s="912"/>
      <c r="BC31" s="912"/>
      <c r="BD31" s="912"/>
      <c r="BE31" s="908" t="s">
        <v>402</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404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72</v>
      </c>
      <c r="AG63" s="922"/>
      <c r="AH63" s="922"/>
      <c r="AI63" s="922"/>
      <c r="AJ63" s="923"/>
      <c r="AK63" s="924"/>
      <c r="AL63" s="919"/>
      <c r="AM63" s="919"/>
      <c r="AN63" s="919"/>
      <c r="AO63" s="919"/>
      <c r="AP63" s="922">
        <v>200</v>
      </c>
      <c r="AQ63" s="922"/>
      <c r="AR63" s="922"/>
      <c r="AS63" s="922"/>
      <c r="AT63" s="922"/>
      <c r="AU63" s="922">
        <v>126</v>
      </c>
      <c r="AV63" s="922"/>
      <c r="AW63" s="922"/>
      <c r="AX63" s="922"/>
      <c r="AY63" s="922"/>
      <c r="AZ63" s="926"/>
      <c r="BA63" s="926"/>
      <c r="BB63" s="926"/>
      <c r="BC63" s="926"/>
      <c r="BD63" s="926"/>
      <c r="BE63" s="927"/>
      <c r="BF63" s="927"/>
      <c r="BG63" s="927"/>
      <c r="BH63" s="927"/>
      <c r="BI63" s="928"/>
      <c r="BJ63" s="929" t="s">
        <v>228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406</v>
      </c>
      <c r="B66" s="821"/>
      <c r="C66" s="821"/>
      <c r="D66" s="821"/>
      <c r="E66" s="821"/>
      <c r="F66" s="821"/>
      <c r="G66" s="821"/>
      <c r="H66" s="821"/>
      <c r="I66" s="821"/>
      <c r="J66" s="821"/>
      <c r="K66" s="821"/>
      <c r="L66" s="821"/>
      <c r="M66" s="821"/>
      <c r="N66" s="821"/>
      <c r="O66" s="821"/>
      <c r="P66" s="822"/>
      <c r="Q66" s="797" t="s">
        <v>390</v>
      </c>
      <c r="R66" s="798"/>
      <c r="S66" s="798"/>
      <c r="T66" s="798"/>
      <c r="U66" s="799"/>
      <c r="V66" s="797" t="s">
        <v>391</v>
      </c>
      <c r="W66" s="798"/>
      <c r="X66" s="798"/>
      <c r="Y66" s="798"/>
      <c r="Z66" s="799"/>
      <c r="AA66" s="797" t="s">
        <v>392</v>
      </c>
      <c r="AB66" s="798"/>
      <c r="AC66" s="798"/>
      <c r="AD66" s="798"/>
      <c r="AE66" s="799"/>
      <c r="AF66" s="932" t="s">
        <v>393</v>
      </c>
      <c r="AG66" s="893"/>
      <c r="AH66" s="893"/>
      <c r="AI66" s="893"/>
      <c r="AJ66" s="933"/>
      <c r="AK66" s="797" t="s">
        <v>394</v>
      </c>
      <c r="AL66" s="821"/>
      <c r="AM66" s="821"/>
      <c r="AN66" s="821"/>
      <c r="AO66" s="822"/>
      <c r="AP66" s="797" t="s">
        <v>395</v>
      </c>
      <c r="AQ66" s="798"/>
      <c r="AR66" s="798"/>
      <c r="AS66" s="798"/>
      <c r="AT66" s="799"/>
      <c r="AU66" s="797" t="s">
        <v>407</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564</v>
      </c>
      <c r="C68" s="950"/>
      <c r="D68" s="950"/>
      <c r="E68" s="950"/>
      <c r="F68" s="950"/>
      <c r="G68" s="950"/>
      <c r="H68" s="950"/>
      <c r="I68" s="950"/>
      <c r="J68" s="950"/>
      <c r="K68" s="950"/>
      <c r="L68" s="950"/>
      <c r="M68" s="950"/>
      <c r="N68" s="950"/>
      <c r="O68" s="950"/>
      <c r="P68" s="951"/>
      <c r="Q68" s="952">
        <v>8889</v>
      </c>
      <c r="R68" s="946"/>
      <c r="S68" s="946"/>
      <c r="T68" s="946"/>
      <c r="U68" s="946"/>
      <c r="V68" s="946">
        <v>7475</v>
      </c>
      <c r="W68" s="946"/>
      <c r="X68" s="946"/>
      <c r="Y68" s="946"/>
      <c r="Z68" s="946"/>
      <c r="AA68" s="946">
        <v>1414</v>
      </c>
      <c r="AB68" s="946"/>
      <c r="AC68" s="946"/>
      <c r="AD68" s="946"/>
      <c r="AE68" s="946"/>
      <c r="AF68" s="946">
        <v>1414</v>
      </c>
      <c r="AG68" s="946"/>
      <c r="AH68" s="946"/>
      <c r="AI68" s="946"/>
      <c r="AJ68" s="946"/>
      <c r="AK68" s="946">
        <v>523</v>
      </c>
      <c r="AL68" s="946"/>
      <c r="AM68" s="946"/>
      <c r="AN68" s="946"/>
      <c r="AO68" s="946"/>
      <c r="AP68" s="946" t="s">
        <v>576</v>
      </c>
      <c r="AQ68" s="946"/>
      <c r="AR68" s="946"/>
      <c r="AS68" s="946"/>
      <c r="AT68" s="946"/>
      <c r="AU68" s="946" t="s">
        <v>576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565</v>
      </c>
      <c r="C69" s="954"/>
      <c r="D69" s="954"/>
      <c r="E69" s="954"/>
      <c r="F69" s="954"/>
      <c r="G69" s="954"/>
      <c r="H69" s="954"/>
      <c r="I69" s="954"/>
      <c r="J69" s="954"/>
      <c r="K69" s="954"/>
      <c r="L69" s="954"/>
      <c r="M69" s="954"/>
      <c r="N69" s="954"/>
      <c r="O69" s="954"/>
      <c r="P69" s="955"/>
      <c r="Q69" s="956">
        <v>1199</v>
      </c>
      <c r="R69" s="911"/>
      <c r="S69" s="911"/>
      <c r="T69" s="911"/>
      <c r="U69" s="911"/>
      <c r="V69" s="911">
        <v>1199</v>
      </c>
      <c r="W69" s="911"/>
      <c r="X69" s="911"/>
      <c r="Y69" s="911"/>
      <c r="Z69" s="911"/>
      <c r="AA69" s="911">
        <v>7</v>
      </c>
      <c r="AB69" s="911"/>
      <c r="AC69" s="911"/>
      <c r="AD69" s="911"/>
      <c r="AE69" s="911"/>
      <c r="AF69" s="911">
        <v>7</v>
      </c>
      <c r="AG69" s="911"/>
      <c r="AH69" s="911"/>
      <c r="AI69" s="911"/>
      <c r="AJ69" s="911"/>
      <c r="AK69" s="911" t="s">
        <v>576</v>
      </c>
      <c r="AL69" s="911"/>
      <c r="AM69" s="911"/>
      <c r="AN69" s="911"/>
      <c r="AO69" s="911"/>
      <c r="AP69" s="911">
        <v>813</v>
      </c>
      <c r="AQ69" s="911"/>
      <c r="AR69" s="911"/>
      <c r="AS69" s="911"/>
      <c r="AT69" s="911"/>
      <c r="AU69" s="911">
        <v>35</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566</v>
      </c>
      <c r="C70" s="954"/>
      <c r="D70" s="954"/>
      <c r="E70" s="954"/>
      <c r="F70" s="954"/>
      <c r="G70" s="954"/>
      <c r="H70" s="954"/>
      <c r="I70" s="954"/>
      <c r="J70" s="954"/>
      <c r="K70" s="954"/>
      <c r="L70" s="954"/>
      <c r="M70" s="954"/>
      <c r="N70" s="954"/>
      <c r="O70" s="954"/>
      <c r="P70" s="955"/>
      <c r="Q70" s="956">
        <v>1824</v>
      </c>
      <c r="R70" s="911"/>
      <c r="S70" s="911"/>
      <c r="T70" s="911"/>
      <c r="U70" s="911"/>
      <c r="V70" s="911">
        <v>1634</v>
      </c>
      <c r="W70" s="911"/>
      <c r="X70" s="911"/>
      <c r="Y70" s="911"/>
      <c r="Z70" s="911"/>
      <c r="AA70" s="911">
        <v>190</v>
      </c>
      <c r="AB70" s="911"/>
      <c r="AC70" s="911"/>
      <c r="AD70" s="911"/>
      <c r="AE70" s="911"/>
      <c r="AF70" s="911">
        <v>190</v>
      </c>
      <c r="AG70" s="911"/>
      <c r="AH70" s="911"/>
      <c r="AI70" s="911"/>
      <c r="AJ70" s="911"/>
      <c r="AK70" s="911" t="s">
        <v>576</v>
      </c>
      <c r="AL70" s="911"/>
      <c r="AM70" s="911"/>
      <c r="AN70" s="911"/>
      <c r="AO70" s="911"/>
      <c r="AP70" s="911">
        <v>665</v>
      </c>
      <c r="AQ70" s="911"/>
      <c r="AR70" s="911"/>
      <c r="AS70" s="911"/>
      <c r="AT70" s="911"/>
      <c r="AU70" s="911">
        <v>28</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567</v>
      </c>
      <c r="C71" s="954"/>
      <c r="D71" s="954"/>
      <c r="E71" s="954"/>
      <c r="F71" s="954"/>
      <c r="G71" s="954"/>
      <c r="H71" s="954"/>
      <c r="I71" s="954"/>
      <c r="J71" s="954"/>
      <c r="K71" s="954"/>
      <c r="L71" s="954"/>
      <c r="M71" s="954"/>
      <c r="N71" s="954"/>
      <c r="O71" s="954"/>
      <c r="P71" s="955"/>
      <c r="Q71" s="956">
        <v>39</v>
      </c>
      <c r="R71" s="911"/>
      <c r="S71" s="911"/>
      <c r="T71" s="911"/>
      <c r="U71" s="911"/>
      <c r="V71" s="911">
        <v>37</v>
      </c>
      <c r="W71" s="911"/>
      <c r="X71" s="911"/>
      <c r="Y71" s="911"/>
      <c r="Z71" s="911"/>
      <c r="AA71" s="911">
        <v>2</v>
      </c>
      <c r="AB71" s="911"/>
      <c r="AC71" s="911"/>
      <c r="AD71" s="911"/>
      <c r="AE71" s="911"/>
      <c r="AF71" s="911">
        <v>2</v>
      </c>
      <c r="AG71" s="911"/>
      <c r="AH71" s="911"/>
      <c r="AI71" s="911"/>
      <c r="AJ71" s="911"/>
      <c r="AK71" s="911">
        <v>38</v>
      </c>
      <c r="AL71" s="911"/>
      <c r="AM71" s="911"/>
      <c r="AN71" s="911"/>
      <c r="AO71" s="911"/>
      <c r="AP71" s="911" t="s">
        <v>576</v>
      </c>
      <c r="AQ71" s="911"/>
      <c r="AR71" s="911"/>
      <c r="AS71" s="911"/>
      <c r="AT71" s="911"/>
      <c r="AU71" s="911" t="s">
        <v>576</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568</v>
      </c>
      <c r="C72" s="954"/>
      <c r="D72" s="954"/>
      <c r="E72" s="954"/>
      <c r="F72" s="954"/>
      <c r="G72" s="954"/>
      <c r="H72" s="954"/>
      <c r="I72" s="954"/>
      <c r="J72" s="954"/>
      <c r="K72" s="954"/>
      <c r="L72" s="954"/>
      <c r="M72" s="954"/>
      <c r="N72" s="954"/>
      <c r="O72" s="954"/>
      <c r="P72" s="955"/>
      <c r="Q72" s="956">
        <v>396</v>
      </c>
      <c r="R72" s="911"/>
      <c r="S72" s="911"/>
      <c r="T72" s="911"/>
      <c r="U72" s="911"/>
      <c r="V72" s="911">
        <v>367</v>
      </c>
      <c r="W72" s="911"/>
      <c r="X72" s="911"/>
      <c r="Y72" s="911"/>
      <c r="Z72" s="911"/>
      <c r="AA72" s="911">
        <v>29</v>
      </c>
      <c r="AB72" s="911"/>
      <c r="AC72" s="911"/>
      <c r="AD72" s="911"/>
      <c r="AE72" s="911"/>
      <c r="AF72" s="911">
        <v>18</v>
      </c>
      <c r="AG72" s="911"/>
      <c r="AH72" s="911"/>
      <c r="AI72" s="911"/>
      <c r="AJ72" s="911"/>
      <c r="AK72" s="911">
        <v>18</v>
      </c>
      <c r="AL72" s="911"/>
      <c r="AM72" s="911"/>
      <c r="AN72" s="911"/>
      <c r="AO72" s="911"/>
      <c r="AP72" s="911" t="s">
        <v>576</v>
      </c>
      <c r="AQ72" s="911"/>
      <c r="AR72" s="911"/>
      <c r="AS72" s="911"/>
      <c r="AT72" s="911"/>
      <c r="AU72" s="911" t="s">
        <v>576</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569</v>
      </c>
      <c r="C73" s="954"/>
      <c r="D73" s="954"/>
      <c r="E73" s="954"/>
      <c r="F73" s="954"/>
      <c r="G73" s="954"/>
      <c r="H73" s="954"/>
      <c r="I73" s="954"/>
      <c r="J73" s="954"/>
      <c r="K73" s="954"/>
      <c r="L73" s="954"/>
      <c r="M73" s="954"/>
      <c r="N73" s="954"/>
      <c r="O73" s="954"/>
      <c r="P73" s="955"/>
      <c r="Q73" s="956">
        <v>300</v>
      </c>
      <c r="R73" s="911"/>
      <c r="S73" s="911"/>
      <c r="T73" s="911"/>
      <c r="U73" s="911"/>
      <c r="V73" s="911">
        <v>254</v>
      </c>
      <c r="W73" s="911"/>
      <c r="X73" s="911"/>
      <c r="Y73" s="911"/>
      <c r="Z73" s="911"/>
      <c r="AA73" s="911">
        <v>46</v>
      </c>
      <c r="AB73" s="911"/>
      <c r="AC73" s="911"/>
      <c r="AD73" s="911"/>
      <c r="AE73" s="911"/>
      <c r="AF73" s="911">
        <v>46</v>
      </c>
      <c r="AG73" s="911"/>
      <c r="AH73" s="911"/>
      <c r="AI73" s="911"/>
      <c r="AJ73" s="911"/>
      <c r="AK73" s="911" t="s">
        <v>576</v>
      </c>
      <c r="AL73" s="911"/>
      <c r="AM73" s="911"/>
      <c r="AN73" s="911"/>
      <c r="AO73" s="911"/>
      <c r="AP73" s="911" t="s">
        <v>576</v>
      </c>
      <c r="AQ73" s="911"/>
      <c r="AR73" s="911"/>
      <c r="AS73" s="911"/>
      <c r="AT73" s="911"/>
      <c r="AU73" s="911" t="s">
        <v>576</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570</v>
      </c>
      <c r="C74" s="954"/>
      <c r="D74" s="954"/>
      <c r="E74" s="954"/>
      <c r="F74" s="954"/>
      <c r="G74" s="954"/>
      <c r="H74" s="954"/>
      <c r="I74" s="954"/>
      <c r="J74" s="954"/>
      <c r="K74" s="954"/>
      <c r="L74" s="954"/>
      <c r="M74" s="954"/>
      <c r="N74" s="954"/>
      <c r="O74" s="954"/>
      <c r="P74" s="955"/>
      <c r="Q74" s="956">
        <v>290311</v>
      </c>
      <c r="R74" s="911"/>
      <c r="S74" s="911"/>
      <c r="T74" s="911"/>
      <c r="U74" s="911"/>
      <c r="V74" s="911">
        <v>279470</v>
      </c>
      <c r="W74" s="911"/>
      <c r="X74" s="911"/>
      <c r="Y74" s="911"/>
      <c r="Z74" s="911"/>
      <c r="AA74" s="911">
        <v>10841</v>
      </c>
      <c r="AB74" s="911"/>
      <c r="AC74" s="911"/>
      <c r="AD74" s="911"/>
      <c r="AE74" s="911"/>
      <c r="AF74" s="911">
        <v>10841</v>
      </c>
      <c r="AG74" s="911"/>
      <c r="AH74" s="911"/>
      <c r="AI74" s="911"/>
      <c r="AJ74" s="911"/>
      <c r="AK74" s="911" t="s">
        <v>576</v>
      </c>
      <c r="AL74" s="911"/>
      <c r="AM74" s="911"/>
      <c r="AN74" s="911"/>
      <c r="AO74" s="911"/>
      <c r="AP74" s="911" t="s">
        <v>576</v>
      </c>
      <c r="AQ74" s="911"/>
      <c r="AR74" s="911"/>
      <c r="AS74" s="911"/>
      <c r="AT74" s="911"/>
      <c r="AU74" s="911" t="s">
        <v>576</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408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409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40</v>
      </c>
      <c r="CS102" s="930"/>
      <c r="CT102" s="930"/>
      <c r="CU102" s="930"/>
      <c r="CV102" s="973"/>
      <c r="CW102" s="972">
        <v>1</v>
      </c>
      <c r="CX102" s="930"/>
      <c r="CY102" s="930"/>
      <c r="CZ102" s="930"/>
      <c r="DA102" s="973"/>
      <c r="DB102" s="972">
        <v>9</v>
      </c>
      <c r="DC102" s="930"/>
      <c r="DD102" s="930"/>
      <c r="DE102" s="930"/>
      <c r="DF102" s="973"/>
      <c r="DG102" s="972" t="s">
        <v>563</v>
      </c>
      <c r="DH102" s="930"/>
      <c r="DI102" s="930"/>
      <c r="DJ102" s="930"/>
      <c r="DK102" s="973"/>
      <c r="DL102" s="972" t="s">
        <v>562</v>
      </c>
      <c r="DM102" s="930"/>
      <c r="DN102" s="930"/>
      <c r="DO102" s="930"/>
      <c r="DP102" s="973"/>
      <c r="DQ102" s="972" t="s">
        <v>562</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416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417</v>
      </c>
      <c r="AB109" s="975"/>
      <c r="AC109" s="975"/>
      <c r="AD109" s="975"/>
      <c r="AE109" s="976"/>
      <c r="AF109" s="974" t="s">
        <v>306</v>
      </c>
      <c r="AG109" s="975"/>
      <c r="AH109" s="975"/>
      <c r="AI109" s="975"/>
      <c r="AJ109" s="976"/>
      <c r="AK109" s="974" t="s">
        <v>305</v>
      </c>
      <c r="AL109" s="975"/>
      <c r="AM109" s="975"/>
      <c r="AN109" s="975"/>
      <c r="AO109" s="976"/>
      <c r="AP109" s="974" t="s">
        <v>418</v>
      </c>
      <c r="AQ109" s="975"/>
      <c r="AR109" s="975"/>
      <c r="AS109" s="975"/>
      <c r="AT109" s="977"/>
      <c r="AU109" s="994" t="s">
        <v>416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417</v>
      </c>
      <c r="BR109" s="975"/>
      <c r="BS109" s="975"/>
      <c r="BT109" s="975"/>
      <c r="BU109" s="976"/>
      <c r="BV109" s="974" t="s">
        <v>306</v>
      </c>
      <c r="BW109" s="975"/>
      <c r="BX109" s="975"/>
      <c r="BY109" s="975"/>
      <c r="BZ109" s="976"/>
      <c r="CA109" s="974" t="s">
        <v>305</v>
      </c>
      <c r="CB109" s="975"/>
      <c r="CC109" s="975"/>
      <c r="CD109" s="975"/>
      <c r="CE109" s="976"/>
      <c r="CF109" s="995" t="s">
        <v>418</v>
      </c>
      <c r="CG109" s="995"/>
      <c r="CH109" s="995"/>
      <c r="CI109" s="995"/>
      <c r="CJ109" s="995"/>
      <c r="CK109" s="974" t="s">
        <v>419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417</v>
      </c>
      <c r="DH109" s="975"/>
      <c r="DI109" s="975"/>
      <c r="DJ109" s="975"/>
      <c r="DK109" s="976"/>
      <c r="DL109" s="974" t="s">
        <v>306</v>
      </c>
      <c r="DM109" s="975"/>
      <c r="DN109" s="975"/>
      <c r="DO109" s="975"/>
      <c r="DP109" s="976"/>
      <c r="DQ109" s="974" t="s">
        <v>305</v>
      </c>
      <c r="DR109" s="975"/>
      <c r="DS109" s="975"/>
      <c r="DT109" s="975"/>
      <c r="DU109" s="976"/>
      <c r="DV109" s="974" t="s">
        <v>418</v>
      </c>
      <c r="DW109" s="975"/>
      <c r="DX109" s="975"/>
      <c r="DY109" s="975"/>
      <c r="DZ109" s="977"/>
    </row>
    <row r="110" spans="1:131" s="246" customFormat="1" ht="26.25" customHeight="1" x14ac:dyDescent="0.15">
      <c r="A110" s="978" t="s">
        <v>420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422089</v>
      </c>
      <c r="AB110" s="982"/>
      <c r="AC110" s="982"/>
      <c r="AD110" s="982"/>
      <c r="AE110" s="983"/>
      <c r="AF110" s="984">
        <v>404213</v>
      </c>
      <c r="AG110" s="982"/>
      <c r="AH110" s="982"/>
      <c r="AI110" s="982"/>
      <c r="AJ110" s="983"/>
      <c r="AK110" s="984">
        <v>379311</v>
      </c>
      <c r="AL110" s="982"/>
      <c r="AM110" s="982"/>
      <c r="AN110" s="982"/>
      <c r="AO110" s="983"/>
      <c r="AP110" s="985">
        <v>20.100000000000001</v>
      </c>
      <c r="AQ110" s="986"/>
      <c r="AR110" s="986"/>
      <c r="AS110" s="986"/>
      <c r="AT110" s="987"/>
      <c r="AU110" s="988" t="s">
        <v>73</v>
      </c>
      <c r="AV110" s="989"/>
      <c r="AW110" s="989"/>
      <c r="AX110" s="989"/>
      <c r="AY110" s="989"/>
      <c r="AZ110" s="1030" t="s">
        <v>421</v>
      </c>
      <c r="BA110" s="979"/>
      <c r="BB110" s="979"/>
      <c r="BC110" s="979"/>
      <c r="BD110" s="979"/>
      <c r="BE110" s="979"/>
      <c r="BF110" s="979"/>
      <c r="BG110" s="979"/>
      <c r="BH110" s="979"/>
      <c r="BI110" s="979"/>
      <c r="BJ110" s="979"/>
      <c r="BK110" s="979"/>
      <c r="BL110" s="979"/>
      <c r="BM110" s="979"/>
      <c r="BN110" s="979"/>
      <c r="BO110" s="979"/>
      <c r="BP110" s="980"/>
      <c r="BQ110" s="1016">
        <v>3419870</v>
      </c>
      <c r="BR110" s="1017"/>
      <c r="BS110" s="1017"/>
      <c r="BT110" s="1017"/>
      <c r="BU110" s="1017"/>
      <c r="BV110" s="1017">
        <v>3475111</v>
      </c>
      <c r="BW110" s="1017"/>
      <c r="BX110" s="1017"/>
      <c r="BY110" s="1017"/>
      <c r="BZ110" s="1017"/>
      <c r="CA110" s="1017">
        <v>3381795</v>
      </c>
      <c r="CB110" s="1017"/>
      <c r="CC110" s="1017"/>
      <c r="CD110" s="1017"/>
      <c r="CE110" s="1017"/>
      <c r="CF110" s="1031">
        <v>179.6</v>
      </c>
      <c r="CG110" s="1032"/>
      <c r="CH110" s="1032"/>
      <c r="CI110" s="1032"/>
      <c r="CJ110" s="1032"/>
      <c r="CK110" s="1033" t="s">
        <v>422</v>
      </c>
      <c r="CL110" s="1034"/>
      <c r="CM110" s="1013" t="s">
        <v>423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424</v>
      </c>
      <c r="DH110" s="1017"/>
      <c r="DI110" s="1017"/>
      <c r="DJ110" s="1017"/>
      <c r="DK110" s="1017"/>
      <c r="DL110" s="1017" t="s">
        <v>228</v>
      </c>
      <c r="DM110" s="1017"/>
      <c r="DN110" s="1017"/>
      <c r="DO110" s="1017"/>
      <c r="DP110" s="1017"/>
      <c r="DQ110" s="1017" t="s">
        <v>424</v>
      </c>
      <c r="DR110" s="1017"/>
      <c r="DS110" s="1017"/>
      <c r="DT110" s="1017"/>
      <c r="DU110" s="1017"/>
      <c r="DV110" s="1018" t="s">
        <v>424</v>
      </c>
      <c r="DW110" s="1018"/>
      <c r="DX110" s="1018"/>
      <c r="DY110" s="1018"/>
      <c r="DZ110" s="1019"/>
    </row>
    <row r="111" spans="1:131" s="246" customFormat="1" ht="26.25" customHeight="1" x14ac:dyDescent="0.15">
      <c r="A111" s="1020" t="s">
        <v>425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228</v>
      </c>
      <c r="AB111" s="1024"/>
      <c r="AC111" s="1024"/>
      <c r="AD111" s="1024"/>
      <c r="AE111" s="1025"/>
      <c r="AF111" s="1026" t="s">
        <v>424</v>
      </c>
      <c r="AG111" s="1024"/>
      <c r="AH111" s="1024"/>
      <c r="AI111" s="1024"/>
      <c r="AJ111" s="1025"/>
      <c r="AK111" s="1026" t="s">
        <v>424</v>
      </c>
      <c r="AL111" s="1024"/>
      <c r="AM111" s="1024"/>
      <c r="AN111" s="1024"/>
      <c r="AO111" s="1025"/>
      <c r="AP111" s="1027" t="s">
        <v>424</v>
      </c>
      <c r="AQ111" s="1028"/>
      <c r="AR111" s="1028"/>
      <c r="AS111" s="1028"/>
      <c r="AT111" s="1029"/>
      <c r="AU111" s="990"/>
      <c r="AV111" s="991"/>
      <c r="AW111" s="991"/>
      <c r="AX111" s="991"/>
      <c r="AY111" s="991"/>
      <c r="AZ111" s="1039" t="s">
        <v>426</v>
      </c>
      <c r="BA111" s="1040"/>
      <c r="BB111" s="1040"/>
      <c r="BC111" s="1040"/>
      <c r="BD111" s="1040"/>
      <c r="BE111" s="1040"/>
      <c r="BF111" s="1040"/>
      <c r="BG111" s="1040"/>
      <c r="BH111" s="1040"/>
      <c r="BI111" s="1040"/>
      <c r="BJ111" s="1040"/>
      <c r="BK111" s="1040"/>
      <c r="BL111" s="1040"/>
      <c r="BM111" s="1040"/>
      <c r="BN111" s="1040"/>
      <c r="BO111" s="1040"/>
      <c r="BP111" s="1041"/>
      <c r="BQ111" s="1009" t="s">
        <v>228</v>
      </c>
      <c r="BR111" s="1010"/>
      <c r="BS111" s="1010"/>
      <c r="BT111" s="1010"/>
      <c r="BU111" s="1010"/>
      <c r="BV111" s="1010" t="s">
        <v>228</v>
      </c>
      <c r="BW111" s="1010"/>
      <c r="BX111" s="1010"/>
      <c r="BY111" s="1010"/>
      <c r="BZ111" s="1010"/>
      <c r="CA111" s="1010" t="s">
        <v>228</v>
      </c>
      <c r="CB111" s="1010"/>
      <c r="CC111" s="1010"/>
      <c r="CD111" s="1010"/>
      <c r="CE111" s="1010"/>
      <c r="CF111" s="1004" t="s">
        <v>424</v>
      </c>
      <c r="CG111" s="1005"/>
      <c r="CH111" s="1005"/>
      <c r="CI111" s="1005"/>
      <c r="CJ111" s="1005"/>
      <c r="CK111" s="1035"/>
      <c r="CL111" s="1036"/>
      <c r="CM111" s="1006" t="s">
        <v>427</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228</v>
      </c>
      <c r="DH111" s="1010"/>
      <c r="DI111" s="1010"/>
      <c r="DJ111" s="1010"/>
      <c r="DK111" s="1010"/>
      <c r="DL111" s="1010" t="s">
        <v>228</v>
      </c>
      <c r="DM111" s="1010"/>
      <c r="DN111" s="1010"/>
      <c r="DO111" s="1010"/>
      <c r="DP111" s="1010"/>
      <c r="DQ111" s="1010" t="s">
        <v>424</v>
      </c>
      <c r="DR111" s="1010"/>
      <c r="DS111" s="1010"/>
      <c r="DT111" s="1010"/>
      <c r="DU111" s="1010"/>
      <c r="DV111" s="1011" t="s">
        <v>228</v>
      </c>
      <c r="DW111" s="1011"/>
      <c r="DX111" s="1011"/>
      <c r="DY111" s="1011"/>
      <c r="DZ111" s="1012"/>
    </row>
    <row r="112" spans="1:131" s="246" customFormat="1" ht="26.25" customHeight="1" x14ac:dyDescent="0.15">
      <c r="A112" s="1042" t="s">
        <v>428</v>
      </c>
      <c r="B112" s="1043"/>
      <c r="C112" s="1040" t="s">
        <v>429</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424</v>
      </c>
      <c r="AB112" s="1049"/>
      <c r="AC112" s="1049"/>
      <c r="AD112" s="1049"/>
      <c r="AE112" s="1050"/>
      <c r="AF112" s="1051" t="s">
        <v>228</v>
      </c>
      <c r="AG112" s="1049"/>
      <c r="AH112" s="1049"/>
      <c r="AI112" s="1049"/>
      <c r="AJ112" s="1050"/>
      <c r="AK112" s="1051" t="s">
        <v>228</v>
      </c>
      <c r="AL112" s="1049"/>
      <c r="AM112" s="1049"/>
      <c r="AN112" s="1049"/>
      <c r="AO112" s="1050"/>
      <c r="AP112" s="1052" t="s">
        <v>424</v>
      </c>
      <c r="AQ112" s="1053"/>
      <c r="AR112" s="1053"/>
      <c r="AS112" s="1053"/>
      <c r="AT112" s="1054"/>
      <c r="AU112" s="990"/>
      <c r="AV112" s="991"/>
      <c r="AW112" s="991"/>
      <c r="AX112" s="991"/>
      <c r="AY112" s="991"/>
      <c r="AZ112" s="1039" t="s">
        <v>430</v>
      </c>
      <c r="BA112" s="1040"/>
      <c r="BB112" s="1040"/>
      <c r="BC112" s="1040"/>
      <c r="BD112" s="1040"/>
      <c r="BE112" s="1040"/>
      <c r="BF112" s="1040"/>
      <c r="BG112" s="1040"/>
      <c r="BH112" s="1040"/>
      <c r="BI112" s="1040"/>
      <c r="BJ112" s="1040"/>
      <c r="BK112" s="1040"/>
      <c r="BL112" s="1040"/>
      <c r="BM112" s="1040"/>
      <c r="BN112" s="1040"/>
      <c r="BO112" s="1040"/>
      <c r="BP112" s="1041"/>
      <c r="BQ112" s="1009">
        <v>161365</v>
      </c>
      <c r="BR112" s="1010"/>
      <c r="BS112" s="1010"/>
      <c r="BT112" s="1010"/>
      <c r="BU112" s="1010"/>
      <c r="BV112" s="1010">
        <v>146797</v>
      </c>
      <c r="BW112" s="1010"/>
      <c r="BX112" s="1010"/>
      <c r="BY112" s="1010"/>
      <c r="BZ112" s="1010"/>
      <c r="CA112" s="1010">
        <v>126210</v>
      </c>
      <c r="CB112" s="1010"/>
      <c r="CC112" s="1010"/>
      <c r="CD112" s="1010"/>
      <c r="CE112" s="1010"/>
      <c r="CF112" s="1004">
        <v>6.7</v>
      </c>
      <c r="CG112" s="1005"/>
      <c r="CH112" s="1005"/>
      <c r="CI112" s="1005"/>
      <c r="CJ112" s="1005"/>
      <c r="CK112" s="1035"/>
      <c r="CL112" s="1036"/>
      <c r="CM112" s="1006" t="s">
        <v>431</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424</v>
      </c>
      <c r="DH112" s="1010"/>
      <c r="DI112" s="1010"/>
      <c r="DJ112" s="1010"/>
      <c r="DK112" s="1010"/>
      <c r="DL112" s="1010" t="s">
        <v>424</v>
      </c>
      <c r="DM112" s="1010"/>
      <c r="DN112" s="1010"/>
      <c r="DO112" s="1010"/>
      <c r="DP112" s="1010"/>
      <c r="DQ112" s="1010" t="s">
        <v>424</v>
      </c>
      <c r="DR112" s="1010"/>
      <c r="DS112" s="1010"/>
      <c r="DT112" s="1010"/>
      <c r="DU112" s="1010"/>
      <c r="DV112" s="1011" t="s">
        <v>424</v>
      </c>
      <c r="DW112" s="1011"/>
      <c r="DX112" s="1011"/>
      <c r="DY112" s="1011"/>
      <c r="DZ112" s="1012"/>
    </row>
    <row r="113" spans="1:130" s="246" customFormat="1" ht="26.25" customHeight="1" x14ac:dyDescent="0.15">
      <c r="A113" s="1044"/>
      <c r="B113" s="1045"/>
      <c r="C113" s="1040" t="s">
        <v>432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25013</v>
      </c>
      <c r="AB113" s="1024"/>
      <c r="AC113" s="1024"/>
      <c r="AD113" s="1024"/>
      <c r="AE113" s="1025"/>
      <c r="AF113" s="1026">
        <v>19054</v>
      </c>
      <c r="AG113" s="1024"/>
      <c r="AH113" s="1024"/>
      <c r="AI113" s="1024"/>
      <c r="AJ113" s="1025"/>
      <c r="AK113" s="1026">
        <v>18858</v>
      </c>
      <c r="AL113" s="1024"/>
      <c r="AM113" s="1024"/>
      <c r="AN113" s="1024"/>
      <c r="AO113" s="1025"/>
      <c r="AP113" s="1027">
        <v>1</v>
      </c>
      <c r="AQ113" s="1028"/>
      <c r="AR113" s="1028"/>
      <c r="AS113" s="1028"/>
      <c r="AT113" s="1029"/>
      <c r="AU113" s="990"/>
      <c r="AV113" s="991"/>
      <c r="AW113" s="991"/>
      <c r="AX113" s="991"/>
      <c r="AY113" s="991"/>
      <c r="AZ113" s="1039" t="s">
        <v>433</v>
      </c>
      <c r="BA113" s="1040"/>
      <c r="BB113" s="1040"/>
      <c r="BC113" s="1040"/>
      <c r="BD113" s="1040"/>
      <c r="BE113" s="1040"/>
      <c r="BF113" s="1040"/>
      <c r="BG113" s="1040"/>
      <c r="BH113" s="1040"/>
      <c r="BI113" s="1040"/>
      <c r="BJ113" s="1040"/>
      <c r="BK113" s="1040"/>
      <c r="BL113" s="1040"/>
      <c r="BM113" s="1040"/>
      <c r="BN113" s="1040"/>
      <c r="BO113" s="1040"/>
      <c r="BP113" s="1041"/>
      <c r="BQ113" s="1009">
        <v>94313</v>
      </c>
      <c r="BR113" s="1010"/>
      <c r="BS113" s="1010"/>
      <c r="BT113" s="1010"/>
      <c r="BU113" s="1010"/>
      <c r="BV113" s="1010">
        <v>74057</v>
      </c>
      <c r="BW113" s="1010"/>
      <c r="BX113" s="1010"/>
      <c r="BY113" s="1010"/>
      <c r="BZ113" s="1010"/>
      <c r="CA113" s="1010">
        <v>63201</v>
      </c>
      <c r="CB113" s="1010"/>
      <c r="CC113" s="1010"/>
      <c r="CD113" s="1010"/>
      <c r="CE113" s="1010"/>
      <c r="CF113" s="1004">
        <v>3.4</v>
      </c>
      <c r="CG113" s="1005"/>
      <c r="CH113" s="1005"/>
      <c r="CI113" s="1005"/>
      <c r="CJ113" s="1005"/>
      <c r="CK113" s="1035"/>
      <c r="CL113" s="1036"/>
      <c r="CM113" s="1006" t="s">
        <v>434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228</v>
      </c>
      <c r="DH113" s="1049"/>
      <c r="DI113" s="1049"/>
      <c r="DJ113" s="1049"/>
      <c r="DK113" s="1050"/>
      <c r="DL113" s="1051" t="s">
        <v>424</v>
      </c>
      <c r="DM113" s="1049"/>
      <c r="DN113" s="1049"/>
      <c r="DO113" s="1049"/>
      <c r="DP113" s="1050"/>
      <c r="DQ113" s="1051" t="s">
        <v>228</v>
      </c>
      <c r="DR113" s="1049"/>
      <c r="DS113" s="1049"/>
      <c r="DT113" s="1049"/>
      <c r="DU113" s="1050"/>
      <c r="DV113" s="1052" t="s">
        <v>228</v>
      </c>
      <c r="DW113" s="1053"/>
      <c r="DX113" s="1053"/>
      <c r="DY113" s="1053"/>
      <c r="DZ113" s="1054"/>
    </row>
    <row r="114" spans="1:130" s="246" customFormat="1" ht="26.25" customHeight="1" x14ac:dyDescent="0.15">
      <c r="A114" s="1044"/>
      <c r="B114" s="1045"/>
      <c r="C114" s="1040" t="s">
        <v>435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24796</v>
      </c>
      <c r="AB114" s="1049"/>
      <c r="AC114" s="1049"/>
      <c r="AD114" s="1049"/>
      <c r="AE114" s="1050"/>
      <c r="AF114" s="1051">
        <v>15848</v>
      </c>
      <c r="AG114" s="1049"/>
      <c r="AH114" s="1049"/>
      <c r="AI114" s="1049"/>
      <c r="AJ114" s="1050"/>
      <c r="AK114" s="1051">
        <v>14042</v>
      </c>
      <c r="AL114" s="1049"/>
      <c r="AM114" s="1049"/>
      <c r="AN114" s="1049"/>
      <c r="AO114" s="1050"/>
      <c r="AP114" s="1052">
        <v>0.7</v>
      </c>
      <c r="AQ114" s="1053"/>
      <c r="AR114" s="1053"/>
      <c r="AS114" s="1053"/>
      <c r="AT114" s="1054"/>
      <c r="AU114" s="990"/>
      <c r="AV114" s="991"/>
      <c r="AW114" s="991"/>
      <c r="AX114" s="991"/>
      <c r="AY114" s="991"/>
      <c r="AZ114" s="1039" t="s">
        <v>436</v>
      </c>
      <c r="BA114" s="1040"/>
      <c r="BB114" s="1040"/>
      <c r="BC114" s="1040"/>
      <c r="BD114" s="1040"/>
      <c r="BE114" s="1040"/>
      <c r="BF114" s="1040"/>
      <c r="BG114" s="1040"/>
      <c r="BH114" s="1040"/>
      <c r="BI114" s="1040"/>
      <c r="BJ114" s="1040"/>
      <c r="BK114" s="1040"/>
      <c r="BL114" s="1040"/>
      <c r="BM114" s="1040"/>
      <c r="BN114" s="1040"/>
      <c r="BO114" s="1040"/>
      <c r="BP114" s="1041"/>
      <c r="BQ114" s="1009">
        <v>597949</v>
      </c>
      <c r="BR114" s="1010"/>
      <c r="BS114" s="1010"/>
      <c r="BT114" s="1010"/>
      <c r="BU114" s="1010"/>
      <c r="BV114" s="1010">
        <v>574025</v>
      </c>
      <c r="BW114" s="1010"/>
      <c r="BX114" s="1010"/>
      <c r="BY114" s="1010"/>
      <c r="BZ114" s="1010"/>
      <c r="CA114" s="1010">
        <v>562346</v>
      </c>
      <c r="CB114" s="1010"/>
      <c r="CC114" s="1010"/>
      <c r="CD114" s="1010"/>
      <c r="CE114" s="1010"/>
      <c r="CF114" s="1004">
        <v>29.9</v>
      </c>
      <c r="CG114" s="1005"/>
      <c r="CH114" s="1005"/>
      <c r="CI114" s="1005"/>
      <c r="CJ114" s="1005"/>
      <c r="CK114" s="1035"/>
      <c r="CL114" s="1036"/>
      <c r="CM114" s="1006" t="s">
        <v>437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228</v>
      </c>
      <c r="DH114" s="1049"/>
      <c r="DI114" s="1049"/>
      <c r="DJ114" s="1049"/>
      <c r="DK114" s="1050"/>
      <c r="DL114" s="1051" t="s">
        <v>228</v>
      </c>
      <c r="DM114" s="1049"/>
      <c r="DN114" s="1049"/>
      <c r="DO114" s="1049"/>
      <c r="DP114" s="1050"/>
      <c r="DQ114" s="1051" t="s">
        <v>228</v>
      </c>
      <c r="DR114" s="1049"/>
      <c r="DS114" s="1049"/>
      <c r="DT114" s="1049"/>
      <c r="DU114" s="1050"/>
      <c r="DV114" s="1052" t="s">
        <v>228</v>
      </c>
      <c r="DW114" s="1053"/>
      <c r="DX114" s="1053"/>
      <c r="DY114" s="1053"/>
      <c r="DZ114" s="1054"/>
    </row>
    <row r="115" spans="1:130" s="246" customFormat="1" ht="26.25" customHeight="1" x14ac:dyDescent="0.15">
      <c r="A115" s="1044"/>
      <c r="B115" s="1045"/>
      <c r="C115" s="1040" t="s">
        <v>438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424</v>
      </c>
      <c r="AB115" s="1024"/>
      <c r="AC115" s="1024"/>
      <c r="AD115" s="1024"/>
      <c r="AE115" s="1025"/>
      <c r="AF115" s="1026" t="s">
        <v>228</v>
      </c>
      <c r="AG115" s="1024"/>
      <c r="AH115" s="1024"/>
      <c r="AI115" s="1024"/>
      <c r="AJ115" s="1025"/>
      <c r="AK115" s="1026" t="s">
        <v>228</v>
      </c>
      <c r="AL115" s="1024"/>
      <c r="AM115" s="1024"/>
      <c r="AN115" s="1024"/>
      <c r="AO115" s="1025"/>
      <c r="AP115" s="1027" t="s">
        <v>228</v>
      </c>
      <c r="AQ115" s="1028"/>
      <c r="AR115" s="1028"/>
      <c r="AS115" s="1028"/>
      <c r="AT115" s="1029"/>
      <c r="AU115" s="990"/>
      <c r="AV115" s="991"/>
      <c r="AW115" s="991"/>
      <c r="AX115" s="991"/>
      <c r="AY115" s="991"/>
      <c r="AZ115" s="1039" t="s">
        <v>439</v>
      </c>
      <c r="BA115" s="1040"/>
      <c r="BB115" s="1040"/>
      <c r="BC115" s="1040"/>
      <c r="BD115" s="1040"/>
      <c r="BE115" s="1040"/>
      <c r="BF115" s="1040"/>
      <c r="BG115" s="1040"/>
      <c r="BH115" s="1040"/>
      <c r="BI115" s="1040"/>
      <c r="BJ115" s="1040"/>
      <c r="BK115" s="1040"/>
      <c r="BL115" s="1040"/>
      <c r="BM115" s="1040"/>
      <c r="BN115" s="1040"/>
      <c r="BO115" s="1040"/>
      <c r="BP115" s="1041"/>
      <c r="BQ115" s="1009" t="s">
        <v>228</v>
      </c>
      <c r="BR115" s="1010"/>
      <c r="BS115" s="1010"/>
      <c r="BT115" s="1010"/>
      <c r="BU115" s="1010"/>
      <c r="BV115" s="1010" t="s">
        <v>424</v>
      </c>
      <c r="BW115" s="1010"/>
      <c r="BX115" s="1010"/>
      <c r="BY115" s="1010"/>
      <c r="BZ115" s="1010"/>
      <c r="CA115" s="1010" t="s">
        <v>228</v>
      </c>
      <c r="CB115" s="1010"/>
      <c r="CC115" s="1010"/>
      <c r="CD115" s="1010"/>
      <c r="CE115" s="1010"/>
      <c r="CF115" s="1004" t="s">
        <v>228</v>
      </c>
      <c r="CG115" s="1005"/>
      <c r="CH115" s="1005"/>
      <c r="CI115" s="1005"/>
      <c r="CJ115" s="1005"/>
      <c r="CK115" s="1035"/>
      <c r="CL115" s="1036"/>
      <c r="CM115" s="1039" t="s">
        <v>440</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424</v>
      </c>
      <c r="DH115" s="1049"/>
      <c r="DI115" s="1049"/>
      <c r="DJ115" s="1049"/>
      <c r="DK115" s="1050"/>
      <c r="DL115" s="1051" t="s">
        <v>424</v>
      </c>
      <c r="DM115" s="1049"/>
      <c r="DN115" s="1049"/>
      <c r="DO115" s="1049"/>
      <c r="DP115" s="1050"/>
      <c r="DQ115" s="1051" t="s">
        <v>424</v>
      </c>
      <c r="DR115" s="1049"/>
      <c r="DS115" s="1049"/>
      <c r="DT115" s="1049"/>
      <c r="DU115" s="1050"/>
      <c r="DV115" s="1052" t="s">
        <v>228</v>
      </c>
      <c r="DW115" s="1053"/>
      <c r="DX115" s="1053"/>
      <c r="DY115" s="1053"/>
      <c r="DZ115" s="1054"/>
    </row>
    <row r="116" spans="1:130" s="246" customFormat="1" ht="26.25" customHeight="1" x14ac:dyDescent="0.15">
      <c r="A116" s="1046"/>
      <c r="B116" s="1047"/>
      <c r="C116" s="1055" t="s">
        <v>441</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424</v>
      </c>
      <c r="AB116" s="1049"/>
      <c r="AC116" s="1049"/>
      <c r="AD116" s="1049"/>
      <c r="AE116" s="1050"/>
      <c r="AF116" s="1051" t="s">
        <v>228</v>
      </c>
      <c r="AG116" s="1049"/>
      <c r="AH116" s="1049"/>
      <c r="AI116" s="1049"/>
      <c r="AJ116" s="1050"/>
      <c r="AK116" s="1051" t="s">
        <v>424</v>
      </c>
      <c r="AL116" s="1049"/>
      <c r="AM116" s="1049"/>
      <c r="AN116" s="1049"/>
      <c r="AO116" s="1050"/>
      <c r="AP116" s="1052" t="s">
        <v>228</v>
      </c>
      <c r="AQ116" s="1053"/>
      <c r="AR116" s="1053"/>
      <c r="AS116" s="1053"/>
      <c r="AT116" s="1054"/>
      <c r="AU116" s="990"/>
      <c r="AV116" s="991"/>
      <c r="AW116" s="991"/>
      <c r="AX116" s="991"/>
      <c r="AY116" s="991"/>
      <c r="AZ116" s="1057" t="s">
        <v>442</v>
      </c>
      <c r="BA116" s="1058"/>
      <c r="BB116" s="1058"/>
      <c r="BC116" s="1058"/>
      <c r="BD116" s="1058"/>
      <c r="BE116" s="1058"/>
      <c r="BF116" s="1058"/>
      <c r="BG116" s="1058"/>
      <c r="BH116" s="1058"/>
      <c r="BI116" s="1058"/>
      <c r="BJ116" s="1058"/>
      <c r="BK116" s="1058"/>
      <c r="BL116" s="1058"/>
      <c r="BM116" s="1058"/>
      <c r="BN116" s="1058"/>
      <c r="BO116" s="1058"/>
      <c r="BP116" s="1059"/>
      <c r="BQ116" s="1009" t="s">
        <v>424</v>
      </c>
      <c r="BR116" s="1010"/>
      <c r="BS116" s="1010"/>
      <c r="BT116" s="1010"/>
      <c r="BU116" s="1010"/>
      <c r="BV116" s="1010" t="s">
        <v>424</v>
      </c>
      <c r="BW116" s="1010"/>
      <c r="BX116" s="1010"/>
      <c r="BY116" s="1010"/>
      <c r="BZ116" s="1010"/>
      <c r="CA116" s="1010" t="s">
        <v>228</v>
      </c>
      <c r="CB116" s="1010"/>
      <c r="CC116" s="1010"/>
      <c r="CD116" s="1010"/>
      <c r="CE116" s="1010"/>
      <c r="CF116" s="1004" t="s">
        <v>424</v>
      </c>
      <c r="CG116" s="1005"/>
      <c r="CH116" s="1005"/>
      <c r="CI116" s="1005"/>
      <c r="CJ116" s="1005"/>
      <c r="CK116" s="1035"/>
      <c r="CL116" s="1036"/>
      <c r="CM116" s="1006" t="s">
        <v>443</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228</v>
      </c>
      <c r="DH116" s="1049"/>
      <c r="DI116" s="1049"/>
      <c r="DJ116" s="1049"/>
      <c r="DK116" s="1050"/>
      <c r="DL116" s="1051" t="s">
        <v>424</v>
      </c>
      <c r="DM116" s="1049"/>
      <c r="DN116" s="1049"/>
      <c r="DO116" s="1049"/>
      <c r="DP116" s="1050"/>
      <c r="DQ116" s="1051" t="s">
        <v>228</v>
      </c>
      <c r="DR116" s="1049"/>
      <c r="DS116" s="1049"/>
      <c r="DT116" s="1049"/>
      <c r="DU116" s="1050"/>
      <c r="DV116" s="1052" t="s">
        <v>424</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444</v>
      </c>
      <c r="Z117" s="976"/>
      <c r="AA117" s="1066">
        <v>471898</v>
      </c>
      <c r="AB117" s="1067"/>
      <c r="AC117" s="1067"/>
      <c r="AD117" s="1067"/>
      <c r="AE117" s="1068"/>
      <c r="AF117" s="1069">
        <v>439115</v>
      </c>
      <c r="AG117" s="1067"/>
      <c r="AH117" s="1067"/>
      <c r="AI117" s="1067"/>
      <c r="AJ117" s="1068"/>
      <c r="AK117" s="1069">
        <v>412211</v>
      </c>
      <c r="AL117" s="1067"/>
      <c r="AM117" s="1067"/>
      <c r="AN117" s="1067"/>
      <c r="AO117" s="1068"/>
      <c r="AP117" s="1070"/>
      <c r="AQ117" s="1071"/>
      <c r="AR117" s="1071"/>
      <c r="AS117" s="1071"/>
      <c r="AT117" s="1072"/>
      <c r="AU117" s="990"/>
      <c r="AV117" s="991"/>
      <c r="AW117" s="991"/>
      <c r="AX117" s="991"/>
      <c r="AY117" s="991"/>
      <c r="AZ117" s="1057" t="s">
        <v>445</v>
      </c>
      <c r="BA117" s="1058"/>
      <c r="BB117" s="1058"/>
      <c r="BC117" s="1058"/>
      <c r="BD117" s="1058"/>
      <c r="BE117" s="1058"/>
      <c r="BF117" s="1058"/>
      <c r="BG117" s="1058"/>
      <c r="BH117" s="1058"/>
      <c r="BI117" s="1058"/>
      <c r="BJ117" s="1058"/>
      <c r="BK117" s="1058"/>
      <c r="BL117" s="1058"/>
      <c r="BM117" s="1058"/>
      <c r="BN117" s="1058"/>
      <c r="BO117" s="1058"/>
      <c r="BP117" s="1059"/>
      <c r="BQ117" s="1009" t="s">
        <v>424</v>
      </c>
      <c r="BR117" s="1010"/>
      <c r="BS117" s="1010"/>
      <c r="BT117" s="1010"/>
      <c r="BU117" s="1010"/>
      <c r="BV117" s="1010" t="s">
        <v>424</v>
      </c>
      <c r="BW117" s="1010"/>
      <c r="BX117" s="1010"/>
      <c r="BY117" s="1010"/>
      <c r="BZ117" s="1010"/>
      <c r="CA117" s="1010" t="s">
        <v>424</v>
      </c>
      <c r="CB117" s="1010"/>
      <c r="CC117" s="1010"/>
      <c r="CD117" s="1010"/>
      <c r="CE117" s="1010"/>
      <c r="CF117" s="1004" t="s">
        <v>424</v>
      </c>
      <c r="CG117" s="1005"/>
      <c r="CH117" s="1005"/>
      <c r="CI117" s="1005"/>
      <c r="CJ117" s="1005"/>
      <c r="CK117" s="1035"/>
      <c r="CL117" s="1036"/>
      <c r="CM117" s="1006" t="s">
        <v>446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424</v>
      </c>
      <c r="DH117" s="1049"/>
      <c r="DI117" s="1049"/>
      <c r="DJ117" s="1049"/>
      <c r="DK117" s="1050"/>
      <c r="DL117" s="1051" t="s">
        <v>424</v>
      </c>
      <c r="DM117" s="1049"/>
      <c r="DN117" s="1049"/>
      <c r="DO117" s="1049"/>
      <c r="DP117" s="1050"/>
      <c r="DQ117" s="1051" t="s">
        <v>228</v>
      </c>
      <c r="DR117" s="1049"/>
      <c r="DS117" s="1049"/>
      <c r="DT117" s="1049"/>
      <c r="DU117" s="1050"/>
      <c r="DV117" s="1052" t="s">
        <v>424</v>
      </c>
      <c r="DW117" s="1053"/>
      <c r="DX117" s="1053"/>
      <c r="DY117" s="1053"/>
      <c r="DZ117" s="1054"/>
    </row>
    <row r="118" spans="1:130" s="246" customFormat="1" ht="26.25" customHeight="1" x14ac:dyDescent="0.15">
      <c r="A118" s="994" t="s">
        <v>419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417</v>
      </c>
      <c r="AB118" s="975"/>
      <c r="AC118" s="975"/>
      <c r="AD118" s="975"/>
      <c r="AE118" s="976"/>
      <c r="AF118" s="974" t="s">
        <v>306</v>
      </c>
      <c r="AG118" s="975"/>
      <c r="AH118" s="975"/>
      <c r="AI118" s="975"/>
      <c r="AJ118" s="976"/>
      <c r="AK118" s="974" t="s">
        <v>305</v>
      </c>
      <c r="AL118" s="975"/>
      <c r="AM118" s="975"/>
      <c r="AN118" s="975"/>
      <c r="AO118" s="976"/>
      <c r="AP118" s="1061" t="s">
        <v>418</v>
      </c>
      <c r="AQ118" s="1062"/>
      <c r="AR118" s="1062"/>
      <c r="AS118" s="1062"/>
      <c r="AT118" s="1063"/>
      <c r="AU118" s="990"/>
      <c r="AV118" s="991"/>
      <c r="AW118" s="991"/>
      <c r="AX118" s="991"/>
      <c r="AY118" s="991"/>
      <c r="AZ118" s="1064" t="s">
        <v>447</v>
      </c>
      <c r="BA118" s="1055"/>
      <c r="BB118" s="1055"/>
      <c r="BC118" s="1055"/>
      <c r="BD118" s="1055"/>
      <c r="BE118" s="1055"/>
      <c r="BF118" s="1055"/>
      <c r="BG118" s="1055"/>
      <c r="BH118" s="1055"/>
      <c r="BI118" s="1055"/>
      <c r="BJ118" s="1055"/>
      <c r="BK118" s="1055"/>
      <c r="BL118" s="1055"/>
      <c r="BM118" s="1055"/>
      <c r="BN118" s="1055"/>
      <c r="BO118" s="1055"/>
      <c r="BP118" s="1056"/>
      <c r="BQ118" s="1087" t="s">
        <v>424</v>
      </c>
      <c r="BR118" s="1088"/>
      <c r="BS118" s="1088"/>
      <c r="BT118" s="1088"/>
      <c r="BU118" s="1088"/>
      <c r="BV118" s="1088" t="s">
        <v>228</v>
      </c>
      <c r="BW118" s="1088"/>
      <c r="BX118" s="1088"/>
      <c r="BY118" s="1088"/>
      <c r="BZ118" s="1088"/>
      <c r="CA118" s="1088" t="s">
        <v>228</v>
      </c>
      <c r="CB118" s="1088"/>
      <c r="CC118" s="1088"/>
      <c r="CD118" s="1088"/>
      <c r="CE118" s="1088"/>
      <c r="CF118" s="1004" t="s">
        <v>228</v>
      </c>
      <c r="CG118" s="1005"/>
      <c r="CH118" s="1005"/>
      <c r="CI118" s="1005"/>
      <c r="CJ118" s="1005"/>
      <c r="CK118" s="1035"/>
      <c r="CL118" s="1036"/>
      <c r="CM118" s="1006" t="s">
        <v>448</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228</v>
      </c>
      <c r="DH118" s="1049"/>
      <c r="DI118" s="1049"/>
      <c r="DJ118" s="1049"/>
      <c r="DK118" s="1050"/>
      <c r="DL118" s="1051" t="s">
        <v>228</v>
      </c>
      <c r="DM118" s="1049"/>
      <c r="DN118" s="1049"/>
      <c r="DO118" s="1049"/>
      <c r="DP118" s="1050"/>
      <c r="DQ118" s="1051" t="s">
        <v>424</v>
      </c>
      <c r="DR118" s="1049"/>
      <c r="DS118" s="1049"/>
      <c r="DT118" s="1049"/>
      <c r="DU118" s="1050"/>
      <c r="DV118" s="1052" t="s">
        <v>228</v>
      </c>
      <c r="DW118" s="1053"/>
      <c r="DX118" s="1053"/>
      <c r="DY118" s="1053"/>
      <c r="DZ118" s="1054"/>
    </row>
    <row r="119" spans="1:130" s="246" customFormat="1" ht="26.25" customHeight="1" x14ac:dyDescent="0.15">
      <c r="A119" s="1148" t="s">
        <v>422</v>
      </c>
      <c r="B119" s="1034"/>
      <c r="C119" s="1013" t="s">
        <v>423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228</v>
      </c>
      <c r="AB119" s="982"/>
      <c r="AC119" s="982"/>
      <c r="AD119" s="982"/>
      <c r="AE119" s="983"/>
      <c r="AF119" s="984" t="s">
        <v>424</v>
      </c>
      <c r="AG119" s="982"/>
      <c r="AH119" s="982"/>
      <c r="AI119" s="982"/>
      <c r="AJ119" s="983"/>
      <c r="AK119" s="984" t="s">
        <v>228</v>
      </c>
      <c r="AL119" s="982"/>
      <c r="AM119" s="982"/>
      <c r="AN119" s="982"/>
      <c r="AO119" s="983"/>
      <c r="AP119" s="985" t="s">
        <v>424</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449</v>
      </c>
      <c r="BP119" s="1096"/>
      <c r="BQ119" s="1087">
        <v>4273497</v>
      </c>
      <c r="BR119" s="1088"/>
      <c r="BS119" s="1088"/>
      <c r="BT119" s="1088"/>
      <c r="BU119" s="1088"/>
      <c r="BV119" s="1088">
        <v>4269990</v>
      </c>
      <c r="BW119" s="1088"/>
      <c r="BX119" s="1088"/>
      <c r="BY119" s="1088"/>
      <c r="BZ119" s="1088"/>
      <c r="CA119" s="1088">
        <v>4133552</v>
      </c>
      <c r="CB119" s="1088"/>
      <c r="CC119" s="1088"/>
      <c r="CD119" s="1088"/>
      <c r="CE119" s="1088"/>
      <c r="CF119" s="1089"/>
      <c r="CG119" s="1090"/>
      <c r="CH119" s="1090"/>
      <c r="CI119" s="1090"/>
      <c r="CJ119" s="1091"/>
      <c r="CK119" s="1037"/>
      <c r="CL119" s="1038"/>
      <c r="CM119" s="1092" t="s">
        <v>450</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228</v>
      </c>
      <c r="DH119" s="1074"/>
      <c r="DI119" s="1074"/>
      <c r="DJ119" s="1074"/>
      <c r="DK119" s="1075"/>
      <c r="DL119" s="1073" t="s">
        <v>228</v>
      </c>
      <c r="DM119" s="1074"/>
      <c r="DN119" s="1074"/>
      <c r="DO119" s="1074"/>
      <c r="DP119" s="1075"/>
      <c r="DQ119" s="1073" t="s">
        <v>228</v>
      </c>
      <c r="DR119" s="1074"/>
      <c r="DS119" s="1074"/>
      <c r="DT119" s="1074"/>
      <c r="DU119" s="1075"/>
      <c r="DV119" s="1076" t="s">
        <v>424</v>
      </c>
      <c r="DW119" s="1077"/>
      <c r="DX119" s="1077"/>
      <c r="DY119" s="1077"/>
      <c r="DZ119" s="1078"/>
    </row>
    <row r="120" spans="1:130" s="246" customFormat="1" ht="26.25" customHeight="1" x14ac:dyDescent="0.15">
      <c r="A120" s="1149"/>
      <c r="B120" s="1036"/>
      <c r="C120" s="1006" t="s">
        <v>427</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228</v>
      </c>
      <c r="AB120" s="1049"/>
      <c r="AC120" s="1049"/>
      <c r="AD120" s="1049"/>
      <c r="AE120" s="1050"/>
      <c r="AF120" s="1051" t="s">
        <v>228</v>
      </c>
      <c r="AG120" s="1049"/>
      <c r="AH120" s="1049"/>
      <c r="AI120" s="1049"/>
      <c r="AJ120" s="1050"/>
      <c r="AK120" s="1051" t="s">
        <v>228</v>
      </c>
      <c r="AL120" s="1049"/>
      <c r="AM120" s="1049"/>
      <c r="AN120" s="1049"/>
      <c r="AO120" s="1050"/>
      <c r="AP120" s="1052" t="s">
        <v>228</v>
      </c>
      <c r="AQ120" s="1053"/>
      <c r="AR120" s="1053"/>
      <c r="AS120" s="1053"/>
      <c r="AT120" s="1054"/>
      <c r="AU120" s="1079" t="s">
        <v>451</v>
      </c>
      <c r="AV120" s="1080"/>
      <c r="AW120" s="1080"/>
      <c r="AX120" s="1080"/>
      <c r="AY120" s="1081"/>
      <c r="AZ120" s="1030" t="s">
        <v>452</v>
      </c>
      <c r="BA120" s="979"/>
      <c r="BB120" s="979"/>
      <c r="BC120" s="979"/>
      <c r="BD120" s="979"/>
      <c r="BE120" s="979"/>
      <c r="BF120" s="979"/>
      <c r="BG120" s="979"/>
      <c r="BH120" s="979"/>
      <c r="BI120" s="979"/>
      <c r="BJ120" s="979"/>
      <c r="BK120" s="979"/>
      <c r="BL120" s="979"/>
      <c r="BM120" s="979"/>
      <c r="BN120" s="979"/>
      <c r="BO120" s="979"/>
      <c r="BP120" s="980"/>
      <c r="BQ120" s="1016">
        <v>1778418</v>
      </c>
      <c r="BR120" s="1017"/>
      <c r="BS120" s="1017"/>
      <c r="BT120" s="1017"/>
      <c r="BU120" s="1017"/>
      <c r="BV120" s="1017">
        <v>1770314</v>
      </c>
      <c r="BW120" s="1017"/>
      <c r="BX120" s="1017"/>
      <c r="BY120" s="1017"/>
      <c r="BZ120" s="1017"/>
      <c r="CA120" s="1017">
        <v>1759725</v>
      </c>
      <c r="CB120" s="1017"/>
      <c r="CC120" s="1017"/>
      <c r="CD120" s="1017"/>
      <c r="CE120" s="1017"/>
      <c r="CF120" s="1031">
        <v>93.4</v>
      </c>
      <c r="CG120" s="1032"/>
      <c r="CH120" s="1032"/>
      <c r="CI120" s="1032"/>
      <c r="CJ120" s="1032"/>
      <c r="CK120" s="1097" t="s">
        <v>453</v>
      </c>
      <c r="CL120" s="1098"/>
      <c r="CM120" s="1098"/>
      <c r="CN120" s="1098"/>
      <c r="CO120" s="1099"/>
      <c r="CP120" s="1105" t="s">
        <v>401</v>
      </c>
      <c r="CQ120" s="1106"/>
      <c r="CR120" s="1106"/>
      <c r="CS120" s="1106"/>
      <c r="CT120" s="1106"/>
      <c r="CU120" s="1106"/>
      <c r="CV120" s="1106"/>
      <c r="CW120" s="1106"/>
      <c r="CX120" s="1106"/>
      <c r="CY120" s="1106"/>
      <c r="CZ120" s="1106"/>
      <c r="DA120" s="1106"/>
      <c r="DB120" s="1106"/>
      <c r="DC120" s="1106"/>
      <c r="DD120" s="1106"/>
      <c r="DE120" s="1106"/>
      <c r="DF120" s="1107"/>
      <c r="DG120" s="1016">
        <v>161365</v>
      </c>
      <c r="DH120" s="1017"/>
      <c r="DI120" s="1017"/>
      <c r="DJ120" s="1017"/>
      <c r="DK120" s="1017"/>
      <c r="DL120" s="1017">
        <v>146797</v>
      </c>
      <c r="DM120" s="1017"/>
      <c r="DN120" s="1017"/>
      <c r="DO120" s="1017"/>
      <c r="DP120" s="1017"/>
      <c r="DQ120" s="1017">
        <v>126210</v>
      </c>
      <c r="DR120" s="1017"/>
      <c r="DS120" s="1017"/>
      <c r="DT120" s="1017"/>
      <c r="DU120" s="1017"/>
      <c r="DV120" s="1018">
        <v>6.7</v>
      </c>
      <c r="DW120" s="1018"/>
      <c r="DX120" s="1018"/>
      <c r="DY120" s="1018"/>
      <c r="DZ120" s="1019"/>
    </row>
    <row r="121" spans="1:130" s="246" customFormat="1" ht="26.25" customHeight="1" x14ac:dyDescent="0.15">
      <c r="A121" s="1149"/>
      <c r="B121" s="1036"/>
      <c r="C121" s="1057" t="s">
        <v>454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228</v>
      </c>
      <c r="AB121" s="1049"/>
      <c r="AC121" s="1049"/>
      <c r="AD121" s="1049"/>
      <c r="AE121" s="1050"/>
      <c r="AF121" s="1051" t="s">
        <v>228</v>
      </c>
      <c r="AG121" s="1049"/>
      <c r="AH121" s="1049"/>
      <c r="AI121" s="1049"/>
      <c r="AJ121" s="1050"/>
      <c r="AK121" s="1051" t="s">
        <v>228</v>
      </c>
      <c r="AL121" s="1049"/>
      <c r="AM121" s="1049"/>
      <c r="AN121" s="1049"/>
      <c r="AO121" s="1050"/>
      <c r="AP121" s="1052" t="s">
        <v>228</v>
      </c>
      <c r="AQ121" s="1053"/>
      <c r="AR121" s="1053"/>
      <c r="AS121" s="1053"/>
      <c r="AT121" s="1054"/>
      <c r="AU121" s="1082"/>
      <c r="AV121" s="1083"/>
      <c r="AW121" s="1083"/>
      <c r="AX121" s="1083"/>
      <c r="AY121" s="1084"/>
      <c r="AZ121" s="1039" t="s">
        <v>455</v>
      </c>
      <c r="BA121" s="1040"/>
      <c r="BB121" s="1040"/>
      <c r="BC121" s="1040"/>
      <c r="BD121" s="1040"/>
      <c r="BE121" s="1040"/>
      <c r="BF121" s="1040"/>
      <c r="BG121" s="1040"/>
      <c r="BH121" s="1040"/>
      <c r="BI121" s="1040"/>
      <c r="BJ121" s="1040"/>
      <c r="BK121" s="1040"/>
      <c r="BL121" s="1040"/>
      <c r="BM121" s="1040"/>
      <c r="BN121" s="1040"/>
      <c r="BO121" s="1040"/>
      <c r="BP121" s="1041"/>
      <c r="BQ121" s="1009" t="s">
        <v>228</v>
      </c>
      <c r="BR121" s="1010"/>
      <c r="BS121" s="1010"/>
      <c r="BT121" s="1010"/>
      <c r="BU121" s="1010"/>
      <c r="BV121" s="1010" t="s">
        <v>228</v>
      </c>
      <c r="BW121" s="1010"/>
      <c r="BX121" s="1010"/>
      <c r="BY121" s="1010"/>
      <c r="BZ121" s="1010"/>
      <c r="CA121" s="1010" t="s">
        <v>228</v>
      </c>
      <c r="CB121" s="1010"/>
      <c r="CC121" s="1010"/>
      <c r="CD121" s="1010"/>
      <c r="CE121" s="1010"/>
      <c r="CF121" s="1004" t="s">
        <v>424</v>
      </c>
      <c r="CG121" s="1005"/>
      <c r="CH121" s="1005"/>
      <c r="CI121" s="1005"/>
      <c r="CJ121" s="1005"/>
      <c r="CK121" s="1100"/>
      <c r="CL121" s="1101"/>
      <c r="CM121" s="1101"/>
      <c r="CN121" s="1101"/>
      <c r="CO121" s="1102"/>
      <c r="CP121" s="1110" t="s">
        <v>456</v>
      </c>
      <c r="CQ121" s="1111"/>
      <c r="CR121" s="1111"/>
      <c r="CS121" s="1111"/>
      <c r="CT121" s="1111"/>
      <c r="CU121" s="1111"/>
      <c r="CV121" s="1111"/>
      <c r="CW121" s="1111"/>
      <c r="CX121" s="1111"/>
      <c r="CY121" s="1111"/>
      <c r="CZ121" s="1111"/>
      <c r="DA121" s="1111"/>
      <c r="DB121" s="1111"/>
      <c r="DC121" s="1111"/>
      <c r="DD121" s="1111"/>
      <c r="DE121" s="1111"/>
      <c r="DF121" s="1112"/>
      <c r="DG121" s="1009" t="s">
        <v>424</v>
      </c>
      <c r="DH121" s="1010"/>
      <c r="DI121" s="1010"/>
      <c r="DJ121" s="1010"/>
      <c r="DK121" s="1010"/>
      <c r="DL121" s="1010" t="s">
        <v>228</v>
      </c>
      <c r="DM121" s="1010"/>
      <c r="DN121" s="1010"/>
      <c r="DO121" s="1010"/>
      <c r="DP121" s="1010"/>
      <c r="DQ121" s="1010" t="s">
        <v>228</v>
      </c>
      <c r="DR121" s="1010"/>
      <c r="DS121" s="1010"/>
      <c r="DT121" s="1010"/>
      <c r="DU121" s="1010"/>
      <c r="DV121" s="1011" t="s">
        <v>228</v>
      </c>
      <c r="DW121" s="1011"/>
      <c r="DX121" s="1011"/>
      <c r="DY121" s="1011"/>
      <c r="DZ121" s="1012"/>
    </row>
    <row r="122" spans="1:130" s="246" customFormat="1" ht="26.25" customHeight="1" x14ac:dyDescent="0.15">
      <c r="A122" s="1149"/>
      <c r="B122" s="1036"/>
      <c r="C122" s="1006" t="s">
        <v>437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424</v>
      </c>
      <c r="AB122" s="1049"/>
      <c r="AC122" s="1049"/>
      <c r="AD122" s="1049"/>
      <c r="AE122" s="1050"/>
      <c r="AF122" s="1051" t="s">
        <v>228</v>
      </c>
      <c r="AG122" s="1049"/>
      <c r="AH122" s="1049"/>
      <c r="AI122" s="1049"/>
      <c r="AJ122" s="1050"/>
      <c r="AK122" s="1051" t="s">
        <v>228</v>
      </c>
      <c r="AL122" s="1049"/>
      <c r="AM122" s="1049"/>
      <c r="AN122" s="1049"/>
      <c r="AO122" s="1050"/>
      <c r="AP122" s="1052" t="s">
        <v>228</v>
      </c>
      <c r="AQ122" s="1053"/>
      <c r="AR122" s="1053"/>
      <c r="AS122" s="1053"/>
      <c r="AT122" s="1054"/>
      <c r="AU122" s="1082"/>
      <c r="AV122" s="1083"/>
      <c r="AW122" s="1083"/>
      <c r="AX122" s="1083"/>
      <c r="AY122" s="1084"/>
      <c r="AZ122" s="1064" t="s">
        <v>457</v>
      </c>
      <c r="BA122" s="1055"/>
      <c r="BB122" s="1055"/>
      <c r="BC122" s="1055"/>
      <c r="BD122" s="1055"/>
      <c r="BE122" s="1055"/>
      <c r="BF122" s="1055"/>
      <c r="BG122" s="1055"/>
      <c r="BH122" s="1055"/>
      <c r="BI122" s="1055"/>
      <c r="BJ122" s="1055"/>
      <c r="BK122" s="1055"/>
      <c r="BL122" s="1055"/>
      <c r="BM122" s="1055"/>
      <c r="BN122" s="1055"/>
      <c r="BO122" s="1055"/>
      <c r="BP122" s="1056"/>
      <c r="BQ122" s="1087">
        <v>2673528</v>
      </c>
      <c r="BR122" s="1088"/>
      <c r="BS122" s="1088"/>
      <c r="BT122" s="1088"/>
      <c r="BU122" s="1088"/>
      <c r="BV122" s="1088">
        <v>2586500</v>
      </c>
      <c r="BW122" s="1088"/>
      <c r="BX122" s="1088"/>
      <c r="BY122" s="1088"/>
      <c r="BZ122" s="1088"/>
      <c r="CA122" s="1088">
        <v>2625894</v>
      </c>
      <c r="CB122" s="1088"/>
      <c r="CC122" s="1088"/>
      <c r="CD122" s="1088"/>
      <c r="CE122" s="1088"/>
      <c r="CF122" s="1108">
        <v>139.4</v>
      </c>
      <c r="CG122" s="1109"/>
      <c r="CH122" s="1109"/>
      <c r="CI122" s="1109"/>
      <c r="CJ122" s="1109"/>
      <c r="CK122" s="1100"/>
      <c r="CL122" s="1101"/>
      <c r="CM122" s="1101"/>
      <c r="CN122" s="1101"/>
      <c r="CO122" s="1102"/>
      <c r="CP122" s="1110" t="s">
        <v>400</v>
      </c>
      <c r="CQ122" s="1111"/>
      <c r="CR122" s="1111"/>
      <c r="CS122" s="1111"/>
      <c r="CT122" s="1111"/>
      <c r="CU122" s="1111"/>
      <c r="CV122" s="1111"/>
      <c r="CW122" s="1111"/>
      <c r="CX122" s="1111"/>
      <c r="CY122" s="1111"/>
      <c r="CZ122" s="1111"/>
      <c r="DA122" s="1111"/>
      <c r="DB122" s="1111"/>
      <c r="DC122" s="1111"/>
      <c r="DD122" s="1111"/>
      <c r="DE122" s="1111"/>
      <c r="DF122" s="1112"/>
      <c r="DG122" s="1009" t="s">
        <v>228</v>
      </c>
      <c r="DH122" s="1010"/>
      <c r="DI122" s="1010"/>
      <c r="DJ122" s="1010"/>
      <c r="DK122" s="1010"/>
      <c r="DL122" s="1010" t="s">
        <v>228</v>
      </c>
      <c r="DM122" s="1010"/>
      <c r="DN122" s="1010"/>
      <c r="DO122" s="1010"/>
      <c r="DP122" s="1010"/>
      <c r="DQ122" s="1010" t="s">
        <v>228</v>
      </c>
      <c r="DR122" s="1010"/>
      <c r="DS122" s="1010"/>
      <c r="DT122" s="1010"/>
      <c r="DU122" s="1010"/>
      <c r="DV122" s="1011" t="s">
        <v>228</v>
      </c>
      <c r="DW122" s="1011"/>
      <c r="DX122" s="1011"/>
      <c r="DY122" s="1011"/>
      <c r="DZ122" s="1012"/>
    </row>
    <row r="123" spans="1:130" s="246" customFormat="1" ht="26.25" customHeight="1" x14ac:dyDescent="0.15">
      <c r="A123" s="1149"/>
      <c r="B123" s="1036"/>
      <c r="C123" s="1006" t="s">
        <v>443</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228</v>
      </c>
      <c r="AB123" s="1049"/>
      <c r="AC123" s="1049"/>
      <c r="AD123" s="1049"/>
      <c r="AE123" s="1050"/>
      <c r="AF123" s="1051" t="s">
        <v>228</v>
      </c>
      <c r="AG123" s="1049"/>
      <c r="AH123" s="1049"/>
      <c r="AI123" s="1049"/>
      <c r="AJ123" s="1050"/>
      <c r="AK123" s="1051" t="s">
        <v>228</v>
      </c>
      <c r="AL123" s="1049"/>
      <c r="AM123" s="1049"/>
      <c r="AN123" s="1049"/>
      <c r="AO123" s="1050"/>
      <c r="AP123" s="1052" t="s">
        <v>228</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458</v>
      </c>
      <c r="BP123" s="1096"/>
      <c r="BQ123" s="1155">
        <v>4451946</v>
      </c>
      <c r="BR123" s="1156"/>
      <c r="BS123" s="1156"/>
      <c r="BT123" s="1156"/>
      <c r="BU123" s="1156"/>
      <c r="BV123" s="1156">
        <v>4356814</v>
      </c>
      <c r="BW123" s="1156"/>
      <c r="BX123" s="1156"/>
      <c r="BY123" s="1156"/>
      <c r="BZ123" s="1156"/>
      <c r="CA123" s="1156">
        <v>4385619</v>
      </c>
      <c r="CB123" s="1156"/>
      <c r="CC123" s="1156"/>
      <c r="CD123" s="1156"/>
      <c r="CE123" s="1156"/>
      <c r="CF123" s="1089"/>
      <c r="CG123" s="1090"/>
      <c r="CH123" s="1090"/>
      <c r="CI123" s="1090"/>
      <c r="CJ123" s="1091"/>
      <c r="CK123" s="1100"/>
      <c r="CL123" s="1101"/>
      <c r="CM123" s="1101"/>
      <c r="CN123" s="1101"/>
      <c r="CO123" s="1102"/>
      <c r="CP123" s="1110" t="s">
        <v>459</v>
      </c>
      <c r="CQ123" s="1111"/>
      <c r="CR123" s="1111"/>
      <c r="CS123" s="1111"/>
      <c r="CT123" s="1111"/>
      <c r="CU123" s="1111"/>
      <c r="CV123" s="1111"/>
      <c r="CW123" s="1111"/>
      <c r="CX123" s="1111"/>
      <c r="CY123" s="1111"/>
      <c r="CZ123" s="1111"/>
      <c r="DA123" s="1111"/>
      <c r="DB123" s="1111"/>
      <c r="DC123" s="1111"/>
      <c r="DD123" s="1111"/>
      <c r="DE123" s="1111"/>
      <c r="DF123" s="1112"/>
      <c r="DG123" s="1048" t="s">
        <v>228</v>
      </c>
      <c r="DH123" s="1049"/>
      <c r="DI123" s="1049"/>
      <c r="DJ123" s="1049"/>
      <c r="DK123" s="1050"/>
      <c r="DL123" s="1051" t="s">
        <v>228</v>
      </c>
      <c r="DM123" s="1049"/>
      <c r="DN123" s="1049"/>
      <c r="DO123" s="1049"/>
      <c r="DP123" s="1050"/>
      <c r="DQ123" s="1051" t="s">
        <v>228</v>
      </c>
      <c r="DR123" s="1049"/>
      <c r="DS123" s="1049"/>
      <c r="DT123" s="1049"/>
      <c r="DU123" s="1050"/>
      <c r="DV123" s="1052" t="s">
        <v>228</v>
      </c>
      <c r="DW123" s="1053"/>
      <c r="DX123" s="1053"/>
      <c r="DY123" s="1053"/>
      <c r="DZ123" s="1054"/>
    </row>
    <row r="124" spans="1:130" s="246" customFormat="1" ht="26.25" customHeight="1" thickBot="1" x14ac:dyDescent="0.2">
      <c r="A124" s="1149"/>
      <c r="B124" s="1036"/>
      <c r="C124" s="1006" t="s">
        <v>446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228</v>
      </c>
      <c r="AB124" s="1049"/>
      <c r="AC124" s="1049"/>
      <c r="AD124" s="1049"/>
      <c r="AE124" s="1050"/>
      <c r="AF124" s="1051" t="s">
        <v>228</v>
      </c>
      <c r="AG124" s="1049"/>
      <c r="AH124" s="1049"/>
      <c r="AI124" s="1049"/>
      <c r="AJ124" s="1050"/>
      <c r="AK124" s="1051" t="s">
        <v>228</v>
      </c>
      <c r="AL124" s="1049"/>
      <c r="AM124" s="1049"/>
      <c r="AN124" s="1049"/>
      <c r="AO124" s="1050"/>
      <c r="AP124" s="1052" t="s">
        <v>228</v>
      </c>
      <c r="AQ124" s="1053"/>
      <c r="AR124" s="1053"/>
      <c r="AS124" s="1053"/>
      <c r="AT124" s="1054"/>
      <c r="AU124" s="1151" t="s">
        <v>460</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228</v>
      </c>
      <c r="BR124" s="1118"/>
      <c r="BS124" s="1118"/>
      <c r="BT124" s="1118"/>
      <c r="BU124" s="1118"/>
      <c r="BV124" s="1118" t="s">
        <v>228</v>
      </c>
      <c r="BW124" s="1118"/>
      <c r="BX124" s="1118"/>
      <c r="BY124" s="1118"/>
      <c r="BZ124" s="1118"/>
      <c r="CA124" s="1118" t="s">
        <v>228</v>
      </c>
      <c r="CB124" s="1118"/>
      <c r="CC124" s="1118"/>
      <c r="CD124" s="1118"/>
      <c r="CE124" s="1118"/>
      <c r="CF124" s="1119"/>
      <c r="CG124" s="1120"/>
      <c r="CH124" s="1120"/>
      <c r="CI124" s="1120"/>
      <c r="CJ124" s="1121"/>
      <c r="CK124" s="1103"/>
      <c r="CL124" s="1103"/>
      <c r="CM124" s="1103"/>
      <c r="CN124" s="1103"/>
      <c r="CO124" s="1104"/>
      <c r="CP124" s="1110" t="s">
        <v>461</v>
      </c>
      <c r="CQ124" s="1111"/>
      <c r="CR124" s="1111"/>
      <c r="CS124" s="1111"/>
      <c r="CT124" s="1111"/>
      <c r="CU124" s="1111"/>
      <c r="CV124" s="1111"/>
      <c r="CW124" s="1111"/>
      <c r="CX124" s="1111"/>
      <c r="CY124" s="1111"/>
      <c r="CZ124" s="1111"/>
      <c r="DA124" s="1111"/>
      <c r="DB124" s="1111"/>
      <c r="DC124" s="1111"/>
      <c r="DD124" s="1111"/>
      <c r="DE124" s="1111"/>
      <c r="DF124" s="1112"/>
      <c r="DG124" s="1095" t="s">
        <v>228</v>
      </c>
      <c r="DH124" s="1074"/>
      <c r="DI124" s="1074"/>
      <c r="DJ124" s="1074"/>
      <c r="DK124" s="1075"/>
      <c r="DL124" s="1073" t="s">
        <v>228</v>
      </c>
      <c r="DM124" s="1074"/>
      <c r="DN124" s="1074"/>
      <c r="DO124" s="1074"/>
      <c r="DP124" s="1075"/>
      <c r="DQ124" s="1073" t="s">
        <v>228</v>
      </c>
      <c r="DR124" s="1074"/>
      <c r="DS124" s="1074"/>
      <c r="DT124" s="1074"/>
      <c r="DU124" s="1075"/>
      <c r="DV124" s="1076" t="s">
        <v>228</v>
      </c>
      <c r="DW124" s="1077"/>
      <c r="DX124" s="1077"/>
      <c r="DY124" s="1077"/>
      <c r="DZ124" s="1078"/>
    </row>
    <row r="125" spans="1:130" s="246" customFormat="1" ht="26.25" customHeight="1" x14ac:dyDescent="0.15">
      <c r="A125" s="1149"/>
      <c r="B125" s="1036"/>
      <c r="C125" s="1006" t="s">
        <v>448</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228</v>
      </c>
      <c r="AB125" s="1049"/>
      <c r="AC125" s="1049"/>
      <c r="AD125" s="1049"/>
      <c r="AE125" s="1050"/>
      <c r="AF125" s="1051" t="s">
        <v>228</v>
      </c>
      <c r="AG125" s="1049"/>
      <c r="AH125" s="1049"/>
      <c r="AI125" s="1049"/>
      <c r="AJ125" s="1050"/>
      <c r="AK125" s="1051" t="s">
        <v>228</v>
      </c>
      <c r="AL125" s="1049"/>
      <c r="AM125" s="1049"/>
      <c r="AN125" s="1049"/>
      <c r="AO125" s="1050"/>
      <c r="AP125" s="1052" t="s">
        <v>228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462</v>
      </c>
      <c r="CL125" s="1098"/>
      <c r="CM125" s="1098"/>
      <c r="CN125" s="1098"/>
      <c r="CO125" s="1099"/>
      <c r="CP125" s="1030" t="s">
        <v>463</v>
      </c>
      <c r="CQ125" s="979"/>
      <c r="CR125" s="979"/>
      <c r="CS125" s="979"/>
      <c r="CT125" s="979"/>
      <c r="CU125" s="979"/>
      <c r="CV125" s="979"/>
      <c r="CW125" s="979"/>
      <c r="CX125" s="979"/>
      <c r="CY125" s="979"/>
      <c r="CZ125" s="979"/>
      <c r="DA125" s="979"/>
      <c r="DB125" s="979"/>
      <c r="DC125" s="979"/>
      <c r="DD125" s="979"/>
      <c r="DE125" s="979"/>
      <c r="DF125" s="980"/>
      <c r="DG125" s="1016" t="s">
        <v>228</v>
      </c>
      <c r="DH125" s="1017"/>
      <c r="DI125" s="1017"/>
      <c r="DJ125" s="1017"/>
      <c r="DK125" s="1017"/>
      <c r="DL125" s="1017" t="s">
        <v>228</v>
      </c>
      <c r="DM125" s="1017"/>
      <c r="DN125" s="1017"/>
      <c r="DO125" s="1017"/>
      <c r="DP125" s="1017"/>
      <c r="DQ125" s="1017" t="s">
        <v>228</v>
      </c>
      <c r="DR125" s="1017"/>
      <c r="DS125" s="1017"/>
      <c r="DT125" s="1017"/>
      <c r="DU125" s="1017"/>
      <c r="DV125" s="1018" t="s">
        <v>228</v>
      </c>
      <c r="DW125" s="1018"/>
      <c r="DX125" s="1018"/>
      <c r="DY125" s="1018"/>
      <c r="DZ125" s="1019"/>
    </row>
    <row r="126" spans="1:130" s="246" customFormat="1" ht="26.25" customHeight="1" thickBot="1" x14ac:dyDescent="0.2">
      <c r="A126" s="1149"/>
      <c r="B126" s="1036"/>
      <c r="C126" s="1006" t="s">
        <v>450</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228</v>
      </c>
      <c r="AB126" s="1049"/>
      <c r="AC126" s="1049"/>
      <c r="AD126" s="1049"/>
      <c r="AE126" s="1050"/>
      <c r="AF126" s="1051" t="s">
        <v>228</v>
      </c>
      <c r="AG126" s="1049"/>
      <c r="AH126" s="1049"/>
      <c r="AI126" s="1049"/>
      <c r="AJ126" s="1050"/>
      <c r="AK126" s="1051" t="s">
        <v>228</v>
      </c>
      <c r="AL126" s="1049"/>
      <c r="AM126" s="1049"/>
      <c r="AN126" s="1049"/>
      <c r="AO126" s="1050"/>
      <c r="AP126" s="1052" t="s">
        <v>228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464</v>
      </c>
      <c r="CQ126" s="1040"/>
      <c r="CR126" s="1040"/>
      <c r="CS126" s="1040"/>
      <c r="CT126" s="1040"/>
      <c r="CU126" s="1040"/>
      <c r="CV126" s="1040"/>
      <c r="CW126" s="1040"/>
      <c r="CX126" s="1040"/>
      <c r="CY126" s="1040"/>
      <c r="CZ126" s="1040"/>
      <c r="DA126" s="1040"/>
      <c r="DB126" s="1040"/>
      <c r="DC126" s="1040"/>
      <c r="DD126" s="1040"/>
      <c r="DE126" s="1040"/>
      <c r="DF126" s="1041"/>
      <c r="DG126" s="1009" t="s">
        <v>228</v>
      </c>
      <c r="DH126" s="1010"/>
      <c r="DI126" s="1010"/>
      <c r="DJ126" s="1010"/>
      <c r="DK126" s="1010"/>
      <c r="DL126" s="1010" t="s">
        <v>228</v>
      </c>
      <c r="DM126" s="1010"/>
      <c r="DN126" s="1010"/>
      <c r="DO126" s="1010"/>
      <c r="DP126" s="1010"/>
      <c r="DQ126" s="1010" t="s">
        <v>228</v>
      </c>
      <c r="DR126" s="1010"/>
      <c r="DS126" s="1010"/>
      <c r="DT126" s="1010"/>
      <c r="DU126" s="1010"/>
      <c r="DV126" s="1011" t="s">
        <v>228</v>
      </c>
      <c r="DW126" s="1011"/>
      <c r="DX126" s="1011"/>
      <c r="DY126" s="1011"/>
      <c r="DZ126" s="1012"/>
    </row>
    <row r="127" spans="1:130" s="246" customFormat="1" ht="26.25" customHeight="1" x14ac:dyDescent="0.15">
      <c r="A127" s="1150"/>
      <c r="B127" s="1038"/>
      <c r="C127" s="1092" t="s">
        <v>465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228</v>
      </c>
      <c r="AB127" s="1049"/>
      <c r="AC127" s="1049"/>
      <c r="AD127" s="1049"/>
      <c r="AE127" s="1050"/>
      <c r="AF127" s="1051" t="s">
        <v>228</v>
      </c>
      <c r="AG127" s="1049"/>
      <c r="AH127" s="1049"/>
      <c r="AI127" s="1049"/>
      <c r="AJ127" s="1050"/>
      <c r="AK127" s="1051" t="s">
        <v>228</v>
      </c>
      <c r="AL127" s="1049"/>
      <c r="AM127" s="1049"/>
      <c r="AN127" s="1049"/>
      <c r="AO127" s="1050"/>
      <c r="AP127" s="1052" t="s">
        <v>228</v>
      </c>
      <c r="AQ127" s="1053"/>
      <c r="AR127" s="1053"/>
      <c r="AS127" s="1053"/>
      <c r="AT127" s="1054"/>
      <c r="AU127" s="282"/>
      <c r="AV127" s="282"/>
      <c r="AW127" s="282"/>
      <c r="AX127" s="1122" t="s">
        <v>466</v>
      </c>
      <c r="AY127" s="1123"/>
      <c r="AZ127" s="1123"/>
      <c r="BA127" s="1123"/>
      <c r="BB127" s="1123"/>
      <c r="BC127" s="1123"/>
      <c r="BD127" s="1123"/>
      <c r="BE127" s="1124"/>
      <c r="BF127" s="1125" t="s">
        <v>467</v>
      </c>
      <c r="BG127" s="1123"/>
      <c r="BH127" s="1123"/>
      <c r="BI127" s="1123"/>
      <c r="BJ127" s="1123"/>
      <c r="BK127" s="1123"/>
      <c r="BL127" s="1124"/>
      <c r="BM127" s="1125" t="s">
        <v>468</v>
      </c>
      <c r="BN127" s="1123"/>
      <c r="BO127" s="1123"/>
      <c r="BP127" s="1123"/>
      <c r="BQ127" s="1123"/>
      <c r="BR127" s="1123"/>
      <c r="BS127" s="1124"/>
      <c r="BT127" s="1125" t="s">
        <v>469</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470</v>
      </c>
      <c r="CQ127" s="1040"/>
      <c r="CR127" s="1040"/>
      <c r="CS127" s="1040"/>
      <c r="CT127" s="1040"/>
      <c r="CU127" s="1040"/>
      <c r="CV127" s="1040"/>
      <c r="CW127" s="1040"/>
      <c r="CX127" s="1040"/>
      <c r="CY127" s="1040"/>
      <c r="CZ127" s="1040"/>
      <c r="DA127" s="1040"/>
      <c r="DB127" s="1040"/>
      <c r="DC127" s="1040"/>
      <c r="DD127" s="1040"/>
      <c r="DE127" s="1040"/>
      <c r="DF127" s="1041"/>
      <c r="DG127" s="1009" t="s">
        <v>228</v>
      </c>
      <c r="DH127" s="1010"/>
      <c r="DI127" s="1010"/>
      <c r="DJ127" s="1010"/>
      <c r="DK127" s="1010"/>
      <c r="DL127" s="1010" t="s">
        <v>228</v>
      </c>
      <c r="DM127" s="1010"/>
      <c r="DN127" s="1010"/>
      <c r="DO127" s="1010"/>
      <c r="DP127" s="1010"/>
      <c r="DQ127" s="1010" t="s">
        <v>228</v>
      </c>
      <c r="DR127" s="1010"/>
      <c r="DS127" s="1010"/>
      <c r="DT127" s="1010"/>
      <c r="DU127" s="1010"/>
      <c r="DV127" s="1011" t="s">
        <v>228</v>
      </c>
      <c r="DW127" s="1011"/>
      <c r="DX127" s="1011"/>
      <c r="DY127" s="1011"/>
      <c r="DZ127" s="1012"/>
    </row>
    <row r="128" spans="1:130" s="246" customFormat="1" ht="26.25" customHeight="1" thickBot="1" x14ac:dyDescent="0.2">
      <c r="A128" s="1133" t="s">
        <v>471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472</v>
      </c>
      <c r="X128" s="1135"/>
      <c r="Y128" s="1135"/>
      <c r="Z128" s="1136"/>
      <c r="AA128" s="1137" t="s">
        <v>228</v>
      </c>
      <c r="AB128" s="1138"/>
      <c r="AC128" s="1138"/>
      <c r="AD128" s="1138"/>
      <c r="AE128" s="1139"/>
      <c r="AF128" s="1140" t="s">
        <v>228</v>
      </c>
      <c r="AG128" s="1138"/>
      <c r="AH128" s="1138"/>
      <c r="AI128" s="1138"/>
      <c r="AJ128" s="1139"/>
      <c r="AK128" s="1140" t="s">
        <v>228</v>
      </c>
      <c r="AL128" s="1138"/>
      <c r="AM128" s="1138"/>
      <c r="AN128" s="1138"/>
      <c r="AO128" s="1139"/>
      <c r="AP128" s="1141"/>
      <c r="AQ128" s="1142"/>
      <c r="AR128" s="1142"/>
      <c r="AS128" s="1142"/>
      <c r="AT128" s="1143"/>
      <c r="AU128" s="282"/>
      <c r="AV128" s="282"/>
      <c r="AW128" s="282"/>
      <c r="AX128" s="978" t="s">
        <v>473</v>
      </c>
      <c r="AY128" s="979"/>
      <c r="AZ128" s="979"/>
      <c r="BA128" s="979"/>
      <c r="BB128" s="979"/>
      <c r="BC128" s="979"/>
      <c r="BD128" s="979"/>
      <c r="BE128" s="980"/>
      <c r="BF128" s="1144" t="s">
        <v>228</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474</v>
      </c>
      <c r="CQ128" s="1127"/>
      <c r="CR128" s="1127"/>
      <c r="CS128" s="1127"/>
      <c r="CT128" s="1127"/>
      <c r="CU128" s="1127"/>
      <c r="CV128" s="1127"/>
      <c r="CW128" s="1127"/>
      <c r="CX128" s="1127"/>
      <c r="CY128" s="1127"/>
      <c r="CZ128" s="1127"/>
      <c r="DA128" s="1127"/>
      <c r="DB128" s="1127"/>
      <c r="DC128" s="1127"/>
      <c r="DD128" s="1127"/>
      <c r="DE128" s="1127"/>
      <c r="DF128" s="1128"/>
      <c r="DG128" s="1129" t="s">
        <v>228</v>
      </c>
      <c r="DH128" s="1130"/>
      <c r="DI128" s="1130"/>
      <c r="DJ128" s="1130"/>
      <c r="DK128" s="1130"/>
      <c r="DL128" s="1130" t="s">
        <v>228</v>
      </c>
      <c r="DM128" s="1130"/>
      <c r="DN128" s="1130"/>
      <c r="DO128" s="1130"/>
      <c r="DP128" s="1130"/>
      <c r="DQ128" s="1130" t="s">
        <v>228</v>
      </c>
      <c r="DR128" s="1130"/>
      <c r="DS128" s="1130"/>
      <c r="DT128" s="1130"/>
      <c r="DU128" s="1130"/>
      <c r="DV128" s="1131" t="s">
        <v>228</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475</v>
      </c>
      <c r="X129" s="1164"/>
      <c r="Y129" s="1164"/>
      <c r="Z129" s="1165"/>
      <c r="AA129" s="1048">
        <v>2342105</v>
      </c>
      <c r="AB129" s="1049"/>
      <c r="AC129" s="1049"/>
      <c r="AD129" s="1049"/>
      <c r="AE129" s="1050"/>
      <c r="AF129" s="1051">
        <v>2243703</v>
      </c>
      <c r="AG129" s="1049"/>
      <c r="AH129" s="1049"/>
      <c r="AI129" s="1049"/>
      <c r="AJ129" s="1050"/>
      <c r="AK129" s="1051">
        <v>2193688</v>
      </c>
      <c r="AL129" s="1049"/>
      <c r="AM129" s="1049"/>
      <c r="AN129" s="1049"/>
      <c r="AO129" s="1050"/>
      <c r="AP129" s="1166"/>
      <c r="AQ129" s="1167"/>
      <c r="AR129" s="1167"/>
      <c r="AS129" s="1167"/>
      <c r="AT129" s="1168"/>
      <c r="AU129" s="284"/>
      <c r="AV129" s="284"/>
      <c r="AW129" s="284"/>
      <c r="AX129" s="1157" t="s">
        <v>476</v>
      </c>
      <c r="AY129" s="1040"/>
      <c r="AZ129" s="1040"/>
      <c r="BA129" s="1040"/>
      <c r="BB129" s="1040"/>
      <c r="BC129" s="1040"/>
      <c r="BD129" s="1040"/>
      <c r="BE129" s="1041"/>
      <c r="BF129" s="1158" t="s">
        <v>228</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477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478</v>
      </c>
      <c r="X130" s="1164"/>
      <c r="Y130" s="1164"/>
      <c r="Z130" s="1165"/>
      <c r="AA130" s="1048">
        <v>338839</v>
      </c>
      <c r="AB130" s="1049"/>
      <c r="AC130" s="1049"/>
      <c r="AD130" s="1049"/>
      <c r="AE130" s="1050"/>
      <c r="AF130" s="1051">
        <v>327721</v>
      </c>
      <c r="AG130" s="1049"/>
      <c r="AH130" s="1049"/>
      <c r="AI130" s="1049"/>
      <c r="AJ130" s="1050"/>
      <c r="AK130" s="1051">
        <v>310554</v>
      </c>
      <c r="AL130" s="1049"/>
      <c r="AM130" s="1049"/>
      <c r="AN130" s="1049"/>
      <c r="AO130" s="1050"/>
      <c r="AP130" s="1166"/>
      <c r="AQ130" s="1167"/>
      <c r="AR130" s="1167"/>
      <c r="AS130" s="1167"/>
      <c r="AT130" s="1168"/>
      <c r="AU130" s="284"/>
      <c r="AV130" s="284"/>
      <c r="AW130" s="284"/>
      <c r="AX130" s="1157" t="s">
        <v>479</v>
      </c>
      <c r="AY130" s="1040"/>
      <c r="AZ130" s="1040"/>
      <c r="BA130" s="1040"/>
      <c r="BB130" s="1040"/>
      <c r="BC130" s="1040"/>
      <c r="BD130" s="1040"/>
      <c r="BE130" s="1041"/>
      <c r="BF130" s="1194">
        <v>5.9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480</v>
      </c>
      <c r="X131" s="1202"/>
      <c r="Y131" s="1202"/>
      <c r="Z131" s="1203"/>
      <c r="AA131" s="1095">
        <v>2003266</v>
      </c>
      <c r="AB131" s="1074"/>
      <c r="AC131" s="1074"/>
      <c r="AD131" s="1074"/>
      <c r="AE131" s="1075"/>
      <c r="AF131" s="1073">
        <v>1915982</v>
      </c>
      <c r="AG131" s="1074"/>
      <c r="AH131" s="1074"/>
      <c r="AI131" s="1074"/>
      <c r="AJ131" s="1075"/>
      <c r="AK131" s="1073">
        <v>1883134</v>
      </c>
      <c r="AL131" s="1074"/>
      <c r="AM131" s="1074"/>
      <c r="AN131" s="1074"/>
      <c r="AO131" s="1075"/>
      <c r="AP131" s="1204"/>
      <c r="AQ131" s="1205"/>
      <c r="AR131" s="1205"/>
      <c r="AS131" s="1205"/>
      <c r="AT131" s="1206"/>
      <c r="AU131" s="284"/>
      <c r="AV131" s="284"/>
      <c r="AW131" s="284"/>
      <c r="AX131" s="1176" t="s">
        <v>481</v>
      </c>
      <c r="AY131" s="1127"/>
      <c r="AZ131" s="1127"/>
      <c r="BA131" s="1127"/>
      <c r="BB131" s="1127"/>
      <c r="BC131" s="1127"/>
      <c r="BD131" s="1127"/>
      <c r="BE131" s="1128"/>
      <c r="BF131" s="1177" t="s">
        <v>228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483</v>
      </c>
      <c r="W132" s="1187"/>
      <c r="X132" s="1187"/>
      <c r="Y132" s="1187"/>
      <c r="Z132" s="1188"/>
      <c r="AA132" s="1189">
        <v>6.6421034450000001</v>
      </c>
      <c r="AB132" s="1190"/>
      <c r="AC132" s="1190"/>
      <c r="AD132" s="1190"/>
      <c r="AE132" s="1191"/>
      <c r="AF132" s="1192">
        <v>5.8139377090000002</v>
      </c>
      <c r="AG132" s="1190"/>
      <c r="AH132" s="1190"/>
      <c r="AI132" s="1190"/>
      <c r="AJ132" s="1191"/>
      <c r="AK132" s="1192">
        <v>5.3982881730000001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484</v>
      </c>
      <c r="W133" s="1170"/>
      <c r="X133" s="1170"/>
      <c r="Y133" s="1170"/>
      <c r="Z133" s="1171"/>
      <c r="AA133" s="1172">
        <v>6.3</v>
      </c>
      <c r="AB133" s="1173"/>
      <c r="AC133" s="1173"/>
      <c r="AD133" s="1173"/>
      <c r="AE133" s="1174"/>
      <c r="AF133" s="1172">
        <v>6.2</v>
      </c>
      <c r="AG133" s="1173"/>
      <c r="AH133" s="1173"/>
      <c r="AI133" s="1173"/>
      <c r="AJ133" s="1174"/>
      <c r="AK133" s="1172">
        <v>5.9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iUwBBm87Y3HyO/JjImhGexE4tfvFfW2bB27hOr21TPRLMuiI2AfRV9EAuRFYgVjuklfvAmzGuEyPCqGHo6AjeA==" saltValue="t3EJ5v2oOXHJUUldthHCw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29W5h3ELfGRnIdc6XNPFsLsI4wVdPHhPBCkTm9naa//wk77wDULtXEkGbg9Pxg8XApGmmQ3OxIKeQkerPWPbw==" saltValue="LJHOnnWfk940BCyc4Irj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A1" zoomScale="90" zoomScaleNormal="9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ulZZJ/g+TFE8i7IVmpmP6QNzuLJ4yTXuA40D2H1xudI9xOnNrCiKW5DMvN3Eucz02xogrQYPT7ZFASCoUWWCA==" saltValue="b9y0CoTzgKd/9Cxu5ZQyI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488</v>
      </c>
      <c r="AP7" s="303"/>
      <c r="AQ7" s="304" t="s">
        <v>489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490</v>
      </c>
      <c r="AQ8" s="310" t="s">
        <v>491</v>
      </c>
      <c r="AR8" s="311" t="s">
        <v>492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493</v>
      </c>
      <c r="AL9" s="1213"/>
      <c r="AM9" s="1213"/>
      <c r="AN9" s="1214"/>
      <c r="AO9" s="312">
        <v>522122</v>
      </c>
      <c r="AP9" s="312">
        <v>141152</v>
      </c>
      <c r="AQ9" s="313">
        <v>168530</v>
      </c>
      <c r="AR9" s="314">
        <v>-16.2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494</v>
      </c>
      <c r="AL10" s="1213"/>
      <c r="AM10" s="1213"/>
      <c r="AN10" s="1214"/>
      <c r="AO10" s="315">
        <v>41990</v>
      </c>
      <c r="AP10" s="315">
        <v>11352</v>
      </c>
      <c r="AQ10" s="316">
        <v>21048</v>
      </c>
      <c r="AR10" s="317">
        <v>-46.1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495</v>
      </c>
      <c r="AL11" s="1213"/>
      <c r="AM11" s="1213"/>
      <c r="AN11" s="1214"/>
      <c r="AO11" s="315">
        <v>87489</v>
      </c>
      <c r="AP11" s="315">
        <v>23652</v>
      </c>
      <c r="AQ11" s="316">
        <v>26640</v>
      </c>
      <c r="AR11" s="317">
        <v>-11.2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496</v>
      </c>
      <c r="AL12" s="1213"/>
      <c r="AM12" s="1213"/>
      <c r="AN12" s="1214"/>
      <c r="AO12" s="315" t="s">
        <v>497</v>
      </c>
      <c r="AP12" s="315" t="s">
        <v>497</v>
      </c>
      <c r="AQ12" s="316">
        <v>1878</v>
      </c>
      <c r="AR12" s="317" t="s">
        <v>497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498</v>
      </c>
      <c r="AL13" s="1213"/>
      <c r="AM13" s="1213"/>
      <c r="AN13" s="1214"/>
      <c r="AO13" s="315" t="s">
        <v>497</v>
      </c>
      <c r="AP13" s="315" t="s">
        <v>497</v>
      </c>
      <c r="AQ13" s="316" t="s">
        <v>497</v>
      </c>
      <c r="AR13" s="317" t="s">
        <v>497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499</v>
      </c>
      <c r="AL14" s="1213"/>
      <c r="AM14" s="1213"/>
      <c r="AN14" s="1214"/>
      <c r="AO14" s="315">
        <v>24430</v>
      </c>
      <c r="AP14" s="315">
        <v>6604</v>
      </c>
      <c r="AQ14" s="316">
        <v>7469</v>
      </c>
      <c r="AR14" s="317">
        <v>-11.6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500</v>
      </c>
      <c r="AL15" s="1213"/>
      <c r="AM15" s="1213"/>
      <c r="AN15" s="1214"/>
      <c r="AO15" s="315">
        <v>28228</v>
      </c>
      <c r="AP15" s="315">
        <v>7631</v>
      </c>
      <c r="AQ15" s="316">
        <v>4705</v>
      </c>
      <c r="AR15" s="317">
        <v>62.2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501</v>
      </c>
      <c r="AL16" s="1216"/>
      <c r="AM16" s="1216"/>
      <c r="AN16" s="1217"/>
      <c r="AO16" s="315">
        <v>-45822</v>
      </c>
      <c r="AP16" s="315">
        <v>-12388</v>
      </c>
      <c r="AQ16" s="316">
        <v>-16375</v>
      </c>
      <c r="AR16" s="317">
        <v>-24.3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658437</v>
      </c>
      <c r="AP17" s="315">
        <v>178004</v>
      </c>
      <c r="AQ17" s="316">
        <v>213894</v>
      </c>
      <c r="AR17" s="317">
        <v>-16.8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503</v>
      </c>
      <c r="AP20" s="323" t="s">
        <v>504</v>
      </c>
      <c r="AQ20" s="324" t="s">
        <v>505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506</v>
      </c>
      <c r="AL21" s="1208"/>
      <c r="AM21" s="1208"/>
      <c r="AN21" s="1209"/>
      <c r="AO21" s="327">
        <v>17.84</v>
      </c>
      <c r="AP21" s="328">
        <v>19.28</v>
      </c>
      <c r="AQ21" s="329">
        <v>-1.44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507</v>
      </c>
      <c r="AL22" s="1208"/>
      <c r="AM22" s="1208"/>
      <c r="AN22" s="1209"/>
      <c r="AO22" s="332">
        <v>97</v>
      </c>
      <c r="AP22" s="333">
        <v>95</v>
      </c>
      <c r="AQ22" s="334">
        <v>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508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509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488</v>
      </c>
      <c r="AP30" s="303"/>
      <c r="AQ30" s="304" t="s">
        <v>489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490</v>
      </c>
      <c r="AQ31" s="310" t="s">
        <v>491</v>
      </c>
      <c r="AR31" s="311" t="s">
        <v>492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511</v>
      </c>
      <c r="AL32" s="1224"/>
      <c r="AM32" s="1224"/>
      <c r="AN32" s="1225"/>
      <c r="AO32" s="342">
        <v>379311</v>
      </c>
      <c r="AP32" s="342">
        <v>102544</v>
      </c>
      <c r="AQ32" s="343">
        <v>102582</v>
      </c>
      <c r="AR32" s="344">
        <v>0</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512</v>
      </c>
      <c r="AL33" s="1224"/>
      <c r="AM33" s="1224"/>
      <c r="AN33" s="1225"/>
      <c r="AO33" s="342" t="s">
        <v>497</v>
      </c>
      <c r="AP33" s="342" t="s">
        <v>497</v>
      </c>
      <c r="AQ33" s="343" t="s">
        <v>497</v>
      </c>
      <c r="AR33" s="344" t="s">
        <v>497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513</v>
      </c>
      <c r="AL34" s="1224"/>
      <c r="AM34" s="1224"/>
      <c r="AN34" s="1225"/>
      <c r="AO34" s="342" t="s">
        <v>497</v>
      </c>
      <c r="AP34" s="342" t="s">
        <v>497</v>
      </c>
      <c r="AQ34" s="343" t="s">
        <v>497</v>
      </c>
      <c r="AR34" s="344" t="s">
        <v>497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514</v>
      </c>
      <c r="AL35" s="1224"/>
      <c r="AM35" s="1224"/>
      <c r="AN35" s="1225"/>
      <c r="AO35" s="342">
        <v>18858</v>
      </c>
      <c r="AP35" s="342">
        <v>5098</v>
      </c>
      <c r="AQ35" s="343">
        <v>28843</v>
      </c>
      <c r="AR35" s="344">
        <v>-82.3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515</v>
      </c>
      <c r="AL36" s="1224"/>
      <c r="AM36" s="1224"/>
      <c r="AN36" s="1225"/>
      <c r="AO36" s="342">
        <v>14042</v>
      </c>
      <c r="AP36" s="342">
        <v>3796</v>
      </c>
      <c r="AQ36" s="343">
        <v>2374</v>
      </c>
      <c r="AR36" s="344">
        <v>59.9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516</v>
      </c>
      <c r="AL37" s="1224"/>
      <c r="AM37" s="1224"/>
      <c r="AN37" s="1225"/>
      <c r="AO37" s="342" t="s">
        <v>497</v>
      </c>
      <c r="AP37" s="342" t="s">
        <v>497</v>
      </c>
      <c r="AQ37" s="343">
        <v>1030</v>
      </c>
      <c r="AR37" s="344" t="s">
        <v>497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517</v>
      </c>
      <c r="AL38" s="1227"/>
      <c r="AM38" s="1227"/>
      <c r="AN38" s="1228"/>
      <c r="AO38" s="345" t="s">
        <v>497</v>
      </c>
      <c r="AP38" s="345" t="s">
        <v>497</v>
      </c>
      <c r="AQ38" s="346">
        <v>19</v>
      </c>
      <c r="AR38" s="334" t="s">
        <v>497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518</v>
      </c>
      <c r="AL39" s="1227"/>
      <c r="AM39" s="1227"/>
      <c r="AN39" s="1228"/>
      <c r="AO39" s="342" t="s">
        <v>497</v>
      </c>
      <c r="AP39" s="342" t="s">
        <v>497</v>
      </c>
      <c r="AQ39" s="343">
        <v>-3618</v>
      </c>
      <c r="AR39" s="344" t="s">
        <v>497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519</v>
      </c>
      <c r="AL40" s="1224"/>
      <c r="AM40" s="1224"/>
      <c r="AN40" s="1225"/>
      <c r="AO40" s="342">
        <v>-310554</v>
      </c>
      <c r="AP40" s="342">
        <v>-83956</v>
      </c>
      <c r="AQ40" s="343">
        <v>-102150</v>
      </c>
      <c r="AR40" s="344">
        <v>-17.8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101657</v>
      </c>
      <c r="AP41" s="342">
        <v>27482</v>
      </c>
      <c r="AQ41" s="343">
        <v>29081</v>
      </c>
      <c r="AR41" s="344">
        <v>-5.5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488</v>
      </c>
      <c r="AN49" s="1220" t="s">
        <v>523</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524</v>
      </c>
      <c r="AO50" s="359" t="s">
        <v>525</v>
      </c>
      <c r="AP50" s="360" t="s">
        <v>526</v>
      </c>
      <c r="AQ50" s="361" t="s">
        <v>527</v>
      </c>
      <c r="AR50" s="362" t="s">
        <v>528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529</v>
      </c>
      <c r="AL51" s="355"/>
      <c r="AM51" s="363">
        <v>712960</v>
      </c>
      <c r="AN51" s="364">
        <v>173808</v>
      </c>
      <c r="AO51" s="365">
        <v>-2.4</v>
      </c>
      <c r="AP51" s="366">
        <v>272886</v>
      </c>
      <c r="AQ51" s="367">
        <v>3.7</v>
      </c>
      <c r="AR51" s="368">
        <v>-6.1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530</v>
      </c>
      <c r="AM52" s="371">
        <v>425157</v>
      </c>
      <c r="AN52" s="372">
        <v>103646</v>
      </c>
      <c r="AO52" s="373">
        <v>-8.6</v>
      </c>
      <c r="AP52" s="374">
        <v>125724</v>
      </c>
      <c r="AQ52" s="375">
        <v>21.9</v>
      </c>
      <c r="AR52" s="376">
        <v>-30.5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531</v>
      </c>
      <c r="AL53" s="355"/>
      <c r="AM53" s="363">
        <v>1032497</v>
      </c>
      <c r="AN53" s="364">
        <v>259356</v>
      </c>
      <c r="AO53" s="365">
        <v>49.2</v>
      </c>
      <c r="AP53" s="366">
        <v>245039</v>
      </c>
      <c r="AQ53" s="367">
        <v>-10.199999999999999</v>
      </c>
      <c r="AR53" s="368">
        <v>59.4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530</v>
      </c>
      <c r="AM54" s="371">
        <v>639351</v>
      </c>
      <c r="AN54" s="372">
        <v>160601</v>
      </c>
      <c r="AO54" s="373">
        <v>55</v>
      </c>
      <c r="AP54" s="374">
        <v>108922</v>
      </c>
      <c r="AQ54" s="375">
        <v>-13.4</v>
      </c>
      <c r="AR54" s="376">
        <v>68.400000000000006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532</v>
      </c>
      <c r="AL55" s="355"/>
      <c r="AM55" s="363">
        <v>1220070</v>
      </c>
      <c r="AN55" s="364">
        <v>312999</v>
      </c>
      <c r="AO55" s="365">
        <v>20.7</v>
      </c>
      <c r="AP55" s="366">
        <v>237994</v>
      </c>
      <c r="AQ55" s="367">
        <v>-2.9</v>
      </c>
      <c r="AR55" s="368">
        <v>23.6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530</v>
      </c>
      <c r="AM56" s="371">
        <v>566076</v>
      </c>
      <c r="AN56" s="372">
        <v>145222</v>
      </c>
      <c r="AO56" s="373">
        <v>-9.6</v>
      </c>
      <c r="AP56" s="374">
        <v>110361</v>
      </c>
      <c r="AQ56" s="375">
        <v>1.3</v>
      </c>
      <c r="AR56" s="376">
        <v>-10.9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533</v>
      </c>
      <c r="AL57" s="355"/>
      <c r="AM57" s="363">
        <v>1040051</v>
      </c>
      <c r="AN57" s="364">
        <v>270917</v>
      </c>
      <c r="AO57" s="365">
        <v>-13.4</v>
      </c>
      <c r="AP57" s="366">
        <v>267911</v>
      </c>
      <c r="AQ57" s="367">
        <v>12.6</v>
      </c>
      <c r="AR57" s="368">
        <v>-26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530</v>
      </c>
      <c r="AM58" s="371">
        <v>445068</v>
      </c>
      <c r="AN58" s="372">
        <v>115933</v>
      </c>
      <c r="AO58" s="373">
        <v>-20.2</v>
      </c>
      <c r="AP58" s="374">
        <v>106425</v>
      </c>
      <c r="AQ58" s="375">
        <v>-3.6</v>
      </c>
      <c r="AR58" s="376">
        <v>-16.600000000000001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534</v>
      </c>
      <c r="AL59" s="355"/>
      <c r="AM59" s="363">
        <v>816609</v>
      </c>
      <c r="AN59" s="364">
        <v>220765</v>
      </c>
      <c r="AO59" s="365">
        <v>-18.5</v>
      </c>
      <c r="AP59" s="366">
        <v>228215</v>
      </c>
      <c r="AQ59" s="367">
        <v>-14.8</v>
      </c>
      <c r="AR59" s="368">
        <v>-3.7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530</v>
      </c>
      <c r="AM60" s="371">
        <v>421595</v>
      </c>
      <c r="AN60" s="372">
        <v>113975</v>
      </c>
      <c r="AO60" s="373">
        <v>-1.7</v>
      </c>
      <c r="AP60" s="374">
        <v>117571</v>
      </c>
      <c r="AQ60" s="375">
        <v>10.5</v>
      </c>
      <c r="AR60" s="376">
        <v>-12.2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535</v>
      </c>
      <c r="AL61" s="377"/>
      <c r="AM61" s="378">
        <v>964437</v>
      </c>
      <c r="AN61" s="379">
        <v>247569</v>
      </c>
      <c r="AO61" s="380">
        <v>7.1</v>
      </c>
      <c r="AP61" s="381">
        <v>250409</v>
      </c>
      <c r="AQ61" s="382">
        <v>-2.2999999999999998</v>
      </c>
      <c r="AR61" s="368">
        <v>9.4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530</v>
      </c>
      <c r="AM62" s="371">
        <v>499449</v>
      </c>
      <c r="AN62" s="372">
        <v>127875</v>
      </c>
      <c r="AO62" s="373">
        <v>3</v>
      </c>
      <c r="AP62" s="374">
        <v>113801</v>
      </c>
      <c r="AQ62" s="375">
        <v>3.3</v>
      </c>
      <c r="AR62" s="376">
        <v>-0.3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9uMycz4fNrXNZwNt8RLJ2DpCti5MnDr4JQDBJl8oi+8RC7WrzMpTKXRptNPp6hyw3ydXBiYA1yzWMabtea34lQ==" saltValue="q+vsw60QZYioXS93Zm+x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4"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uvBT2goXB5YvHzxLGdtnDStM0zT+rMNuitTdwVEkAPYZlrUqt6usP9sWGfGQv82PQdYriua6iYFCAe4GyjUA==" saltValue="7B/meY5SShUlfCjUbzmL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N1"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AIKptyPXEai+ck+K0fuuxvMXmhlK54hSi8jDOyox9NfCx+rrbXF88kmJExn/z4sWYbdk/VzgavW+3n8MarewA==" saltValue="eFoWsLtyi1zPtAe+ZJEP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1"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232" t="s">
        <v>3</v>
      </c>
      <c r="D47" s="1232"/>
      <c r="E47" s="1233"/>
      <c r="F47" s="11">
        <v>50.34</v>
      </c>
      <c r="G47" s="12">
        <v>49.27</v>
      </c>
      <c r="H47" s="12">
        <v>49.95</v>
      </c>
      <c r="I47" s="12">
        <v>52.09</v>
      </c>
      <c r="J47" s="13">
        <v>50.65</v>
      </c>
    </row>
    <row r="48" spans="2:10" ht="57.75" customHeight="1" x14ac:dyDescent="0.15">
      <c r="B48" s="14"/>
      <c r="C48" s="1234" t="s">
        <v>4</v>
      </c>
      <c r="D48" s="1234"/>
      <c r="E48" s="1235"/>
      <c r="F48" s="15">
        <v>7.87</v>
      </c>
      <c r="G48" s="16">
        <v>9.81</v>
      </c>
      <c r="H48" s="16">
        <v>8.76</v>
      </c>
      <c r="I48" s="16">
        <v>7.88</v>
      </c>
      <c r="J48" s="17">
        <v>8.83</v>
      </c>
    </row>
    <row r="49" spans="2:10" ht="57.75" customHeight="1" thickBot="1" x14ac:dyDescent="0.2">
      <c r="B49" s="18"/>
      <c r="C49" s="1236" t="s">
        <v>5</v>
      </c>
      <c r="D49" s="1236"/>
      <c r="E49" s="1237"/>
      <c r="F49" s="19">
        <v>3.42</v>
      </c>
      <c r="G49" s="20">
        <v>2.82</v>
      </c>
      <c r="H49" s="20" t="s">
        <v>544</v>
      </c>
      <c r="I49" s="20" t="s">
        <v>545</v>
      </c>
      <c r="J49" s="21" t="s">
        <v>546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ZKsGEPh7/9vd6LIE2LQX041Db1j9Bh04mW8zpv6tRRF66VD/e0xHqUdxAt+jpA/iqYl0XDSzu/b9shO2lEB1w==" saltValue="R2isoZLEMviaMIZlgtr9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2020-03-19T00:58:09Z</cp:lastPrinted>
  <dcterms:created xsi:type="dcterms:W3CDTF">2020-02-10T06:17:18Z</dcterms:created>
  <dcterms:modified xsi:type="dcterms:W3CDTF">2020-09-24T07:34:18Z</dcterms:modified>
  <cp:category/>
</cp:coreProperties>
</file>