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firstSheet="14" activeTab="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c r="DG42" i="7"/>
  <c r="CQ42" i="7"/>
  <c r="CO42" i="7" s="1"/>
  <c r="BY42" i="7"/>
  <c r="BW42" i="7"/>
  <c r="BE42" i="7"/>
  <c r="AM42" i="7"/>
  <c r="U42" i="7"/>
  <c r="E42" i="7"/>
  <c r="C42" i="7"/>
  <c r="DG41" i="7"/>
  <c r="CQ41" i="7"/>
  <c r="CO41" i="7"/>
  <c r="BY41" i="7"/>
  <c r="BW41" i="7" s="1"/>
  <c r="BE41" i="7"/>
  <c r="AM41" i="7"/>
  <c r="U41" i="7"/>
  <c r="E41" i="7"/>
  <c r="C41" i="7"/>
  <c r="DG40" i="7"/>
  <c r="CQ40" i="7"/>
  <c r="CO40" i="7" s="1"/>
  <c r="BY40" i="7"/>
  <c r="BW40" i="7"/>
  <c r="BE40" i="7"/>
  <c r="AM40" i="7"/>
  <c r="U40" i="7"/>
  <c r="E40" i="7"/>
  <c r="C40" i="7"/>
  <c r="DG39" i="7"/>
  <c r="CQ39" i="7"/>
  <c r="CO39" i="7"/>
  <c r="BY39" i="7"/>
  <c r="BW39" i="7" s="1"/>
  <c r="BE39" i="7"/>
  <c r="AM39" i="7"/>
  <c r="U39" i="7"/>
  <c r="E39" i="7"/>
  <c r="C39" i="7"/>
  <c r="DG38" i="7"/>
  <c r="CQ38" i="7"/>
  <c r="CO38" i="7" s="1"/>
  <c r="BY38" i="7"/>
  <c r="BE38" i="7"/>
  <c r="AM38" i="7"/>
  <c r="U38" i="7"/>
  <c r="E38" i="7"/>
  <c r="C38" i="7"/>
  <c r="DG37" i="7"/>
  <c r="CQ37" i="7"/>
  <c r="CO37" i="7"/>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BY34" i="7"/>
  <c r="BG34" i="7"/>
  <c r="AO34" i="7"/>
  <c r="W34" i="7"/>
  <c r="E34" i="7"/>
  <c r="C34" i="7"/>
  <c r="BE34" i="7" l="1"/>
  <c r="BE35" i="7" s="1"/>
  <c r="U34" i="7"/>
  <c r="U35" i="7" s="1"/>
  <c r="U36" i="7" s="1"/>
  <c r="AM34" i="7"/>
  <c r="BW34" i="7" s="1"/>
  <c r="BW35" i="7" s="1"/>
  <c r="BW36" i="7" s="1"/>
  <c r="BW37" i="7" s="1"/>
  <c r="BW38" i="7" s="1"/>
  <c r="CO34" i="7" l="1"/>
</calcChain>
</file>

<file path=xl/sharedStrings.xml><?xml version="1.0" encoding="utf-8"?>
<sst xmlns="http://schemas.openxmlformats.org/spreadsheetml/2006/main" count="1040" uniqueCount="562">
  <si>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</si>
  <si>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</si>
  <si>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</si>
  <si>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</si>
  <si>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</si>
  <si>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</si>
  <si>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</si>
  <si>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</si>
  <si>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</si>
  <si>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</si>
  <si>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</si>
  <si>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</si>
  <si>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</si>
  <si>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</si>
  <si>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</si>
  <si>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</si>
  <si>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</si>
  <si>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熊本地震災害からの復旧・復興事業の財源として借り入れる地方債の残高が令和4年度末がピークとなることが見込まれるため、地方債借入抑制や公営企業への繰出しを極力繰出基準内に抑えることにより将来負担額の増加率を鈍化させる。
　有形固定資産減価償却率は、熊本地震で被害を受けた建物の除却・更新が進むことにより将来的には減少するものと思われる。公共施設等総合管理計画を整備し、今後の施設の維持管理に備える。</t>
    <rPh sb="35" eb="36">
      <t>レイ</t>
    </rPh>
    <rPh sb="36" eb="37">
      <t>ワ</t>
    </rPh>
    <rPh sb="38" eb="40">
      <t>ネンド</t>
    </rPh>
    <rPh sb="40" eb="41">
      <t>マツ</t>
    </rPh>
    <rPh sb="51" eb="53">
      <t>ミコ</t>
    </rPh>
    <rPh sb="59" eb="62">
      <t>チホウサイ</t>
    </rPh>
    <rPh sb="62" eb="64">
      <t>カリイレ</t>
    </rPh>
    <rPh sb="64" eb="66">
      <t>ヨクセイ</t>
    </rPh>
    <rPh sb="67" eb="69">
      <t>コウエイ</t>
    </rPh>
    <rPh sb="69" eb="71">
      <t>キギョウ</t>
    </rPh>
    <rPh sb="73" eb="75">
      <t>クリダ</t>
    </rPh>
    <rPh sb="77" eb="79">
      <t>キョクリョク</t>
    </rPh>
    <rPh sb="79" eb="80">
      <t>クリ</t>
    </rPh>
    <rPh sb="80" eb="81">
      <t>デ</t>
    </rPh>
    <rPh sb="81" eb="84">
      <t>キジュンナイ</t>
    </rPh>
    <rPh sb="85" eb="86">
      <t>オサ</t>
    </rPh>
    <rPh sb="93" eb="95">
      <t>ショウライ</t>
    </rPh>
    <rPh sb="95" eb="97">
      <t>フタン</t>
    </rPh>
    <rPh sb="97" eb="98">
      <t>ガク</t>
    </rPh>
    <rPh sb="99" eb="101">
      <t>ゾウカ</t>
    </rPh>
    <rPh sb="101" eb="102">
      <t>リツ</t>
    </rPh>
    <rPh sb="103" eb="105">
      <t>ドンカ</t>
    </rPh>
    <rPh sb="111" eb="113">
      <t>ユウケイ</t>
    </rPh>
    <rPh sb="113" eb="115">
      <t>コテイ</t>
    </rPh>
    <rPh sb="115" eb="117">
      <t>シサン</t>
    </rPh>
    <rPh sb="117" eb="119">
      <t>ゲンカ</t>
    </rPh>
    <rPh sb="119" eb="121">
      <t>ショウキャク</t>
    </rPh>
    <rPh sb="121" eb="122">
      <t>リツ</t>
    </rPh>
    <rPh sb="124" eb="126">
      <t>クマモト</t>
    </rPh>
    <rPh sb="126" eb="128">
      <t>ジシン</t>
    </rPh>
    <rPh sb="129" eb="131">
      <t>ヒガイ</t>
    </rPh>
    <rPh sb="132" eb="133">
      <t>ウ</t>
    </rPh>
    <rPh sb="135" eb="137">
      <t>タテモノ</t>
    </rPh>
    <rPh sb="138" eb="140">
      <t>ジョキャク</t>
    </rPh>
    <rPh sb="141" eb="143">
      <t>コウシン</t>
    </rPh>
    <rPh sb="144" eb="145">
      <t>スス</t>
    </rPh>
    <rPh sb="151" eb="154">
      <t>ショウライテキ</t>
    </rPh>
    <rPh sb="156" eb="158">
      <t>ゲンショウ</t>
    </rPh>
    <rPh sb="163" eb="164">
      <t>オモ</t>
    </rPh>
    <rPh sb="168" eb="170">
      <t>コウキョウ</t>
    </rPh>
    <rPh sb="170" eb="172">
      <t>シセツ</t>
    </rPh>
    <rPh sb="172" eb="173">
      <t>トウ</t>
    </rPh>
    <rPh sb="173" eb="175">
      <t>ソウゴウ</t>
    </rPh>
    <rPh sb="175" eb="177">
      <t>カンリ</t>
    </rPh>
    <rPh sb="177" eb="179">
      <t>ケイカク</t>
    </rPh>
    <rPh sb="180" eb="182">
      <t>セイビ</t>
    </rPh>
    <rPh sb="184" eb="186">
      <t>コンゴ</t>
    </rPh>
    <rPh sb="187" eb="189">
      <t>シセツ</t>
    </rPh>
    <rPh sb="190" eb="192">
      <t>イジ</t>
    </rPh>
    <rPh sb="192" eb="194">
      <t>カンリ</t>
    </rPh>
    <rPh sb="195" eb="196">
      <t>ソナ</t>
    </rPh>
    <phoneticPr fontId="5"/>
  </si>
  <si>
    <t>　実質公債費比率は、平成27年度まで類似団体を下回っていたが、熊本地震により災害復旧事業や復興事業の財源として借り入れた地方債の元利償還金が増えたため、同比率が上回った。元金償還が本格化する令和2年度から、公債費が急激に増え、令和9年から数年間が公債費のピークと見込まれる。このため、事業の峻別・財源の確保に努め、補助・交付税措置を有効に活用し、町負担を少なくする。</t>
    <rPh sb="1" eb="3">
      <t>ジッシツ</t>
    </rPh>
    <rPh sb="3" eb="5">
      <t>コウサイ</t>
    </rPh>
    <rPh sb="5" eb="6">
      <t>ヒ</t>
    </rPh>
    <rPh sb="6" eb="8">
      <t>ヒリツ</t>
    </rPh>
    <rPh sb="10" eb="12">
      <t>ヘイセイ</t>
    </rPh>
    <rPh sb="14" eb="16">
      <t>ネンド</t>
    </rPh>
    <rPh sb="18" eb="20">
      <t>ルイジ</t>
    </rPh>
    <rPh sb="20" eb="22">
      <t>ダンタイ</t>
    </rPh>
    <rPh sb="23" eb="25">
      <t>シタマワ</t>
    </rPh>
    <rPh sb="31" eb="33">
      <t>クマモト</t>
    </rPh>
    <rPh sb="33" eb="35">
      <t>ジシン</t>
    </rPh>
    <rPh sb="38" eb="44">
      <t>サ</t>
    </rPh>
    <rPh sb="45" eb="47">
      <t>フッコウ</t>
    </rPh>
    <rPh sb="47" eb="49">
      <t>ジ</t>
    </rPh>
    <rPh sb="50" eb="52">
      <t>ザイゲン</t>
    </rPh>
    <rPh sb="55" eb="56">
      <t>カ</t>
    </rPh>
    <rPh sb="57" eb="58">
      <t>イ</t>
    </rPh>
    <rPh sb="60" eb="63">
      <t>チホウサイ</t>
    </rPh>
    <rPh sb="64" eb="66">
      <t>ガンリ</t>
    </rPh>
    <rPh sb="66" eb="69">
      <t>ショウカンキン</t>
    </rPh>
    <rPh sb="70" eb="71">
      <t>フ</t>
    </rPh>
    <rPh sb="76" eb="79">
      <t>ドウヒリツ</t>
    </rPh>
    <rPh sb="80" eb="82">
      <t>ウワマワ</t>
    </rPh>
    <rPh sb="85" eb="87">
      <t>ガンキン</t>
    </rPh>
    <rPh sb="95" eb="99">
      <t>レ</t>
    </rPh>
    <rPh sb="99" eb="100">
      <t>ド</t>
    </rPh>
    <rPh sb="103" eb="105">
      <t>コウサイ</t>
    </rPh>
    <rPh sb="105" eb="106">
      <t>ヒ</t>
    </rPh>
    <rPh sb="107" eb="109">
      <t>キュウゲキ</t>
    </rPh>
    <rPh sb="110" eb="111">
      <t>フ</t>
    </rPh>
    <rPh sb="131" eb="133">
      <t>ミコ</t>
    </rPh>
    <rPh sb="142" eb="144">
      <t>ジ</t>
    </rPh>
    <rPh sb="145" eb="147">
      <t>シュンベツ</t>
    </rPh>
    <rPh sb="148" eb="150">
      <t>ザイゲン</t>
    </rPh>
    <rPh sb="151" eb="153">
      <t>カクホ</t>
    </rPh>
    <rPh sb="154" eb="155">
      <t>ツト</t>
    </rPh>
    <rPh sb="157" eb="159">
      <t>ホジョ</t>
    </rPh>
    <rPh sb="160" eb="163">
      <t>コウフゼイ</t>
    </rPh>
    <rPh sb="163" eb="165">
      <t>ソチ</t>
    </rPh>
    <rPh sb="166" eb="168">
      <t>ユウコウ</t>
    </rPh>
    <rPh sb="169" eb="171">
      <t>カツヨウ</t>
    </rPh>
    <rPh sb="173" eb="174">
      <t>マチ</t>
    </rPh>
    <rPh sb="174" eb="176">
      <t>フタン</t>
    </rPh>
    <rPh sb="177" eb="178">
      <t>スク</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</si>
  <si>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</si>
  <si>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</si>
  <si>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</si>
  <si>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</si>
  <si>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</si>
  <si>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</si>
  <si>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</si>
  <si>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</si>
  <si>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</si>
  <si>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</si>
  <si>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</si>
  <si>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</si>
  <si>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</si>
  <si>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</si>
  <si>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</si>
  <si>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</si>
  <si>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</si>
  <si>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</si>
  <si>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</si>
  <si>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益城町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</si>
  <si>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</si>
  <si>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</si>
  <si>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</si>
  <si>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</si>
  <si>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</si>
  <si>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</si>
  <si>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</si>
  <si>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</si>
  <si>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</si>
  <si>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</si>
  <si>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</si>
  <si>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</si>
  <si>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</si>
  <si>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</si>
  <si>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</si>
  <si>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</si>
  <si>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</si>
  <si>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</si>
  <si>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</si>
  <si>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</si>
  <si>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</si>
  <si>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</si>
  <si>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</si>
  <si>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</si>
  <si>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</si>
  <si>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</si>
  <si>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</si>
  <si>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</si>
  <si>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</si>
  <si>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</si>
  <si>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</si>
  <si>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</si>
  <si>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</si>
  <si>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</si>
  <si>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</si>
  <si>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</si>
  <si>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</si>
  <si>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</si>
  <si>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</si>
  <si>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</si>
  <si>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</si>
  <si>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</si>
  <si>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</si>
  <si>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</si>
  <si>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</si>
  <si>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</si>
  <si>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</si>
  <si>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</si>
  <si>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</si>
  <si>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</si>
  <si>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</si>
  <si>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</si>
  <si>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</si>
  <si>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</si>
  <si>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</si>
  <si>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</si>
  <si>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</si>
  <si>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</si>
  <si>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</si>
  <si>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</si>
  <si>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</si>
  <si>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</si>
  <si>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</si>
  <si>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</si>
  <si>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</si>
  <si>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</si>
  <si>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</si>
  <si>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</si>
  <si>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</si>
  <si>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</si>
  <si>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</si>
  <si>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</si>
  <si>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</si>
  <si>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</si>
  <si>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</si>
  <si>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</si>
  <si>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</si>
  <si>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</si>
  <si>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</si>
  <si>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</si>
  <si>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</si>
  <si>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</si>
  <si>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</si>
  <si>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</si>
  <si>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</si>
  <si>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</si>
  <si>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</si>
  <si>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</si>
  <si>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</si>
  <si>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</si>
  <si>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</si>
  <si>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</si>
  <si>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</si>
  <si>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</si>
  <si>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</si>
  <si>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</si>
  <si>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</si>
  <si>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</si>
  <si>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</si>
  <si>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</si>
  <si>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</si>
  <si>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</si>
  <si>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</si>
  <si>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</si>
  <si>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</si>
  <si>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</si>
  <si>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</si>
  <si>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</si>
  <si>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</si>
  <si>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</si>
  <si>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</si>
  <si>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</si>
  <si>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</si>
  <si>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熊本県益城町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</si>
  <si>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</si>
  <si>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</si>
  <si>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</si>
  <si>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</si>
  <si>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</si>
  <si>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</si>
  <si>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</si>
  <si>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</si>
  <si>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</si>
  <si>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</si>
  <si>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</si>
  <si>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</si>
  <si>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</si>
  <si>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</si>
  <si>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</si>
  <si>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</si>
  <si>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</si>
  <si>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</si>
  <si>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</si>
  <si>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</si>
  <si>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</si>
  <si>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</si>
  <si>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</si>
  <si>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</si>
  <si>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</si>
  <si>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</si>
  <si>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</si>
  <si>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</si>
  <si>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</si>
  <si>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</si>
  <si>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</si>
  <si>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</si>
  <si>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</si>
  <si>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</si>
  <si>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</si>
  <si>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</si>
  <si>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</si>
  <si>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</si>
  <si>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</si>
  <si>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</si>
  <si>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</si>
  <si>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</si>
  <si>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</si>
  <si>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</si>
  <si>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</si>
  <si>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</si>
  <si>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</si>
  <si>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</si>
  <si>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</si>
  <si>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</si>
  <si>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</si>
  <si>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</si>
  <si>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</si>
  <si>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</si>
  <si>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</si>
  <si>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</si>
  <si>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</si>
  <si>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</si>
  <si>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</si>
  <si>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</si>
  <si>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</si>
  <si>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</si>
  <si>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</si>
  <si>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</si>
  <si>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</si>
  <si>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</si>
  <si>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</si>
  <si>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</si>
  <si>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</si>
  <si>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</si>
  <si>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</si>
  <si>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</si>
  <si>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</si>
  <si>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</si>
  <si>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</si>
  <si>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</si>
  <si>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</si>
  <si>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</si>
  <si>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</si>
  <si>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</si>
  <si>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</si>
  <si>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</si>
  <si>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</si>
  <si>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</si>
  <si>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</si>
  <si>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</si>
  <si>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</si>
  <si>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</si>
  <si>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</si>
  <si>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</si>
  <si>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</si>
  <si>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</si>
  <si>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</si>
  <si>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</si>
  <si>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</si>
  <si>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</si>
  <si>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</si>
  <si>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</si>
  <si>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</si>
  <si>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</si>
  <si>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</si>
  <si>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</si>
  <si>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</si>
  <si>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</si>
  <si>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</si>
  <si>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</si>
  <si>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</si>
  <si>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</si>
  <si>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</si>
  <si>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</si>
  <si>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</si>
  <si>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</si>
  <si>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</si>
  <si>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</si>
  <si>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</si>
  <si>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</si>
  <si>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</si>
  <si>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</si>
  <si>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</si>
  <si>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</si>
  <si>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</si>
  <si>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</si>
  <si>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</si>
  <si>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</si>
  <si>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</si>
  <si>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</si>
  <si>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</si>
  <si>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</si>
  <si>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</si>
  <si>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</si>
  <si>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</si>
  <si>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</si>
  <si>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</si>
  <si>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</si>
  <si>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</si>
  <si>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</si>
  <si>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</si>
  <si>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</si>
  <si>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</si>
  <si>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</si>
  <si>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</si>
  <si>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</si>
  <si>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</si>
  <si>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</si>
  <si>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</si>
  <si>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</si>
  <si>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</si>
  <si>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</si>
  <si>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熊本県益城町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</si>
  <si>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</si>
  <si>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</si>
  <si>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</si>
  <si>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</si>
  <si>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</si>
  <si>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</si>
  <si>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</si>
  <si>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</si>
  <si>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</si>
  <si>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</si>
  <si>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</si>
  <si>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</si>
  <si>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</si>
  <si>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</si>
  <si>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</si>
  <si>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</si>
  <si>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</si>
  <si>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</si>
  <si>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</si>
  <si>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</si>
  <si>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益城町土地開発公社</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</si>
  <si>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</si>
  <si>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</si>
  <si>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</si>
  <si>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</si>
  <si>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</si>
  <si>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</si>
  <si>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</si>
  <si>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</si>
  <si>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</si>
  <si>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</si>
  <si>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</si>
  <si>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</si>
  <si>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</si>
  <si>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</si>
  <si>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益城町国民健康保険特別会計</t>
    <phoneticPr fontId="5"/>
  </si>
  <si>
    <t>益城町介護保険特別会計</t>
    <phoneticPr fontId="5"/>
  </si>
  <si>
    <t>益城町後期高齢者医療特別会計</t>
    <phoneticPr fontId="5"/>
  </si>
  <si>
    <t>益城町水道事業会計</t>
    <phoneticPr fontId="5"/>
  </si>
  <si>
    <t>-</t>
    <phoneticPr fontId="2"/>
  </si>
  <si>
    <t>法適用企業</t>
    <phoneticPr fontId="5"/>
  </si>
  <si>
    <t>益城町公共下水道特別会計</t>
    <phoneticPr fontId="5"/>
  </si>
  <si>
    <t>法非適用企業</t>
    <phoneticPr fontId="5"/>
  </si>
  <si>
    <t>益城町農業集落排水事業特別会計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</si>
  <si>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</si>
  <si>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</si>
  <si>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</si>
  <si>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</si>
  <si>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</si>
  <si>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熊本県市町村総合事務組合</t>
    <phoneticPr fontId="2"/>
  </si>
  <si>
    <t>熊本県後期高齢者医療広域連合</t>
    <phoneticPr fontId="2"/>
  </si>
  <si>
    <t>益城、嘉島、西原環境衛生組合</t>
    <phoneticPr fontId="2"/>
  </si>
  <si>
    <t>御船地区衛生施設組合</t>
    <phoneticPr fontId="2"/>
  </si>
  <si>
    <t>上益城広域連合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</si>
  <si>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</si>
  <si>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</si>
  <si>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</si>
  <si>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</si>
  <si>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</si>
  <si>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</si>
  <si>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</si>
  <si>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</si>
  <si>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</si>
  <si>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</si>
  <si>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</si>
  <si>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</si>
  <si>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</si>
  <si>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</si>
  <si>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</si>
  <si>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</si>
  <si>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</si>
  <si>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</si>
  <si>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</si>
  <si>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</si>
  <si>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</si>
  <si>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</si>
  <si>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</si>
  <si>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</si>
  <si>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</si>
  <si>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</si>
  <si>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</si>
  <si>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</si>
  <si>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</si>
  <si>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</si>
  <si>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</si>
  <si>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</si>
  <si>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</si>
  <si>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</si>
  <si>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</si>
  <si>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</si>
  <si>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</si>
  <si>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</si>
  <si>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</si>
  <si>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</si>
  <si>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</si>
  <si>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</si>
  <si>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</si>
  <si>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</si>
  <si>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</si>
  <si>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</si>
  <si>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</si>
  <si>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</si>
  <si>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</si>
  <si>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益城町公共下水道特別会計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</si>
  <si>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</si>
  <si>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</si>
  <si>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益城町水道事業会計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</si>
  <si>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</si>
  <si>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益城町農業集落排水事業特別会計</t>
    <phoneticPr fontId="5"/>
  </si>
  <si>
    <t>(Ｆ)</t>
    <phoneticPr fontId="5"/>
  </si>
  <si>
    <t>益城町介護保険特別会計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</si>
  <si>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</si>
  <si>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</si>
  <si>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</si>
  <si>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</si>
  <si>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</si>
  <si>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</si>
  <si>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</si>
  <si>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</si>
  <si>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</si>
  <si>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</si>
  <si>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</si>
  <si>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</si>
  <si>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</si>
  <si>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</si>
  <si>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</si>
  <si>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</si>
  <si>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</si>
  <si>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</si>
  <si>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</si>
  <si>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</si>
  <si>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</si>
  <si>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</si>
  <si>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</si>
  <si>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</si>
  <si>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</si>
  <si>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</si>
  <si>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</si>
  <si>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</si>
  <si>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</si>
  <si>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</si>
  <si>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</si>
  <si>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</si>
  <si>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</si>
  <si>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</si>
  <si>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</si>
  <si>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</si>
  <si>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</si>
  <si>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</si>
  <si>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</si>
  <si>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</si>
  <si>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</si>
  <si>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</si>
  <si>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</si>
  <si>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</si>
  <si>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</si>
  <si>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</si>
  <si>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</si>
  <si>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</si>
  <si>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</si>
  <si>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</si>
  <si>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</si>
  <si>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</si>
  <si>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</si>
  <si>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</si>
  <si>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</si>
  <si>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</si>
  <si>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</si>
  <si>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</si>
  <si>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</si>
  <si>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</si>
  <si>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</si>
  <si>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</si>
  <si>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</si>
  <si>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</si>
  <si>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</si>
  <si>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</si>
  <si>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</si>
  <si>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</si>
  <si>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</si>
  <si>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</si>
  <si>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</si>
  <si>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</si>
  <si>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</si>
  <si>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</si>
  <si>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</si>
  <si>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</si>
  <si>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</si>
  <si>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</si>
  <si>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</si>
  <si>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</si>
  <si>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</si>
  <si>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</si>
  <si>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2.45</t>
  </si>
  <si>
    <t>▲ 0.52</t>
  </si>
  <si>
    <t>▲ 10.52</t>
  </si>
  <si>
    <t>会計</t>
    <rPh sb="0" eb="2">
      <t>カイケイ</t>
    </rPh>
    <phoneticPr fontId="5"/>
  </si>
  <si>
    <t>益城町水道事業会計</t>
  </si>
  <si>
    <t>益城町介護保険特別会計</t>
  </si>
  <si>
    <t>一般会計</t>
  </si>
  <si>
    <t>益城町国民健康保険特別会計</t>
  </si>
  <si>
    <t>益城町後期高齢者医療特別会計</t>
  </si>
  <si>
    <t>益城町農業集落排水事業特別会計</t>
  </si>
  <si>
    <t>益城町公共下水道特別会計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</si>
  <si>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</si>
  <si>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</si>
  <si>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</si>
  <si>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</si>
  <si>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</si>
  <si>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</si>
  <si>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</si>
  <si>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</si>
  <si>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</si>
  <si>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</si>
  <si>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</si>
  <si>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</si>
  <si>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</si>
  <si>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</si>
  <si>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</si>
  <si>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</si>
  <si>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</si>
  <si>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</si>
  <si>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</si>
  <si>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</si>
  <si>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</si>
  <si>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</si>
  <si>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</si>
  <si>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</si>
  <si>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</si>
  <si>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</si>
  <si>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</si>
  <si>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</si>
  <si>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</si>
  <si>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</si>
  <si>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</si>
  <si>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</si>
  <si>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</si>
  <si>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</si>
  <si>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</si>
  <si>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</si>
  <si>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</si>
  <si>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</si>
  <si>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</si>
  <si>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</si>
  <si>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</si>
  <si>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</si>
  <si>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</si>
  <si>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</si>
  <si>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</si>
  <si>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</si>
  <si>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</si>
  <si>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</si>
  <si>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</si>
  <si>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</si>
  <si>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平成28年熊本地震復興基金</t>
    <phoneticPr fontId="2"/>
  </si>
  <si>
    <t>公共施設整備基金</t>
    <phoneticPr fontId="2"/>
  </si>
  <si>
    <t>公共下水道建設基金</t>
    <phoneticPr fontId="2"/>
  </si>
  <si>
    <t>地域福祉基金</t>
    <phoneticPr fontId="2"/>
  </si>
  <si>
    <t>公園整備基金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</si>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</sst>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832C-495B-9DCC-7676C17AD9B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49334</c:v>
                </c:pt>
                <c:pt idx="1">
                  <c:v>35454</c:v>
                </c:pt>
                <c:pt idx="2">
                  <c:v>15067</c:v>
                </c:pt>
                <c:pt idx="3">
                  <c:v>51230</c:v>
                </c:pt>
                <c:pt idx="4">
                  <c:v>123101</c:v>
                </c:pt>
              </c:numCache>
            </c:numRef>
          </c:val>
          <c:smooth val="0"/>
          <c:extLst>
            <c:ext xmlns:c16="http://schemas.microsoft.com/office/drawing/2014/chart" uri="{C3380CC4-5D6E-409C-BE32-E72D297353CC}">
              <c16:uniqueId val="{00000001-832C-495B-9DCC-7676C17AD9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5</c:v>
                </c:pt>
                <c:pt idx="1">
                  <c:v>4.32</c:v>
                </c:pt>
                <c:pt idx="2">
                  <c:v>10.49</c:v>
                </c:pt>
                <c:pt idx="3">
                  <c:v>0</c:v>
                </c:pt>
                <c:pt idx="4">
                  <c:v>3.53</c:v>
                </c:pt>
              </c:numCache>
            </c:numRef>
          </c:val>
          <c:extLst>
            <c:ext xmlns:c16="http://schemas.microsoft.com/office/drawing/2014/chart" uri="{C3380CC4-5D6E-409C-BE32-E72D297353CC}">
              <c16:uniqueId val="{00000000-B2A7-4984-AF4C-9329A496B5C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16.25</c:v>
                </c:pt>
                <c:pt idx="1">
                  <c:v>15.83</c:v>
                </c:pt>
                <c:pt idx="2">
                  <c:v>15.62</c:v>
                </c:pt>
                <c:pt idx="3">
                  <c:v>15.7</c:v>
                </c:pt>
                <c:pt idx="4">
                  <c:v>15.68</c:v>
                </c:pt>
              </c:numCache>
            </c:numRef>
          </c:val>
          <c:extLst>
            <c:ext xmlns:c16="http://schemas.microsoft.com/office/drawing/2014/chart" uri="{C3380CC4-5D6E-409C-BE32-E72D297353CC}">
              <c16:uniqueId val="{00000001-B2A7-4984-AF4C-9329A496B5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-2.4500000000000002</c:v>
                </c:pt>
                <c:pt idx="1">
                  <c:v>-0.52</c:v>
                </c:pt>
                <c:pt idx="2">
                  <c:v>6.25</c:v>
                </c:pt>
                <c:pt idx="3">
                  <c:v>-10.52</c:v>
                </c:pt>
                <c:pt idx="4">
                  <c:v>3.54</c:v>
                </c:pt>
              </c:numCache>
            </c:numRef>
          </c:val>
          <c:smooth val="0"/>
          <c:extLst>
            <c:ext xmlns:c16="http://schemas.microsoft.com/office/drawing/2014/chart" uri="{C3380CC4-5D6E-409C-BE32-E72D297353CC}">
              <c16:uniqueId val="{00000002-B2A7-4984-AF4C-9329A496B5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30-4766-A413-7439F1AA205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30-4766-A413-7439F1AA205A}"/>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30-4766-A413-7439F1AA205A}"/>
            </c:ext>
          </c:extLst>
        </c:ser>
        <c:ser>
          <c:idx val="3"/>
          <c:order val="3"/>
          <c:tx>
            <c:strRef>
              <c:f>[1]データシート!$A$30</c:f>
              <c:strCache>
                <c:ptCount val="1"/>
                <c:pt idx="0">
                  <c:v>益城町公共下水道特別会計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0.23</c:v>
                </c:pt>
                <c:pt idx="2">
                  <c:v>#N/A</c:v>
                </c:pt>
                <c:pt idx="3">
                  <c:v>0.3</c:v>
                </c:pt>
                <c:pt idx="4">
                  <c:v>#N/A</c:v>
                </c:pt>
                <c:pt idx="5">
                  <c:v>0.21</c:v>
                </c:pt>
                <c:pt idx="6">
                  <c:v>#N/A</c:v>
                </c:pt>
                <c:pt idx="7">
                  <c:v>0.01</c:v>
                </c:pt>
                <c:pt idx="8">
                  <c:v>#N/A</c:v>
                </c:pt>
                <c:pt idx="9">
                  <c:v>0</c:v>
                </c:pt>
              </c:numCache>
            </c:numRef>
          </c:val>
          <c:extLst>
            <c:ext xmlns:c16="http://schemas.microsoft.com/office/drawing/2014/chart" uri="{C3380CC4-5D6E-409C-BE32-E72D297353CC}">
              <c16:uniqueId val="{00000003-0330-4766-A413-7439F1AA205A}"/>
            </c:ext>
          </c:extLst>
        </c:ser>
        <c:ser>
          <c:idx val="4"/>
          <c:order val="4"/>
          <c:tx>
            <c:strRef>
              <c:f>[1]データシート!$A$31</c:f>
              <c:strCache>
                <c:ptCount val="1"/>
                <c:pt idx="0">
                  <c:v>益城町農業集落排水事業特別会計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0.08</c:v>
                </c:pt>
                <c:pt idx="2">
                  <c:v>#N/A</c:v>
                </c:pt>
                <c:pt idx="3">
                  <c:v>0.06</c:v>
                </c:pt>
                <c:pt idx="4">
                  <c:v>#N/A</c:v>
                </c:pt>
                <c:pt idx="5">
                  <c:v>0.12</c:v>
                </c:pt>
                <c:pt idx="6">
                  <c:v>#N/A</c:v>
                </c:pt>
                <c:pt idx="7">
                  <c:v>0</c:v>
                </c:pt>
                <c:pt idx="8">
                  <c:v>#N/A</c:v>
                </c:pt>
                <c:pt idx="9">
                  <c:v>0.1</c:v>
                </c:pt>
              </c:numCache>
            </c:numRef>
          </c:val>
          <c:extLst>
            <c:ext xmlns:c16="http://schemas.microsoft.com/office/drawing/2014/chart" uri="{C3380CC4-5D6E-409C-BE32-E72D297353CC}">
              <c16:uniqueId val="{00000004-0330-4766-A413-7439F1AA205A}"/>
            </c:ext>
          </c:extLst>
        </c:ser>
        <c:ser>
          <c:idx val="5"/>
          <c:order val="5"/>
          <c:tx>
            <c:strRef>
              <c:f>[1]データシート!$A$32</c:f>
              <c:strCache>
                <c:ptCount val="1"/>
                <c:pt idx="0">
                  <c:v>益城町後期高齢者医療特別会計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0.18</c:v>
                </c:pt>
                <c:pt idx="2">
                  <c:v>#N/A</c:v>
                </c:pt>
                <c:pt idx="3">
                  <c:v>0.18</c:v>
                </c:pt>
                <c:pt idx="4">
                  <c:v>#N/A</c:v>
                </c:pt>
                <c:pt idx="5">
                  <c:v>0.09</c:v>
                </c:pt>
                <c:pt idx="6">
                  <c:v>#N/A</c:v>
                </c:pt>
                <c:pt idx="7">
                  <c:v>0.43</c:v>
                </c:pt>
                <c:pt idx="8">
                  <c:v>#N/A</c:v>
                </c:pt>
                <c:pt idx="9">
                  <c:v>0.21</c:v>
                </c:pt>
              </c:numCache>
            </c:numRef>
          </c:val>
          <c:extLst>
            <c:ext xmlns:c16="http://schemas.microsoft.com/office/drawing/2014/chart" uri="{C3380CC4-5D6E-409C-BE32-E72D297353CC}">
              <c16:uniqueId val="{00000005-0330-4766-A413-7439F1AA205A}"/>
            </c:ext>
          </c:extLst>
        </c:ser>
        <c:ser>
          <c:idx val="6"/>
          <c:order val="6"/>
          <c:tx>
            <c:strRef>
              <c:f>[1]データシート!$A$33</c:f>
              <c:strCache>
                <c:ptCount val="1"/>
                <c:pt idx="0">
                  <c:v>益城町国民健康保険特別会計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1.48</c:v>
                </c:pt>
                <c:pt idx="2">
                  <c:v>#N/A</c:v>
                </c:pt>
                <c:pt idx="3">
                  <c:v>2.48</c:v>
                </c:pt>
                <c:pt idx="4">
                  <c:v>#N/A</c:v>
                </c:pt>
                <c:pt idx="5">
                  <c:v>3.45</c:v>
                </c:pt>
                <c:pt idx="6">
                  <c:v>#N/A</c:v>
                </c:pt>
                <c:pt idx="7">
                  <c:v>3.59</c:v>
                </c:pt>
                <c:pt idx="8">
                  <c:v>#N/A</c:v>
                </c:pt>
                <c:pt idx="9">
                  <c:v>2.5499999999999998</c:v>
                </c:pt>
              </c:numCache>
            </c:numRef>
          </c:val>
          <c:extLst>
            <c:ext xmlns:c16="http://schemas.microsoft.com/office/drawing/2014/chart" uri="{C3380CC4-5D6E-409C-BE32-E72D297353CC}">
              <c16:uniqueId val="{00000006-0330-4766-A413-7439F1AA205A}"/>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5</c:v>
                </c:pt>
                <c:pt idx="2">
                  <c:v>#N/A</c:v>
                </c:pt>
                <c:pt idx="3">
                  <c:v>4.3099999999999996</c:v>
                </c:pt>
                <c:pt idx="4">
                  <c:v>#N/A</c:v>
                </c:pt>
                <c:pt idx="5">
                  <c:v>10.49</c:v>
                </c:pt>
                <c:pt idx="6">
                  <c:v>#N/A</c:v>
                </c:pt>
                <c:pt idx="7">
                  <c:v>0</c:v>
                </c:pt>
                <c:pt idx="8">
                  <c:v>#N/A</c:v>
                </c:pt>
                <c:pt idx="9">
                  <c:v>3.52</c:v>
                </c:pt>
              </c:numCache>
            </c:numRef>
          </c:val>
          <c:extLst>
            <c:ext xmlns:c16="http://schemas.microsoft.com/office/drawing/2014/chart" uri="{C3380CC4-5D6E-409C-BE32-E72D297353CC}">
              <c16:uniqueId val="{00000007-0330-4766-A413-7439F1AA205A}"/>
            </c:ext>
          </c:extLst>
        </c:ser>
        <c:ser>
          <c:idx val="8"/>
          <c:order val="8"/>
          <c:tx>
            <c:strRef>
              <c:f>[1]データシート!$A$35</c:f>
              <c:strCache>
                <c:ptCount val="1"/>
                <c:pt idx="0">
                  <c:v>益城町介護保険特別会計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0.84</c:v>
                </c:pt>
                <c:pt idx="2">
                  <c:v>#N/A</c:v>
                </c:pt>
                <c:pt idx="3">
                  <c:v>0.69</c:v>
                </c:pt>
                <c:pt idx="4">
                  <c:v>#N/A</c:v>
                </c:pt>
                <c:pt idx="5">
                  <c:v>0.05</c:v>
                </c:pt>
                <c:pt idx="6">
                  <c:v>#N/A</c:v>
                </c:pt>
                <c:pt idx="7">
                  <c:v>5.24</c:v>
                </c:pt>
                <c:pt idx="8">
                  <c:v>#N/A</c:v>
                </c:pt>
                <c:pt idx="9">
                  <c:v>5.66</c:v>
                </c:pt>
              </c:numCache>
            </c:numRef>
          </c:val>
          <c:extLst>
            <c:ext xmlns:c16="http://schemas.microsoft.com/office/drawing/2014/chart" uri="{C3380CC4-5D6E-409C-BE32-E72D297353CC}">
              <c16:uniqueId val="{00000008-0330-4766-A413-7439F1AA205A}"/>
            </c:ext>
          </c:extLst>
        </c:ser>
        <c:ser>
          <c:idx val="9"/>
          <c:order val="9"/>
          <c:tx>
            <c:strRef>
              <c:f>[1]データシート!$A$36</c:f>
              <c:strCache>
                <c:ptCount val="1"/>
                <c:pt idx="0">
                  <c:v>益城町水道事業会計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9.89</c:v>
                </c:pt>
                <c:pt idx="2">
                  <c:v>#N/A</c:v>
                </c:pt>
                <c:pt idx="3">
                  <c:v>9.48</c:v>
                </c:pt>
                <c:pt idx="4">
                  <c:v>#N/A</c:v>
                </c:pt>
                <c:pt idx="5">
                  <c:v>12.01</c:v>
                </c:pt>
                <c:pt idx="6">
                  <c:v>#N/A</c:v>
                </c:pt>
                <c:pt idx="7">
                  <c:v>11.86</c:v>
                </c:pt>
                <c:pt idx="8">
                  <c:v>#N/A</c:v>
                </c:pt>
                <c:pt idx="9">
                  <c:v>8.86</c:v>
                </c:pt>
              </c:numCache>
            </c:numRef>
          </c:val>
          <c:extLst>
            <c:ext xmlns:c16="http://schemas.microsoft.com/office/drawing/2014/chart" uri="{C3380CC4-5D6E-409C-BE32-E72D297353CC}">
              <c16:uniqueId val="{00000009-0330-4766-A413-7439F1AA20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929</c:v>
                </c:pt>
                <c:pt idx="5">
                  <c:v>917</c:v>
                </c:pt>
                <c:pt idx="8">
                  <c:v>924</c:v>
                </c:pt>
                <c:pt idx="11">
                  <c:v>953</c:v>
                </c:pt>
                <c:pt idx="14">
                  <c:v>976</c:v>
                </c:pt>
              </c:numCache>
            </c:numRef>
          </c:val>
          <c:extLst>
            <c:ext xmlns:c16="http://schemas.microsoft.com/office/drawing/2014/chart" uri="{C3380CC4-5D6E-409C-BE32-E72D297353CC}">
              <c16:uniqueId val="{00000000-847A-4E88-8AF5-C6AB750750D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7A-4E88-8AF5-C6AB750750D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7A-4E88-8AF5-C6AB750750D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4</c:v>
                </c:pt>
                <c:pt idx="12">
                  <c:v>4</c:v>
                </c:pt>
              </c:numCache>
            </c:numRef>
          </c:val>
          <c:extLst>
            <c:ext xmlns:c16="http://schemas.microsoft.com/office/drawing/2014/chart" uri="{C3380CC4-5D6E-409C-BE32-E72D297353CC}">
              <c16:uniqueId val="{00000003-847A-4E88-8AF5-C6AB750750D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455</c:v>
                </c:pt>
                <c:pt idx="3">
                  <c:v>501</c:v>
                </c:pt>
                <c:pt idx="6">
                  <c:v>671</c:v>
                </c:pt>
                <c:pt idx="9">
                  <c:v>384</c:v>
                </c:pt>
                <c:pt idx="12">
                  <c:v>504</c:v>
                </c:pt>
              </c:numCache>
            </c:numRef>
          </c:val>
          <c:extLst>
            <c:ext xmlns:c16="http://schemas.microsoft.com/office/drawing/2014/chart" uri="{C3380CC4-5D6E-409C-BE32-E72D297353CC}">
              <c16:uniqueId val="{00000004-847A-4E88-8AF5-C6AB750750D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7A-4E88-8AF5-C6AB750750D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7A-4E88-8AF5-C6AB750750D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822</c:v>
                </c:pt>
                <c:pt idx="3">
                  <c:v>854</c:v>
                </c:pt>
                <c:pt idx="6">
                  <c:v>902</c:v>
                </c:pt>
                <c:pt idx="9">
                  <c:v>976</c:v>
                </c:pt>
                <c:pt idx="12">
                  <c:v>930</c:v>
                </c:pt>
              </c:numCache>
            </c:numRef>
          </c:val>
          <c:extLst>
            <c:ext xmlns:c16="http://schemas.microsoft.com/office/drawing/2014/chart" uri="{C3380CC4-5D6E-409C-BE32-E72D297353CC}">
              <c16:uniqueId val="{00000007-847A-4E88-8AF5-C6AB750750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348</c:v>
                </c:pt>
                <c:pt idx="2">
                  <c:v>#N/A</c:v>
                </c:pt>
                <c:pt idx="3">
                  <c:v>#N/A</c:v>
                </c:pt>
                <c:pt idx="4">
                  <c:v>438</c:v>
                </c:pt>
                <c:pt idx="5">
                  <c:v>#N/A</c:v>
                </c:pt>
                <c:pt idx="6">
                  <c:v>#N/A</c:v>
                </c:pt>
                <c:pt idx="7">
                  <c:v>649</c:v>
                </c:pt>
                <c:pt idx="8">
                  <c:v>#N/A</c:v>
                </c:pt>
                <c:pt idx="9">
                  <c:v>#N/A</c:v>
                </c:pt>
                <c:pt idx="10">
                  <c:v>411</c:v>
                </c:pt>
                <c:pt idx="11">
                  <c:v>#N/A</c:v>
                </c:pt>
                <c:pt idx="12">
                  <c:v>#N/A</c:v>
                </c:pt>
                <c:pt idx="13">
                  <c:v>462</c:v>
                </c:pt>
                <c:pt idx="14">
                  <c:v>#N/A</c:v>
                </c:pt>
              </c:numCache>
            </c:numRef>
          </c:val>
          <c:smooth val="0"/>
          <c:extLst>
            <c:ext xmlns:c16="http://schemas.microsoft.com/office/drawing/2014/chart" uri="{C3380CC4-5D6E-409C-BE32-E72D297353CC}">
              <c16:uniqueId val="{00000008-847A-4E88-8AF5-C6AB750750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11285</c:v>
                </c:pt>
                <c:pt idx="5">
                  <c:v>11250</c:v>
                </c:pt>
                <c:pt idx="8">
                  <c:v>17469</c:v>
                </c:pt>
                <c:pt idx="11">
                  <c:v>22272</c:v>
                </c:pt>
                <c:pt idx="14">
                  <c:v>25549</c:v>
                </c:pt>
              </c:numCache>
            </c:numRef>
          </c:val>
          <c:extLst>
            <c:ext xmlns:c16="http://schemas.microsoft.com/office/drawing/2014/chart" uri="{C3380CC4-5D6E-409C-BE32-E72D297353CC}">
              <c16:uniqueId val="{00000000-EDE1-4192-863E-2DDE0EB7CA0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241</c:v>
                </c:pt>
                <c:pt idx="5">
                  <c:v>199</c:v>
                </c:pt>
                <c:pt idx="8">
                  <c:v>314</c:v>
                </c:pt>
                <c:pt idx="11">
                  <c:v>808</c:v>
                </c:pt>
                <c:pt idx="14">
                  <c:v>1456</c:v>
                </c:pt>
              </c:numCache>
            </c:numRef>
          </c:val>
          <c:extLst>
            <c:ext xmlns:c16="http://schemas.microsoft.com/office/drawing/2014/chart" uri="{C3380CC4-5D6E-409C-BE32-E72D297353CC}">
              <c16:uniqueId val="{00000001-EDE1-4192-863E-2DDE0EB7CA0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4020</c:v>
                </c:pt>
                <c:pt idx="5">
                  <c:v>4049</c:v>
                </c:pt>
                <c:pt idx="8">
                  <c:v>3968</c:v>
                </c:pt>
                <c:pt idx="11">
                  <c:v>5726</c:v>
                </c:pt>
                <c:pt idx="14">
                  <c:v>5498</c:v>
                </c:pt>
              </c:numCache>
            </c:numRef>
          </c:val>
          <c:extLst>
            <c:ext xmlns:c16="http://schemas.microsoft.com/office/drawing/2014/chart" uri="{C3380CC4-5D6E-409C-BE32-E72D297353CC}">
              <c16:uniqueId val="{00000002-EDE1-4192-863E-2DDE0EB7CA0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E1-4192-863E-2DDE0EB7CA0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E1-4192-863E-2DDE0EB7CA0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48</c:v>
                </c:pt>
              </c:numCache>
            </c:numRef>
          </c:val>
          <c:extLst>
            <c:ext xmlns:c16="http://schemas.microsoft.com/office/drawing/2014/chart" uri="{C3380CC4-5D6E-409C-BE32-E72D297353CC}">
              <c16:uniqueId val="{00000005-EDE1-4192-863E-2DDE0EB7CA0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811</c:v>
                </c:pt>
                <c:pt idx="3">
                  <c:v>718</c:v>
                </c:pt>
                <c:pt idx="6">
                  <c:v>397</c:v>
                </c:pt>
                <c:pt idx="9">
                  <c:v>309</c:v>
                </c:pt>
                <c:pt idx="12">
                  <c:v>134</c:v>
                </c:pt>
              </c:numCache>
            </c:numRef>
          </c:val>
          <c:extLst>
            <c:ext xmlns:c16="http://schemas.microsoft.com/office/drawing/2014/chart" uri="{C3380CC4-5D6E-409C-BE32-E72D297353CC}">
              <c16:uniqueId val="{00000006-EDE1-4192-863E-2DDE0EB7CA0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43</c:v>
                </c:pt>
                <c:pt idx="9">
                  <c:v>39</c:v>
                </c:pt>
                <c:pt idx="12">
                  <c:v>35</c:v>
                </c:pt>
              </c:numCache>
            </c:numRef>
          </c:val>
          <c:extLst>
            <c:ext xmlns:c16="http://schemas.microsoft.com/office/drawing/2014/chart" uri="{C3380CC4-5D6E-409C-BE32-E72D297353CC}">
              <c16:uniqueId val="{00000007-EDE1-4192-863E-2DDE0EB7CA0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5949</c:v>
                </c:pt>
                <c:pt idx="3">
                  <c:v>5789</c:v>
                </c:pt>
                <c:pt idx="6">
                  <c:v>6736</c:v>
                </c:pt>
                <c:pt idx="9">
                  <c:v>5803</c:v>
                </c:pt>
                <c:pt idx="12">
                  <c:v>5687</c:v>
                </c:pt>
              </c:numCache>
            </c:numRef>
          </c:val>
          <c:extLst>
            <c:ext xmlns:c16="http://schemas.microsoft.com/office/drawing/2014/chart" uri="{C3380CC4-5D6E-409C-BE32-E72D297353CC}">
              <c16:uniqueId val="{00000008-EDE1-4192-863E-2DDE0EB7CA0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E1-4192-863E-2DDE0EB7CA0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9638</c:v>
                </c:pt>
                <c:pt idx="3">
                  <c:v>9839</c:v>
                </c:pt>
                <c:pt idx="6">
                  <c:v>16472</c:v>
                </c:pt>
                <c:pt idx="9">
                  <c:v>22209</c:v>
                </c:pt>
                <c:pt idx="12">
                  <c:v>27926</c:v>
                </c:pt>
              </c:numCache>
            </c:numRef>
          </c:val>
          <c:extLst>
            <c:ext xmlns:c16="http://schemas.microsoft.com/office/drawing/2014/chart" uri="{C3380CC4-5D6E-409C-BE32-E72D297353CC}">
              <c16:uniqueId val="{0000000A-EDE1-4192-863E-2DDE0EB7CA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853</c:v>
                </c:pt>
                <c:pt idx="2">
                  <c:v>#N/A</c:v>
                </c:pt>
                <c:pt idx="3">
                  <c:v>#N/A</c:v>
                </c:pt>
                <c:pt idx="4">
                  <c:v>849</c:v>
                </c:pt>
                <c:pt idx="5">
                  <c:v>#N/A</c:v>
                </c:pt>
                <c:pt idx="6">
                  <c:v>#N/A</c:v>
                </c:pt>
                <c:pt idx="7">
                  <c:v>1898</c:v>
                </c:pt>
                <c:pt idx="8">
                  <c:v>#N/A</c:v>
                </c:pt>
                <c:pt idx="9">
                  <c:v>#N/A</c:v>
                </c:pt>
                <c:pt idx="10">
                  <c:v>0</c:v>
                </c:pt>
                <c:pt idx="11">
                  <c:v>#N/A</c:v>
                </c:pt>
                <c:pt idx="12">
                  <c:v>#N/A</c:v>
                </c:pt>
                <c:pt idx="13">
                  <c:v>1326</c:v>
                </c:pt>
                <c:pt idx="14">
                  <c:v>#N/A</c:v>
                </c:pt>
              </c:numCache>
            </c:numRef>
          </c:val>
          <c:smooth val="0"/>
          <c:extLst>
            <c:ext xmlns:c16="http://schemas.microsoft.com/office/drawing/2014/chart" uri="{C3380CC4-5D6E-409C-BE32-E72D297353CC}">
              <c16:uniqueId val="{0000000B-EDE1-4192-863E-2DDE0EB7CA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1118</c:v>
                </c:pt>
                <c:pt idx="1">
                  <c:v>1118</c:v>
                </c:pt>
                <c:pt idx="2">
                  <c:v>1119</c:v>
                </c:pt>
              </c:numCache>
            </c:numRef>
          </c:val>
          <c:extLst>
            <c:ext xmlns:c16="http://schemas.microsoft.com/office/drawing/2014/chart" uri="{C3380CC4-5D6E-409C-BE32-E72D297353CC}">
              <c16:uniqueId val="{00000000-77FE-43F2-95E9-3A675D78A5B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510</c:v>
                </c:pt>
                <c:pt idx="1">
                  <c:v>511</c:v>
                </c:pt>
                <c:pt idx="2">
                  <c:v>511</c:v>
                </c:pt>
              </c:numCache>
            </c:numRef>
          </c:val>
          <c:extLst>
            <c:ext xmlns:c16="http://schemas.microsoft.com/office/drawing/2014/chart" uri="{C3380CC4-5D6E-409C-BE32-E72D297353CC}">
              <c16:uniqueId val="{00000001-77FE-43F2-95E9-3A675D78A5B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2196</c:v>
                </c:pt>
                <c:pt idx="1">
                  <c:v>3953</c:v>
                </c:pt>
                <c:pt idx="2">
                  <c:v>3725</c:v>
                </c:pt>
              </c:numCache>
            </c:numRef>
          </c:val>
          <c:extLst>
            <c:ext xmlns:c16="http://schemas.microsoft.com/office/drawing/2014/chart" uri="{C3380CC4-5D6E-409C-BE32-E72D297353CC}">
              <c16:uniqueId val="{00000002-77FE-43F2-95E9-3A675D78A5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{DFD58480-345F-4610-B410-DE030035A8BF}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55-4ED3-86A5-56853DC326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{BF0F14B4-9101-4AF4-816F-189B511626E9}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55-4ED3-86A5-56853DC326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{E0ECF321-F024-4A5B-9682-C883181358A8}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55-4ED3-86A5-56853DC326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{F4C9A95E-84C1-4894-8905-D3C79635D2CB}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55-4ED3-86A5-56853DC326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{9496927C-99FF-47C9-A2F5-422DE0D2AA4A}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55-4ED3-86A5-56853DC326A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{D12B2F0B-67B3-4A02-B782-922A432632D1}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55-4ED3-86A5-56853DC326A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{B6F23311-0AF1-4FBE-A7F0-56665617A1EE}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55-4ED3-86A5-56853DC326A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{EA22F2D5-14C9-4866-9202-5F53FA5F1F31}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55-4ED3-86A5-56853DC326A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{0C0A7E37-A267-4277-A594-F44768A366FE}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55-4ED3-86A5-56853DC326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57.8</c:v>
                </c:pt>
                <c:pt idx="24">
                  <c:v>59.4</c:v>
                </c:pt>
                <c:pt idx="32">
                  <c:v>59.4</c:v>
                </c:pt>
              </c:numCache>
            </c:numRef>
          </c:xVal>
          <c:yVal>
            <c:numRef>
              <c:f>公会計指標分析・財政指標組合せ分析表!$BP$51:$DC$51</c:f>
              <c:numCache>
                <c:formatCode>#,##0.0;"▲ "#,##0.0</c:formatCode>
                <c:ptCount val="40"/>
                <c:pt idx="16">
                  <c:v>30.2</c:v>
                </c:pt>
                <c:pt idx="32">
                  <c:v>21.4</c:v>
                </c:pt>
              </c:numCache>
            </c:numRef>
          </c:yVal>
          <c:smooth val="0"/>
          <c:extLst>
            <c:ext xmlns:c16="http://schemas.microsoft.com/office/drawing/2014/chart" uri="{C3380CC4-5D6E-409C-BE32-E72D297353CC}">
              <c16:uniqueId val="{00000009-7155-4ED3-86A5-56853DC326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{06FE795E-D83E-4884-B00E-B28683AA8F8C}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55-4ED3-86A5-56853DC326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{3415B2E5-8E51-4052-8B6D-3D6C8BF8B04B}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55-4ED3-86A5-56853DC326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{A841F361-19EA-4980-ADF0-8261377BA16F}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55-4ED3-86A5-56853DC326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{5E2CB106-55B2-49A4-85E0-7D833080BBDA}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55-4ED3-86A5-56853DC326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{C575E438-91FB-474C-ADFD-77281DFC76B6}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55-4ED3-86A5-56853DC326A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{43A1DA60-3223-46DE-9CF7-20215E978A2C}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55-4ED3-86A5-56853DC326A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{F467AAB9-70D9-48D5-91FF-5B23899AADDF}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55-4ED3-86A5-56853DC326A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{E858A613-8E7B-46D9-B058-F91DC5C2BB1E}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55-4ED3-86A5-56853DC326A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{374C732D-770E-43A2-8BA3-CEF44B95CF68}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55-4ED3-86A5-56853DC326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7155-4ED3-86A5-56853DC326A0}"/>
            </c:ext>
          </c:extLst>
        </c:ser>
        <c:dLbls>
          <c:showLegendKey val="0"/>
          <c:showVal val="1"/>
          <c:showCatName val="0"/>
          <c:showSerName val="0"/>
          <c:showPercent val="0"/>
          <c:showBubbleSize val="0"/>
        </c:dLbls>
        <c:axId val="46179840"/>
        <c:axId val="46181760"/>
      </c:scatterChart>
      <c:valAx>
        <c:axId val="46179840"/>
        <c:scaling>
          <c:orientation val="minMax"/>
          <c:max val="59.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{D3F9C70F-AA78-4CCB-93EF-2C37AD0758D1}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18C-4907-81FB-D9829A6615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{4F393A3C-C88F-4847-8D8B-2EFA05F37044}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8C-4907-81FB-D9829A6615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{081C0D69-9C99-4837-9B93-50B10A609C83}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8C-4907-81FB-D9829A6615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{4EDD1098-44E4-44C2-A869-963473C732F8}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8C-4907-81FB-D9829A6615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{2E4C4B6A-EF78-4C62-8648-EA5E3C26D238}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8C-4907-81FB-D9829A6615C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{F341A1E4-7FDD-49E3-8140-C0F73BEF69DA}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18C-4907-81FB-D9829A6615C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{DE013273-7179-4F24-9E11-B6B94C508A9C}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18C-4907-81FB-D9829A6615C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{A231A2F2-32AD-4AA3-924A-B27A15738829}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18C-4907-81FB-D9829A6615C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{E0E94A9F-C98C-4C72-95D7-A449798B4085}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18C-4907-81FB-D9829A6615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6.4</c:v>
                </c:pt>
                <c:pt idx="16">
                  <c:v>7.7</c:v>
                </c:pt>
                <c:pt idx="24">
                  <c:v>8</c:v>
                </c:pt>
                <c:pt idx="32">
                  <c:v>8.1</c:v>
                </c:pt>
              </c:numCache>
            </c:numRef>
          </c:xVal>
          <c:yVal>
            <c:numRef>
              <c:f>公会計指標分析・財政指標組合せ分析表!$BP$73:$DC$73</c:f>
              <c:numCache>
                <c:formatCode>#,##0.0;"▲ "#,##0.0</c:formatCode>
                <c:ptCount val="40"/>
                <c:pt idx="0">
                  <c:v>14.2</c:v>
                </c:pt>
                <c:pt idx="8">
                  <c:v>13.7</c:v>
                </c:pt>
                <c:pt idx="16">
                  <c:v>30.2</c:v>
                </c:pt>
                <c:pt idx="32">
                  <c:v>21.4</c:v>
                </c:pt>
              </c:numCache>
            </c:numRef>
          </c:yVal>
          <c:smooth val="0"/>
          <c:extLst>
            <c:ext xmlns:c16="http://schemas.microsoft.com/office/drawing/2014/chart" uri="{C3380CC4-5D6E-409C-BE32-E72D297353CC}">
              <c16:uniqueId val="{00000009-218C-4907-81FB-D9829A6615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{61CCEB61-6A59-4957-B196-0F0AC2B8EDAA}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18C-4907-81FB-D9829A6615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{350E190E-B6F6-4051-BA48-D44B6DE7EDFE}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8C-4907-81FB-D9829A6615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{4DFD56D0-1D3A-4518-9F87-C0D8619BD3A1}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8C-4907-81FB-D9829A6615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{0CBA7ADE-A4D1-4A65-9763-CF78A5294EA2}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8C-4907-81FB-D9829A6615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{8125141B-743A-4157-8D4F-13416A94AC39}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8C-4907-81FB-D9829A6615C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{19587890-F657-4360-8AEE-5E662950840D}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18C-4907-81FB-D9829A6615CB}"/>
                </c:ext>
              </c:extLst>
            </c:dLbl>
            <c:dLbl>
              <c:idx val="16"/>
              <c:layout>
                <c:manualLayout>
                  <c:x val="-4.5160355153971272E-2"/>
                  <c:y val="-6.83517854219481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{D0D0B122-0254-4DD2-AD81-212A64EE0F09}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18C-4907-81FB-D9829A6615CB}"/>
                </c:ext>
              </c:extLst>
            </c:dLbl>
            <c:dLbl>
              <c:idx val="24"/>
              <c:layout>
                <c:manualLayout>
                  <c:x val="-1.8235628084250059E-2"/>
                  <c:y val="-5.64815087536397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{EC325C9D-2B38-474B-A59F-5A3E91B6E6E8}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18C-4907-81FB-D9829A6615C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{4782C9BD-BCB9-49FE-A3F7-52170428A65D}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18C-4907-81FB-D9829A6615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218C-4907-81FB-D9829A6615CB}"/>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元利償還金・・・学校施設整備事業債の償還終了による減額が</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年度償還開始額を上回ったため</a:t>
          </a:r>
          <a:r>
            <a:rPr kumimoji="1" lang="en-US" altLang="ja-JP" sz="1100">
              <a:latin typeface="ＭＳ ゴシック" pitchFamily="49" charset="-128"/>
              <a:ea typeface="ＭＳ ゴシック" pitchFamily="49" charset="-128"/>
            </a:rPr>
            <a:t>46</a:t>
          </a:r>
          <a:r>
            <a:rPr kumimoji="1" lang="ja-JP" altLang="en-US" sz="1100">
              <a:latin typeface="ＭＳ ゴシック" pitchFamily="49" charset="-128"/>
              <a:ea typeface="ＭＳ ゴシック" pitchFamily="49" charset="-128"/>
            </a:rPr>
            <a:t>百万円減少。。</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公営企業債の元利償還金に対する繰入金・・・水道事業会計、公共下水道特別会計、農業集落排水事業特別会計の３会計に対するものであり、</a:t>
          </a:r>
          <a:r>
            <a:rPr kumimoji="1" lang="en-US" altLang="ja-JP" sz="1100">
              <a:latin typeface="ＭＳ ゴシック" pitchFamily="49" charset="-128"/>
              <a:ea typeface="ＭＳ ゴシック" pitchFamily="49" charset="-128"/>
            </a:rPr>
            <a:t>120</a:t>
          </a:r>
          <a:r>
            <a:rPr kumimoji="1" lang="ja-JP" altLang="en-US" sz="1100">
              <a:latin typeface="ＭＳ ゴシック" pitchFamily="49" charset="-128"/>
              <a:ea typeface="ＭＳ ゴシック" pitchFamily="49" charset="-128"/>
            </a:rPr>
            <a:t>百万円増加した。前年度に借入れた減収対策企業債の減ったことも要因である。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算入公債費等・・・臨時財政対策債、道路等整備事業債、学校建設事業債及び下水道建設事業債等の基準財政需要額への算入額であり、</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百万円増加した。</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実質公債費比率の分子・・・以上により</a:t>
          </a:r>
          <a:r>
            <a:rPr kumimoji="1" lang="en-US" altLang="ja-JP" sz="1100">
              <a:latin typeface="ＭＳ ゴシック" pitchFamily="49" charset="-128"/>
              <a:ea typeface="ＭＳ ゴシック" pitchFamily="49" charset="-128"/>
            </a:rPr>
            <a:t>51</a:t>
          </a:r>
          <a:r>
            <a:rPr kumimoji="1" lang="ja-JP" altLang="en-US" sz="1100">
              <a:latin typeface="ＭＳ ゴシック" pitchFamily="49" charset="-128"/>
              <a:ea typeface="ＭＳ ゴシック" pitchFamily="49" charset="-128"/>
            </a:rPr>
            <a:t>百万円増加した。</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年熊本地震の影響により多額の起債をすることになるが、財政支援の高い地方債により財政負担の軽減に努める。</a:t>
          </a: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年熊本地震の影響により災害対策債や災害復旧事業債等により前年度より</a:t>
          </a:r>
          <a:r>
            <a:rPr kumimoji="1" lang="en-US" altLang="ja-JP" sz="1200">
              <a:latin typeface="ＭＳ ゴシック" pitchFamily="49" charset="-128"/>
              <a:ea typeface="ＭＳ ゴシック" pitchFamily="49" charset="-128"/>
            </a:rPr>
            <a:t>5,717</a:t>
          </a:r>
          <a:r>
            <a:rPr kumimoji="1" lang="ja-JP" altLang="en-US" sz="1200">
              <a:latin typeface="ＭＳ ゴシック" pitchFamily="49" charset="-128"/>
              <a:ea typeface="ＭＳ ゴシック" pitchFamily="49" charset="-128"/>
            </a:rPr>
            <a:t>百万円残高が増加している。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公営企業債等繰入見込額・・・公営企業会計の起債残高に対する繰入見込額で、水道事業</a:t>
          </a:r>
          <a:r>
            <a:rPr kumimoji="1" lang="en-US" altLang="ja-JP" sz="1200">
              <a:latin typeface="ＭＳ ゴシック" pitchFamily="49" charset="-128"/>
              <a:ea typeface="ＭＳ ゴシック" pitchFamily="49" charset="-128"/>
            </a:rPr>
            <a:t>640</a:t>
          </a:r>
          <a:r>
            <a:rPr kumimoji="1" lang="ja-JP" altLang="en-US" sz="1200">
              <a:latin typeface="ＭＳ ゴシック" pitchFamily="49" charset="-128"/>
              <a:ea typeface="ＭＳ ゴシック" pitchFamily="49" charset="-128"/>
            </a:rPr>
            <a:t>百万円、公共下水道</a:t>
          </a:r>
          <a:r>
            <a:rPr kumimoji="1" lang="en-US" altLang="ja-JP" sz="1200">
              <a:latin typeface="ＭＳ ゴシック" pitchFamily="49" charset="-128"/>
              <a:ea typeface="ＭＳ ゴシック" pitchFamily="49" charset="-128"/>
            </a:rPr>
            <a:t>4,586</a:t>
          </a:r>
          <a:r>
            <a:rPr kumimoji="1" lang="ja-JP" altLang="en-US" sz="1200">
              <a:latin typeface="ＭＳ ゴシック" pitchFamily="49" charset="-128"/>
              <a:ea typeface="ＭＳ ゴシック" pitchFamily="49" charset="-128"/>
            </a:rPr>
            <a:t>百万円、農業集落排水</a:t>
          </a:r>
          <a:r>
            <a:rPr kumimoji="1" lang="en-US" altLang="ja-JP" sz="1200">
              <a:latin typeface="ＭＳ ゴシック" pitchFamily="49" charset="-128"/>
              <a:ea typeface="ＭＳ ゴシック" pitchFamily="49" charset="-128"/>
            </a:rPr>
            <a:t>461</a:t>
          </a:r>
          <a:r>
            <a:rPr kumimoji="1" lang="ja-JP" altLang="en-US" sz="1200">
              <a:latin typeface="ＭＳ ゴシック" pitchFamily="49" charset="-128"/>
              <a:ea typeface="ＭＳ ゴシック" pitchFamily="49" charset="-128"/>
            </a:rPr>
            <a:t>百万円となっている。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退職手当負担見込額・・・退職手当負担率の変更に伴い平成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年度から減少、また、平成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年度は組合保有の基金を市町村に分配された。平成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百万円の減少。平成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175</a:t>
          </a:r>
          <a:r>
            <a:rPr kumimoji="1" lang="ja-JP" altLang="en-US" sz="1200">
              <a:latin typeface="ＭＳ ゴシック" pitchFamily="49" charset="-128"/>
              <a:ea typeface="ＭＳ ゴシック" pitchFamily="49" charset="-128"/>
            </a:rPr>
            <a:t>百万円の減少。</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将来負担比率の分子・・・</a:t>
          </a:r>
          <a:r>
            <a:rPr kumimoji="1" lang="en-US" altLang="ja-JP" sz="1200">
              <a:latin typeface="ＭＳ ゴシック" pitchFamily="49" charset="-128"/>
              <a:ea typeface="ＭＳ ゴシック" pitchFamily="49" charset="-128"/>
            </a:rPr>
            <a:t>1,772</a:t>
          </a:r>
          <a:r>
            <a:rPr kumimoji="1" lang="ja-JP" altLang="en-US" sz="1200">
              <a:latin typeface="ＭＳ ゴシック" pitchFamily="49" charset="-128"/>
              <a:ea typeface="ＭＳ ゴシック" pitchFamily="49" charset="-128"/>
            </a:rPr>
            <a:t>百万円増加した。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年熊本地震からの復旧･復興事業財源とする地方債の発行により残高が大きく増加することが予想されるが、交付税措置が有利な地方債活用に努め、比率の急激な上昇を抑える。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熊本県益城町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百万円を被災者支援のため繰入れたため、基金残高合計が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年熊本地震災害からの復旧・復興事業の推進に伴い、国の補助や補正予算等の支援、県の支援、地方債の借入やそれに伴う交付税措置等でも賄いきれない費用負担を基金繰入による対応で予定している。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建設される災害公営住宅整備にかかる家賃低廉化補助金については、交付年度の災害公営住宅整備事業債の償還財源・維持補修費等に充当してもなお剰余が生じる際は、同事業債の償還財源として減債基金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災害対策債の償還財源して交付される災害廃棄物処理基金補助金についても、同事業債の償還財源として減債基金に積み立てる。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年熊本地震復興基金：市町村創意工夫事業（被災者の支援）の財源とするため。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公共施設整備基金：公共施設整備の財源不足に対応するため。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公共下水道建設基金：公共下水道施設整備の財源不足に対応するため。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地域福祉基金：高齢者の地域保健福祉の増進にかかる事業の財源とするため。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公園整備基金：公園整備の財源不足に対応するため。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百万円を被災者支援のため繰入れた。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公共下水道建設基金：条例規定分及び利子分の積立てにより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地域福祉基金：利子分の積立てにより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基金設置の目的に沿い、平成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年熊本地震災害からの復旧・復興事業への繰入を行う。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や効率的な予算執行などの収支改善に取り組むことにより、中期的な財政運営が見通せる状況となっているが、今後の復旧・復興事業の進捗によって新たな課題が生じる可能性もあるため、適切に基金を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災害からの復旧・復興事業の推進に伴い、国の補助や補正予算等の支援、県の支援、地方債の借入やそれに伴う交付税措置等でも賄いきれない費用負担を基金繰入による対応で予定している。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月作成の中期見通しでは、同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百万円となる見込みであるので、不測の事態に対応できるよう標準財政規模の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百万円）を目途に積立を行う。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建設される災害公営住宅整備にかかる家賃低廉化補助金については、交付年度の災害公営住宅整備事業債の償還財源・維持補修費等に充当してもなお剰余が生じる際は、同事業債の償還財源として減債基金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災害対策債の償還財源として交付される災害廃棄物処理基金補助金についても、同事業債の償還財源として減債基金に積み立てる。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32,967
32,814
65.68
31,268,327
30,275,635
251,998
7,136,299
27,925,693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ここ</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年間の有形固定資産減価償却率は、類似団体とほぼ変わらないが、熊本地震により、給食センター・保育所・体育館・中学校・庁舎等建物の更新が進むと数値に変動がある。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8" name="直線コネクタ 67"/>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9"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0" name="直線コネクタ 69"/>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1"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2" name="直線コネクタ 71"/>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3"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4" name="フローチャート: 判断 73"/>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5" name="フローチャート: 判断 74"/>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6" name="フローチャート: 判断 75"/>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7" name="フローチャート: 判断 76"/>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楕円 82"/>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90822</xdr:rowOff>
    </xdr:from>
    <xdr:ext cx="405111" cy="259045"/>
    <xdr:sp macro="" textlink="">
      <xdr:nvSpPr>
        <xdr:cNvPr id="84" name="有形固定資産減価償却率該当値テキスト"/>
        <xdr:cNvSpPr txBox="1"/>
      </xdr:nvSpPr>
      <xdr:spPr>
        <a:xfrm>
          <a:off x="4813300"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5" name="楕円 84"/>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118745</xdr:rowOff>
    </xdr:to>
    <xdr:cxnSp macro="">
      <xdr:nvCxnSpPr>
        <xdr:cNvPr id="86" name="直線コネクタ 85"/>
        <xdr:cNvCxnSpPr/>
      </xdr:nvCxnSpPr>
      <xdr:spPr>
        <a:xfrm>
          <a:off x="4051300" y="620522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117294</xdr:rowOff>
    </xdr:from>
    <xdr:to>
      <xdr:col>15</xdr:col>
      <xdr:colOff>187325</xdr:colOff>
      <xdr:row>32</xdr:row>
      <xdr:rowOff>47444</xdr:rowOff>
    </xdr:to>
    <xdr:sp macro="" textlink="">
      <xdr:nvSpPr>
        <xdr:cNvPr id="87" name="楕円 86"/>
        <xdr:cNvSpPr/>
      </xdr:nvSpPr>
      <xdr:spPr>
        <a:xfrm>
          <a:off x="3238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168094</xdr:rowOff>
    </xdr:to>
    <xdr:cxnSp macro="">
      <xdr:nvCxnSpPr>
        <xdr:cNvPr id="88" name="直線コネクタ 87"/>
        <xdr:cNvCxnSpPr/>
      </xdr:nvCxnSpPr>
      <xdr:spPr>
        <a:xfrm flipV="1">
          <a:off x="3289300" y="620522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14622</xdr:rowOff>
    </xdr:from>
    <xdr:ext cx="405111" cy="259045"/>
    <xdr:sp macro="" textlink="">
      <xdr:nvSpPr>
        <xdr:cNvPr id="92" name="n_1mainValue有形固定資産減価償却率"/>
        <xdr:cNvSpPr txBox="1"/>
      </xdr:nvSpPr>
      <xdr:spPr>
        <a:xfrm>
          <a:off x="38360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63971</xdr:rowOff>
    </xdr:from>
    <xdr:ext cx="405111" cy="259045"/>
    <xdr:sp macro="" textlink="">
      <xdr:nvSpPr>
        <xdr:cNvPr id="93" name="n_2mainValue有形固定資産減価償却率"/>
        <xdr:cNvSpPr txBox="1"/>
      </xdr:nvSpPr>
      <xdr:spPr>
        <a:xfrm>
          <a:off x="3086744" y="597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熊本地震災害からの復旧・復興事業の財源として借り入れた地方債の残高が大幅に増えたため、債務償還比率が類似団体・県平均を上回っている。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年度末の地方債残高が最大になると見込まれるため、それまでは同比率も伸びると思われる。伸びを少しでも抑えるため、人件費等歳出の削減に努める。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4" name="テキスト ボックス 11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6" name="テキスト ボックス 11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0" name="直線コネクタ 11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4" name="直線コネクタ 12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5"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6" name="フローチャート: 判断 12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7" name="フローチャート: 判断 12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90525</xdr:rowOff>
    </xdr:from>
    <xdr:to>
      <xdr:col>76</xdr:col>
      <xdr:colOff>73025</xdr:colOff>
      <xdr:row>27</xdr:row>
      <xdr:rowOff>20675</xdr:rowOff>
    </xdr:to>
    <xdr:sp macro="" textlink="">
      <xdr:nvSpPr>
        <xdr:cNvPr id="133" name="楕円 132"/>
        <xdr:cNvSpPr/>
      </xdr:nvSpPr>
      <xdr:spPr>
        <a:xfrm>
          <a:off x="14744700" y="5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43552</xdr:rowOff>
    </xdr:from>
    <xdr:ext cx="560923" cy="259045"/>
    <xdr:sp macro="" textlink="">
      <xdr:nvSpPr>
        <xdr:cNvPr id="134" name="債務償還比率該当値テキスト"/>
        <xdr:cNvSpPr txBox="1"/>
      </xdr:nvSpPr>
      <xdr:spPr>
        <a:xfrm>
          <a:off x="14846300" y="5272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122972</xdr:rowOff>
    </xdr:from>
    <xdr:to>
      <xdr:col>72</xdr:col>
      <xdr:colOff>123825</xdr:colOff>
      <xdr:row>28</xdr:row>
      <xdr:rowOff>53122</xdr:rowOff>
    </xdr:to>
    <xdr:sp macro="" textlink="">
      <xdr:nvSpPr>
        <xdr:cNvPr id="135" name="楕円 134"/>
        <xdr:cNvSpPr/>
      </xdr:nvSpPr>
      <xdr:spPr>
        <a:xfrm>
          <a:off x="14033500" y="55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141325</xdr:rowOff>
    </xdr:from>
    <xdr:to>
      <xdr:col>76</xdr:col>
      <xdr:colOff>22225</xdr:colOff>
      <xdr:row>28</xdr:row>
      <xdr:rowOff>2322</xdr:rowOff>
    </xdr:to>
    <xdr:cxnSp macro="">
      <xdr:nvCxnSpPr>
        <xdr:cNvPr id="136" name="直線コネクタ 135"/>
        <xdr:cNvCxnSpPr/>
      </xdr:nvCxnSpPr>
      <xdr:spPr>
        <a:xfrm flipV="1">
          <a:off x="14084300" y="5370550"/>
          <a:ext cx="711200" cy="20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7"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69649</xdr:rowOff>
    </xdr:from>
    <xdr:ext cx="560923" cy="259045"/>
    <xdr:sp macro="" textlink="">
      <xdr:nvSpPr>
        <xdr:cNvPr id="138" name="n_1mainValue債務償還比率"/>
        <xdr:cNvSpPr txBox="1"/>
      </xdr:nvSpPr>
      <xdr:spPr>
        <a:xfrm>
          <a:off x="13791138" y="52988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32,967
32,814
65.68
31,268,327
30,275,635
251,998
7,136,299
27,925,693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1" name="楕円 70"/>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2" name="【道路】&#10;有形固定資産減価償却率該当値テキスト"/>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3" name="楕円 72"/>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104775</xdr:rowOff>
    </xdr:to>
    <xdr:cxnSp macro="">
      <xdr:nvCxnSpPr>
        <xdr:cNvPr id="74" name="直線コネクタ 73"/>
        <xdr:cNvCxnSpPr/>
      </xdr:nvCxnSpPr>
      <xdr:spPr>
        <a:xfrm flipV="1">
          <a:off x="3797300" y="6410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5" name="楕円 74"/>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142875</xdr:rowOff>
    </xdr:to>
    <xdr:cxnSp macro="">
      <xdr:nvCxnSpPr>
        <xdr:cNvPr id="76" name="直線コネクタ 75"/>
        <xdr:cNvCxnSpPr/>
      </xdr:nvCxnSpPr>
      <xdr:spPr>
        <a:xfrm flipV="1">
          <a:off x="2908300" y="6448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7"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8"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0" name="n_1main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81" name="n_2mainValue【道路】&#10;有形固定資産減価償却率"/>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56352</xdr:rowOff>
    </xdr:from>
    <xdr:to>
      <xdr:col>55</xdr:col>
      <xdr:colOff>50800</xdr:colOff>
      <xdr:row>41</xdr:row>
      <xdr:rowOff>157952</xdr:rowOff>
    </xdr:to>
    <xdr:sp macro="" textlink="">
      <xdr:nvSpPr>
        <xdr:cNvPr id="118" name="楕円 117"/>
        <xdr:cNvSpPr/>
      </xdr:nvSpPr>
      <xdr:spPr>
        <a:xfrm>
          <a:off x="10426700" y="708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142729</xdr:rowOff>
    </xdr:from>
    <xdr:ext cx="469744" cy="259045"/>
    <xdr:sp macro="" textlink="">
      <xdr:nvSpPr>
        <xdr:cNvPr id="119" name="【道路】&#10;一人当たり延長該当値テキスト"/>
        <xdr:cNvSpPr txBox="1"/>
      </xdr:nvSpPr>
      <xdr:spPr>
        <a:xfrm>
          <a:off x="10515600" y="700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56444</xdr:rowOff>
    </xdr:from>
    <xdr:to>
      <xdr:col>50</xdr:col>
      <xdr:colOff>165100</xdr:colOff>
      <xdr:row>41</xdr:row>
      <xdr:rowOff>158044</xdr:rowOff>
    </xdr:to>
    <xdr:sp macro="" textlink="">
      <xdr:nvSpPr>
        <xdr:cNvPr id="120" name="楕円 119"/>
        <xdr:cNvSpPr/>
      </xdr:nvSpPr>
      <xdr:spPr>
        <a:xfrm>
          <a:off x="9588500" y="708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107152</xdr:rowOff>
    </xdr:from>
    <xdr:to>
      <xdr:col>55</xdr:col>
      <xdr:colOff>0</xdr:colOff>
      <xdr:row>41</xdr:row>
      <xdr:rowOff>107244</xdr:rowOff>
    </xdr:to>
    <xdr:cxnSp macro="">
      <xdr:nvCxnSpPr>
        <xdr:cNvPr id="121" name="直線コネクタ 120"/>
        <xdr:cNvCxnSpPr/>
      </xdr:nvCxnSpPr>
      <xdr:spPr>
        <a:xfrm flipV="1">
          <a:off x="9639300" y="713660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8210</xdr:rowOff>
    </xdr:from>
    <xdr:to>
      <xdr:col>46</xdr:col>
      <xdr:colOff>38100</xdr:colOff>
      <xdr:row>39</xdr:row>
      <xdr:rowOff>109810</xdr:rowOff>
    </xdr:to>
    <xdr:sp macro="" textlink="">
      <xdr:nvSpPr>
        <xdr:cNvPr id="122" name="楕円 121"/>
        <xdr:cNvSpPr/>
      </xdr:nvSpPr>
      <xdr:spPr>
        <a:xfrm>
          <a:off x="8699500" y="66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59010</xdr:rowOff>
    </xdr:from>
    <xdr:to>
      <xdr:col>50</xdr:col>
      <xdr:colOff>114300</xdr:colOff>
      <xdr:row>41</xdr:row>
      <xdr:rowOff>107244</xdr:rowOff>
    </xdr:to>
    <xdr:cxnSp macro="">
      <xdr:nvCxnSpPr>
        <xdr:cNvPr id="123" name="直線コネクタ 122"/>
        <xdr:cNvCxnSpPr/>
      </xdr:nvCxnSpPr>
      <xdr:spPr>
        <a:xfrm>
          <a:off x="8750300" y="6745560"/>
          <a:ext cx="889000" cy="3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149171</xdr:rowOff>
    </xdr:from>
    <xdr:ext cx="469744" cy="259045"/>
    <xdr:sp macro="" textlink="">
      <xdr:nvSpPr>
        <xdr:cNvPr id="127" name="n_1mainValue【道路】&#10;一人当たり延長"/>
        <xdr:cNvSpPr txBox="1"/>
      </xdr:nvSpPr>
      <xdr:spPr>
        <a:xfrm>
          <a:off x="9391727" y="717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100937</xdr:rowOff>
    </xdr:from>
    <xdr:ext cx="469744" cy="259045"/>
    <xdr:sp macro="" textlink="">
      <xdr:nvSpPr>
        <xdr:cNvPr id="128" name="n_2mainValue【道路】&#10;一人当たり延長"/>
        <xdr:cNvSpPr txBox="1"/>
      </xdr:nvSpPr>
      <xdr:spPr>
        <a:xfrm>
          <a:off x="8515427" y="678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66766</xdr:rowOff>
    </xdr:from>
    <xdr:to>
      <xdr:col>24</xdr:col>
      <xdr:colOff>114300</xdr:colOff>
      <xdr:row>58</xdr:row>
      <xdr:rowOff>168366</xdr:rowOff>
    </xdr:to>
    <xdr:sp macro="" textlink="">
      <xdr:nvSpPr>
        <xdr:cNvPr id="169" name="楕円 168"/>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89643</xdr:rowOff>
    </xdr:from>
    <xdr:ext cx="405111" cy="259045"/>
    <xdr:sp macro="" textlink="">
      <xdr:nvSpPr>
        <xdr:cNvPr id="170" name="【橋りょう・トンネル】&#10;有形固定資産減価償却率該当値テキスト"/>
        <xdr:cNvSpPr txBox="1"/>
      </xdr:nvSpPr>
      <xdr:spPr>
        <a:xfrm>
          <a:off x="46736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91259</xdr:rowOff>
    </xdr:from>
    <xdr:to>
      <xdr:col>20</xdr:col>
      <xdr:colOff>38100</xdr:colOff>
      <xdr:row>59</xdr:row>
      <xdr:rowOff>21409</xdr:rowOff>
    </xdr:to>
    <xdr:sp macro="" textlink="">
      <xdr:nvSpPr>
        <xdr:cNvPr id="171" name="楕円 170"/>
        <xdr:cNvSpPr/>
      </xdr:nvSpPr>
      <xdr:spPr>
        <a:xfrm>
          <a:off x="3746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117566</xdr:rowOff>
    </xdr:from>
    <xdr:to>
      <xdr:col>24</xdr:col>
      <xdr:colOff>63500</xdr:colOff>
      <xdr:row>58</xdr:row>
      <xdr:rowOff>142059</xdr:rowOff>
    </xdr:to>
    <xdr:cxnSp macro="">
      <xdr:nvCxnSpPr>
        <xdr:cNvPr id="172" name="直線コネクタ 171"/>
        <xdr:cNvCxnSpPr/>
      </xdr:nvCxnSpPr>
      <xdr:spPr>
        <a:xfrm flipV="1">
          <a:off x="3797300" y="1006166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115751</xdr:rowOff>
    </xdr:from>
    <xdr:to>
      <xdr:col>15</xdr:col>
      <xdr:colOff>101600</xdr:colOff>
      <xdr:row>59</xdr:row>
      <xdr:rowOff>45901</xdr:rowOff>
    </xdr:to>
    <xdr:sp macro="" textlink="">
      <xdr:nvSpPr>
        <xdr:cNvPr id="173" name="楕円 172"/>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142059</xdr:rowOff>
    </xdr:from>
    <xdr:to>
      <xdr:col>19</xdr:col>
      <xdr:colOff>177800</xdr:colOff>
      <xdr:row>58</xdr:row>
      <xdr:rowOff>166551</xdr:rowOff>
    </xdr:to>
    <xdr:cxnSp macro="">
      <xdr:nvCxnSpPr>
        <xdr:cNvPr id="174" name="直線コネクタ 173"/>
        <xdr:cNvCxnSpPr/>
      </xdr:nvCxnSpPr>
      <xdr:spPr>
        <a:xfrm flipV="1">
          <a:off x="2908300" y="100861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37936</xdr:rowOff>
    </xdr:from>
    <xdr:ext cx="405111" cy="259045"/>
    <xdr:sp macro="" textlink="">
      <xdr:nvSpPr>
        <xdr:cNvPr id="178" name="n_1mainValue【橋りょう・トンネル】&#10;有形固定資産減価償却率"/>
        <xdr:cNvSpPr txBox="1"/>
      </xdr:nvSpPr>
      <xdr:spPr>
        <a:xfrm>
          <a:off x="35820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179" name="n_2mainValue【橋りょう・トンネル】&#10;有形固定資産減価償却率"/>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74226</xdr:rowOff>
    </xdr:from>
    <xdr:to>
      <xdr:col>55</xdr:col>
      <xdr:colOff>50800</xdr:colOff>
      <xdr:row>65</xdr:row>
      <xdr:rowOff>4376</xdr:rowOff>
    </xdr:to>
    <xdr:sp macro="" textlink="">
      <xdr:nvSpPr>
        <xdr:cNvPr id="220" name="楕円 219"/>
        <xdr:cNvSpPr/>
      </xdr:nvSpPr>
      <xdr:spPr>
        <a:xfrm>
          <a:off x="10426700" y="110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74241</xdr:rowOff>
    </xdr:from>
    <xdr:to>
      <xdr:col>50</xdr:col>
      <xdr:colOff>165100</xdr:colOff>
      <xdr:row>65</xdr:row>
      <xdr:rowOff>4391</xdr:rowOff>
    </xdr:to>
    <xdr:sp macro="" textlink="">
      <xdr:nvSpPr>
        <xdr:cNvPr id="222" name="楕円 221"/>
        <xdr:cNvSpPr/>
      </xdr:nvSpPr>
      <xdr:spPr>
        <a:xfrm>
          <a:off x="9588500" y="110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125026</xdr:rowOff>
    </xdr:from>
    <xdr:to>
      <xdr:col>55</xdr:col>
      <xdr:colOff>0</xdr:colOff>
      <xdr:row>64</xdr:row>
      <xdr:rowOff>125041</xdr:rowOff>
    </xdr:to>
    <xdr:cxnSp macro="">
      <xdr:nvCxnSpPr>
        <xdr:cNvPr id="223" name="直線コネクタ 222"/>
        <xdr:cNvCxnSpPr/>
      </xdr:nvCxnSpPr>
      <xdr:spPr>
        <a:xfrm flipV="1">
          <a:off x="9639300" y="11097826"/>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74267</xdr:rowOff>
    </xdr:from>
    <xdr:to>
      <xdr:col>46</xdr:col>
      <xdr:colOff>38100</xdr:colOff>
      <xdr:row>65</xdr:row>
      <xdr:rowOff>4417</xdr:rowOff>
    </xdr:to>
    <xdr:sp macro="" textlink="">
      <xdr:nvSpPr>
        <xdr:cNvPr id="224" name="楕円 223"/>
        <xdr:cNvSpPr/>
      </xdr:nvSpPr>
      <xdr:spPr>
        <a:xfrm>
          <a:off x="8699500" y="110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125041</xdr:rowOff>
    </xdr:from>
    <xdr:to>
      <xdr:col>50</xdr:col>
      <xdr:colOff>114300</xdr:colOff>
      <xdr:row>64</xdr:row>
      <xdr:rowOff>125067</xdr:rowOff>
    </xdr:to>
    <xdr:cxnSp macro="">
      <xdr:nvCxnSpPr>
        <xdr:cNvPr id="225" name="直線コネクタ 224"/>
        <xdr:cNvCxnSpPr/>
      </xdr:nvCxnSpPr>
      <xdr:spPr>
        <a:xfrm flipV="1">
          <a:off x="8750300" y="11097841"/>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166968</xdr:rowOff>
    </xdr:from>
    <xdr:ext cx="534377" cy="259045"/>
    <xdr:sp macro="" textlink="">
      <xdr:nvSpPr>
        <xdr:cNvPr id="229" name="n_1mainValue【橋りょう・トンネル】&#10;一人当たり有形固定資産（償却資産）額"/>
        <xdr:cNvSpPr txBox="1"/>
      </xdr:nvSpPr>
      <xdr:spPr>
        <a:xfrm>
          <a:off x="9359411" y="111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166994</xdr:rowOff>
    </xdr:from>
    <xdr:ext cx="534377" cy="259045"/>
    <xdr:sp macro="" textlink="">
      <xdr:nvSpPr>
        <xdr:cNvPr id="230" name="n_2mainValue【橋りょう・トンネル】&#10;一人当たり有形固定資産（償却資産）額"/>
        <xdr:cNvSpPr txBox="1"/>
      </xdr:nvSpPr>
      <xdr:spPr>
        <a:xfrm>
          <a:off x="8483111" y="111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5262</xdr:rowOff>
    </xdr:from>
    <xdr:to>
      <xdr:col>24</xdr:col>
      <xdr:colOff>114300</xdr:colOff>
      <xdr:row>81</xdr:row>
      <xdr:rowOff>106862</xdr:rowOff>
    </xdr:to>
    <xdr:sp macro="" textlink="">
      <xdr:nvSpPr>
        <xdr:cNvPr id="271" name="楕円 270"/>
        <xdr:cNvSpPr/>
      </xdr:nvSpPr>
      <xdr:spPr>
        <a:xfrm>
          <a:off x="45847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155139</xdr:rowOff>
    </xdr:from>
    <xdr:ext cx="405111" cy="259045"/>
    <xdr:sp macro="" textlink="">
      <xdr:nvSpPr>
        <xdr:cNvPr id="272" name="【公営住宅】&#10;有形固定資産減価償却率該当値テキスト"/>
        <xdr:cNvSpPr txBox="1"/>
      </xdr:nvSpPr>
      <xdr:spPr>
        <a:xfrm>
          <a:off x="4673600"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36286</xdr:rowOff>
    </xdr:from>
    <xdr:to>
      <xdr:col>20</xdr:col>
      <xdr:colOff>38100</xdr:colOff>
      <xdr:row>80</xdr:row>
      <xdr:rowOff>137886</xdr:rowOff>
    </xdr:to>
    <xdr:sp macro="" textlink="">
      <xdr:nvSpPr>
        <xdr:cNvPr id="273" name="楕円 272"/>
        <xdr:cNvSpPr/>
      </xdr:nvSpPr>
      <xdr:spPr>
        <a:xfrm>
          <a:off x="3746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87086</xdr:rowOff>
    </xdr:from>
    <xdr:to>
      <xdr:col>24</xdr:col>
      <xdr:colOff>63500</xdr:colOff>
      <xdr:row>81</xdr:row>
      <xdr:rowOff>56062</xdr:rowOff>
    </xdr:to>
    <xdr:cxnSp macro="">
      <xdr:nvCxnSpPr>
        <xdr:cNvPr id="274" name="直線コネクタ 273"/>
        <xdr:cNvCxnSpPr/>
      </xdr:nvCxnSpPr>
      <xdr:spPr>
        <a:xfrm>
          <a:off x="3797300" y="13803086"/>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68943</xdr:rowOff>
    </xdr:from>
    <xdr:to>
      <xdr:col>15</xdr:col>
      <xdr:colOff>101600</xdr:colOff>
      <xdr:row>80</xdr:row>
      <xdr:rowOff>170543</xdr:rowOff>
    </xdr:to>
    <xdr:sp macro="" textlink="">
      <xdr:nvSpPr>
        <xdr:cNvPr id="275" name="楕円 274"/>
        <xdr:cNvSpPr/>
      </xdr:nvSpPr>
      <xdr:spPr>
        <a:xfrm>
          <a:off x="2857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87086</xdr:rowOff>
    </xdr:from>
    <xdr:to>
      <xdr:col>19</xdr:col>
      <xdr:colOff>177800</xdr:colOff>
      <xdr:row>80</xdr:row>
      <xdr:rowOff>119743</xdr:rowOff>
    </xdr:to>
    <xdr:cxnSp macro="">
      <xdr:nvCxnSpPr>
        <xdr:cNvPr id="276" name="直線コネクタ 275"/>
        <xdr:cNvCxnSpPr/>
      </xdr:nvCxnSpPr>
      <xdr:spPr>
        <a:xfrm flipV="1">
          <a:off x="2908300" y="1380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154413</xdr:rowOff>
    </xdr:from>
    <xdr:ext cx="405111" cy="259045"/>
    <xdr:sp macro="" textlink="">
      <xdr:nvSpPr>
        <xdr:cNvPr id="280" name="n_1mainValue【公営住宅】&#10;有形固定資産減価償却率"/>
        <xdr:cNvSpPr txBox="1"/>
      </xdr:nvSpPr>
      <xdr:spPr>
        <a:xfrm>
          <a:off x="3582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281" name="n_2mainValue【公営住宅】&#10;有形固定資産減価償却率"/>
        <xdr:cNvSpPr txBox="1"/>
      </xdr:nvSpPr>
      <xdr:spPr>
        <a:xfrm>
          <a:off x="2705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12"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64861</xdr:rowOff>
    </xdr:from>
    <xdr:to>
      <xdr:col>55</xdr:col>
      <xdr:colOff>50800</xdr:colOff>
      <xdr:row>77</xdr:row>
      <xdr:rowOff>166461</xdr:rowOff>
    </xdr:to>
    <xdr:sp macro="" textlink="">
      <xdr:nvSpPr>
        <xdr:cNvPr id="322" name="楕円 321"/>
        <xdr:cNvSpPr/>
      </xdr:nvSpPr>
      <xdr:spPr>
        <a:xfrm>
          <a:off x="10426700" y="132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17888</xdr:rowOff>
    </xdr:from>
    <xdr:ext cx="469744" cy="259045"/>
    <xdr:sp macro="" textlink="">
      <xdr:nvSpPr>
        <xdr:cNvPr id="323" name="【公営住宅】&#10;一人当たり面積該当値テキスト"/>
        <xdr:cNvSpPr txBox="1"/>
      </xdr:nvSpPr>
      <xdr:spPr>
        <a:xfrm>
          <a:off x="10515600" y="132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142095</xdr:rowOff>
    </xdr:from>
    <xdr:to>
      <xdr:col>50</xdr:col>
      <xdr:colOff>165100</xdr:colOff>
      <xdr:row>86</xdr:row>
      <xdr:rowOff>72245</xdr:rowOff>
    </xdr:to>
    <xdr:sp macro="" textlink="">
      <xdr:nvSpPr>
        <xdr:cNvPr id="324" name="楕円 323"/>
        <xdr:cNvSpPr/>
      </xdr:nvSpPr>
      <xdr:spPr>
        <a:xfrm>
          <a:off x="9588500" y="147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115661</xdr:rowOff>
    </xdr:from>
    <xdr:to>
      <xdr:col>55</xdr:col>
      <xdr:colOff>0</xdr:colOff>
      <xdr:row>86</xdr:row>
      <xdr:rowOff>21445</xdr:rowOff>
    </xdr:to>
    <xdr:cxnSp macro="">
      <xdr:nvCxnSpPr>
        <xdr:cNvPr id="325" name="直線コネクタ 324"/>
        <xdr:cNvCxnSpPr/>
      </xdr:nvCxnSpPr>
      <xdr:spPr>
        <a:xfrm flipV="1">
          <a:off x="9639300" y="13317311"/>
          <a:ext cx="838200" cy="14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142748</xdr:rowOff>
    </xdr:from>
    <xdr:to>
      <xdr:col>46</xdr:col>
      <xdr:colOff>38100</xdr:colOff>
      <xdr:row>86</xdr:row>
      <xdr:rowOff>72898</xdr:rowOff>
    </xdr:to>
    <xdr:sp macro="" textlink="">
      <xdr:nvSpPr>
        <xdr:cNvPr id="326" name="楕円 325"/>
        <xdr:cNvSpPr/>
      </xdr:nvSpPr>
      <xdr:spPr>
        <a:xfrm>
          <a:off x="8699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21445</xdr:rowOff>
    </xdr:from>
    <xdr:to>
      <xdr:col>50</xdr:col>
      <xdr:colOff>114300</xdr:colOff>
      <xdr:row>86</xdr:row>
      <xdr:rowOff>22098</xdr:rowOff>
    </xdr:to>
    <xdr:cxnSp macro="">
      <xdr:nvCxnSpPr>
        <xdr:cNvPr id="327" name="直線コネクタ 326"/>
        <xdr:cNvCxnSpPr/>
      </xdr:nvCxnSpPr>
      <xdr:spPr>
        <a:xfrm flipV="1">
          <a:off x="8750300" y="1476614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28" name="n_1aveValue【公営住宅】&#10;一人当たり面積"/>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29" name="n_2aveValue【公営住宅】&#10;一人当たり面積"/>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88772</xdr:rowOff>
    </xdr:from>
    <xdr:ext cx="469744" cy="259045"/>
    <xdr:sp macro="" textlink="">
      <xdr:nvSpPr>
        <xdr:cNvPr id="331" name="n_1mainValue【公営住宅】&#10;一人当たり面積"/>
        <xdr:cNvSpPr txBox="1"/>
      </xdr:nvSpPr>
      <xdr:spPr>
        <a:xfrm>
          <a:off x="9391727" y="144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89425</xdr:rowOff>
    </xdr:from>
    <xdr:ext cx="469744" cy="259045"/>
    <xdr:sp macro="" textlink="">
      <xdr:nvSpPr>
        <xdr:cNvPr id="332" name="n_2mainValue【公営住宅】&#10;一人当たり面積"/>
        <xdr:cNvSpPr txBox="1"/>
      </xdr:nvSpPr>
      <xdr:spPr>
        <a:xfrm>
          <a:off x="8515427" y="1449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138067</xdr:rowOff>
    </xdr:from>
    <xdr:to>
      <xdr:col>85</xdr:col>
      <xdr:colOff>177800</xdr:colOff>
      <xdr:row>38</xdr:row>
      <xdr:rowOff>68218</xdr:rowOff>
    </xdr:to>
    <xdr:sp macro="" textlink="">
      <xdr:nvSpPr>
        <xdr:cNvPr id="389" name="楕円 388"/>
        <xdr:cNvSpPr/>
      </xdr:nvSpPr>
      <xdr:spPr>
        <a:xfrm>
          <a:off x="16268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116494</xdr:rowOff>
    </xdr:from>
    <xdr:ext cx="405111" cy="259045"/>
    <xdr:sp macro="" textlink="">
      <xdr:nvSpPr>
        <xdr:cNvPr id="390" name="【認定こども園・幼稚園・保育所】&#10;有形固定資産減価償却率該当値テキスト"/>
        <xdr:cNvSpPr txBox="1"/>
      </xdr:nvSpPr>
      <xdr:spPr>
        <a:xfrm>
          <a:off x="16357600"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391" name="楕円 390"/>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38</xdr:row>
      <xdr:rowOff>17417</xdr:rowOff>
    </xdr:to>
    <xdr:cxnSp macro="">
      <xdr:nvCxnSpPr>
        <xdr:cNvPr id="392" name="直線コネクタ 391"/>
        <xdr:cNvCxnSpPr/>
      </xdr:nvCxnSpPr>
      <xdr:spPr>
        <a:xfrm>
          <a:off x="15481300" y="6168390"/>
          <a:ext cx="8382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67854</xdr:rowOff>
    </xdr:from>
    <xdr:to>
      <xdr:col>76</xdr:col>
      <xdr:colOff>165100</xdr:colOff>
      <xdr:row>36</xdr:row>
      <xdr:rowOff>169454</xdr:rowOff>
    </xdr:to>
    <xdr:sp macro="" textlink="">
      <xdr:nvSpPr>
        <xdr:cNvPr id="393" name="楕円 392"/>
        <xdr:cNvSpPr/>
      </xdr:nvSpPr>
      <xdr:spPr>
        <a:xfrm>
          <a:off x="14541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118654</xdr:rowOff>
    </xdr:to>
    <xdr:cxnSp macro="">
      <xdr:nvCxnSpPr>
        <xdr:cNvPr id="394" name="直線コネクタ 393"/>
        <xdr:cNvCxnSpPr/>
      </xdr:nvCxnSpPr>
      <xdr:spPr>
        <a:xfrm flipV="1">
          <a:off x="14592300" y="6168390"/>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9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9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398" name="n_1mainValue【認定こども園・幼稚園・保育所】&#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14531</xdr:rowOff>
    </xdr:from>
    <xdr:ext cx="405111" cy="259045"/>
    <xdr:sp macro="" textlink="">
      <xdr:nvSpPr>
        <xdr:cNvPr id="399" name="n_2mainValue【認定こども園・幼稚園・保育所】&#10;有形固定資産減価償却率"/>
        <xdr:cNvSpPr txBox="1"/>
      </xdr:nvSpPr>
      <xdr:spPr>
        <a:xfrm>
          <a:off x="14389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38" name="楕円 43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26687</xdr:rowOff>
    </xdr:from>
    <xdr:ext cx="469744" cy="259045"/>
    <xdr:sp macro="" textlink="">
      <xdr:nvSpPr>
        <xdr:cNvPr id="439" name="【認定こども園・幼稚園・保育所】&#10;一人当たり面積該当値テキスト"/>
        <xdr:cNvSpPr txBox="1"/>
      </xdr:nvSpPr>
      <xdr:spPr>
        <a:xfrm>
          <a:off x="22199600"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55880</xdr:rowOff>
    </xdr:from>
    <xdr:to>
      <xdr:col>112</xdr:col>
      <xdr:colOff>38100</xdr:colOff>
      <xdr:row>39</xdr:row>
      <xdr:rowOff>157480</xdr:rowOff>
    </xdr:to>
    <xdr:sp macro="" textlink="">
      <xdr:nvSpPr>
        <xdr:cNvPr id="440" name="楕円 439"/>
        <xdr:cNvSpPr/>
      </xdr:nvSpPr>
      <xdr:spPr>
        <a:xfrm>
          <a:off x="2127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106680</xdr:rowOff>
    </xdr:to>
    <xdr:cxnSp macro="">
      <xdr:nvCxnSpPr>
        <xdr:cNvPr id="441" name="直線コネクタ 440"/>
        <xdr:cNvCxnSpPr/>
      </xdr:nvCxnSpPr>
      <xdr:spPr>
        <a:xfrm flipV="1">
          <a:off x="21323300" y="67856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42" name="楕円 441"/>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106680</xdr:rowOff>
    </xdr:to>
    <xdr:cxnSp macro="">
      <xdr:nvCxnSpPr>
        <xdr:cNvPr id="443" name="直線コネクタ 442"/>
        <xdr:cNvCxnSpPr/>
      </xdr:nvCxnSpPr>
      <xdr:spPr>
        <a:xfrm>
          <a:off x="20434300" y="66827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45"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148607</xdr:rowOff>
    </xdr:from>
    <xdr:ext cx="469744" cy="259045"/>
    <xdr:sp macro="" textlink="">
      <xdr:nvSpPr>
        <xdr:cNvPr id="447" name="n_1mainValue【認定こども園・幼稚園・保育所】&#10;一人当たり面積"/>
        <xdr:cNvSpPr txBox="1"/>
      </xdr:nvSpPr>
      <xdr:spPr>
        <a:xfrm>
          <a:off x="210757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48" name="n_2main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78"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103505</xdr:rowOff>
    </xdr:from>
    <xdr:to>
      <xdr:col>85</xdr:col>
      <xdr:colOff>177800</xdr:colOff>
      <xdr:row>61</xdr:row>
      <xdr:rowOff>33655</xdr:rowOff>
    </xdr:to>
    <xdr:sp macro="" textlink="">
      <xdr:nvSpPr>
        <xdr:cNvPr id="488" name="楕円 487"/>
        <xdr:cNvSpPr/>
      </xdr:nvSpPr>
      <xdr:spPr>
        <a:xfrm>
          <a:off x="16268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81932</xdr:rowOff>
    </xdr:from>
    <xdr:ext cx="405111" cy="259045"/>
    <xdr:sp macro="" textlink="">
      <xdr:nvSpPr>
        <xdr:cNvPr id="489" name="【学校施設】&#10;有形固定資産減価償却率該当値テキスト"/>
        <xdr:cNvSpPr txBox="1"/>
      </xdr:nvSpPr>
      <xdr:spPr>
        <a:xfrm>
          <a:off x="16357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90" name="楕円 489"/>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154305</xdr:rowOff>
    </xdr:to>
    <xdr:cxnSp macro="">
      <xdr:nvCxnSpPr>
        <xdr:cNvPr id="491" name="直線コネクタ 490"/>
        <xdr:cNvCxnSpPr/>
      </xdr:nvCxnSpPr>
      <xdr:spPr>
        <a:xfrm>
          <a:off x="15481300" y="104013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111125</xdr:rowOff>
    </xdr:from>
    <xdr:to>
      <xdr:col>76</xdr:col>
      <xdr:colOff>165100</xdr:colOff>
      <xdr:row>61</xdr:row>
      <xdr:rowOff>41275</xdr:rowOff>
    </xdr:to>
    <xdr:sp macro="" textlink="">
      <xdr:nvSpPr>
        <xdr:cNvPr id="492" name="楕円 491"/>
        <xdr:cNvSpPr/>
      </xdr:nvSpPr>
      <xdr:spPr>
        <a:xfrm>
          <a:off x="14541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161925</xdr:rowOff>
    </xdr:to>
    <xdr:cxnSp macro="">
      <xdr:nvCxnSpPr>
        <xdr:cNvPr id="493" name="直線コネクタ 492"/>
        <xdr:cNvCxnSpPr/>
      </xdr:nvCxnSpPr>
      <xdr:spPr>
        <a:xfrm flipV="1">
          <a:off x="14592300" y="104013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94"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95"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497" name="n_1mainValue【学校施設】&#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32402</xdr:rowOff>
    </xdr:from>
    <xdr:ext cx="405111" cy="259045"/>
    <xdr:sp macro="" textlink="">
      <xdr:nvSpPr>
        <xdr:cNvPr id="498" name="n_2mainValue【学校施設】&#10;有形固定資産減価償却率"/>
        <xdr:cNvSpPr txBox="1"/>
      </xdr:nvSpPr>
      <xdr:spPr>
        <a:xfrm>
          <a:off x="14389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69444</xdr:rowOff>
    </xdr:from>
    <xdr:to>
      <xdr:col>116</xdr:col>
      <xdr:colOff>114300</xdr:colOff>
      <xdr:row>63</xdr:row>
      <xdr:rowOff>171044</xdr:rowOff>
    </xdr:to>
    <xdr:sp macro="" textlink="">
      <xdr:nvSpPr>
        <xdr:cNvPr id="536" name="楕円 535"/>
        <xdr:cNvSpPr/>
      </xdr:nvSpPr>
      <xdr:spPr>
        <a:xfrm>
          <a:off x="22110700" y="108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155821</xdr:rowOff>
    </xdr:from>
    <xdr:ext cx="469744" cy="259045"/>
    <xdr:sp macro="" textlink="">
      <xdr:nvSpPr>
        <xdr:cNvPr id="537" name="【学校施設】&#10;一人当たり面積該当値テキスト"/>
        <xdr:cNvSpPr txBox="1"/>
      </xdr:nvSpPr>
      <xdr:spPr>
        <a:xfrm>
          <a:off x="22199600" y="107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159512</xdr:rowOff>
    </xdr:from>
    <xdr:to>
      <xdr:col>112</xdr:col>
      <xdr:colOff>38100</xdr:colOff>
      <xdr:row>63</xdr:row>
      <xdr:rowOff>89662</xdr:rowOff>
    </xdr:to>
    <xdr:sp macro="" textlink="">
      <xdr:nvSpPr>
        <xdr:cNvPr id="538" name="楕円 537"/>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38862</xdr:rowOff>
    </xdr:from>
    <xdr:to>
      <xdr:col>116</xdr:col>
      <xdr:colOff>63500</xdr:colOff>
      <xdr:row>63</xdr:row>
      <xdr:rowOff>120244</xdr:rowOff>
    </xdr:to>
    <xdr:cxnSp macro="">
      <xdr:nvCxnSpPr>
        <xdr:cNvPr id="539" name="直線コネクタ 538"/>
        <xdr:cNvCxnSpPr/>
      </xdr:nvCxnSpPr>
      <xdr:spPr>
        <a:xfrm>
          <a:off x="21323300" y="10840212"/>
          <a:ext cx="8382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161798</xdr:rowOff>
    </xdr:from>
    <xdr:to>
      <xdr:col>107</xdr:col>
      <xdr:colOff>101600</xdr:colOff>
      <xdr:row>63</xdr:row>
      <xdr:rowOff>91948</xdr:rowOff>
    </xdr:to>
    <xdr:sp macro="" textlink="">
      <xdr:nvSpPr>
        <xdr:cNvPr id="540" name="楕円 539"/>
        <xdr:cNvSpPr/>
      </xdr:nvSpPr>
      <xdr:spPr>
        <a:xfrm>
          <a:off x="20383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38862</xdr:rowOff>
    </xdr:from>
    <xdr:to>
      <xdr:col>111</xdr:col>
      <xdr:colOff>177800</xdr:colOff>
      <xdr:row>63</xdr:row>
      <xdr:rowOff>41148</xdr:rowOff>
    </xdr:to>
    <xdr:cxnSp macro="">
      <xdr:nvCxnSpPr>
        <xdr:cNvPr id="541" name="直線コネクタ 540"/>
        <xdr:cNvCxnSpPr/>
      </xdr:nvCxnSpPr>
      <xdr:spPr>
        <a:xfrm flipV="1">
          <a:off x="20434300" y="1084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80789</xdr:rowOff>
    </xdr:from>
    <xdr:ext cx="469744" cy="259045"/>
    <xdr:sp macro="" textlink="">
      <xdr:nvSpPr>
        <xdr:cNvPr id="545" name="n_1mainValue【学校施設】&#10;一人当たり面積"/>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83075</xdr:rowOff>
    </xdr:from>
    <xdr:ext cx="469744" cy="259045"/>
    <xdr:sp macro="" textlink="">
      <xdr:nvSpPr>
        <xdr:cNvPr id="546" name="n_2mainValue【学校施設】&#10;一人当たり面積"/>
        <xdr:cNvSpPr txBox="1"/>
      </xdr:nvSpPr>
      <xdr:spPr>
        <a:xfrm>
          <a:off x="20199427" y="1088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77"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166914</xdr:rowOff>
    </xdr:from>
    <xdr:to>
      <xdr:col>85</xdr:col>
      <xdr:colOff>177800</xdr:colOff>
      <xdr:row>83</xdr:row>
      <xdr:rowOff>97064</xdr:rowOff>
    </xdr:to>
    <xdr:sp macro="" textlink="">
      <xdr:nvSpPr>
        <xdr:cNvPr id="587" name="楕円 586"/>
        <xdr:cNvSpPr/>
      </xdr:nvSpPr>
      <xdr:spPr>
        <a:xfrm>
          <a:off x="16268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145341</xdr:rowOff>
    </xdr:from>
    <xdr:ext cx="405111" cy="259045"/>
    <xdr:sp macro="" textlink="">
      <xdr:nvSpPr>
        <xdr:cNvPr id="588" name="【児童館】&#10;有形固定資産減価償却率該当値テキスト"/>
        <xdr:cNvSpPr txBox="1"/>
      </xdr:nvSpPr>
      <xdr:spPr>
        <a:xfrm>
          <a:off x="16357600"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70576</xdr:rowOff>
    </xdr:from>
    <xdr:to>
      <xdr:col>81</xdr:col>
      <xdr:colOff>101600</xdr:colOff>
      <xdr:row>83</xdr:row>
      <xdr:rowOff>726</xdr:rowOff>
    </xdr:to>
    <xdr:sp macro="" textlink="">
      <xdr:nvSpPr>
        <xdr:cNvPr id="589" name="楕円 588"/>
        <xdr:cNvSpPr/>
      </xdr:nvSpPr>
      <xdr:spPr>
        <a:xfrm>
          <a:off x="15430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121376</xdr:rowOff>
    </xdr:from>
    <xdr:to>
      <xdr:col>85</xdr:col>
      <xdr:colOff>127000</xdr:colOff>
      <xdr:row>83</xdr:row>
      <xdr:rowOff>46264</xdr:rowOff>
    </xdr:to>
    <xdr:cxnSp macro="">
      <xdr:nvCxnSpPr>
        <xdr:cNvPr id="590" name="直線コネクタ 589"/>
        <xdr:cNvCxnSpPr/>
      </xdr:nvCxnSpPr>
      <xdr:spPr>
        <a:xfrm>
          <a:off x="15481300" y="14180276"/>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91"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92"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3"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163303</xdr:rowOff>
    </xdr:from>
    <xdr:ext cx="405111" cy="259045"/>
    <xdr:sp macro="" textlink="">
      <xdr:nvSpPr>
        <xdr:cNvPr id="594" name="n_1mainValue【児童館】&#10;有形固定資産減価償却率"/>
        <xdr:cNvSpPr txBox="1"/>
      </xdr:nvSpPr>
      <xdr:spPr>
        <a:xfrm>
          <a:off x="152660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18" name="直線コネクタ 617"/>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19"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0" name="直線コネクタ 619"/>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1"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2" name="直線コネクタ 621"/>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23"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4" name="フローチャート: 判断 623"/>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5" name="フローチャート: 判断 624"/>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6" name="フローチャート: 判断 625"/>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27" name="フローチャート: 判断 626"/>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633" name="楕円 632"/>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60978</xdr:rowOff>
    </xdr:from>
    <xdr:ext cx="469744" cy="259045"/>
    <xdr:sp macro="" textlink="">
      <xdr:nvSpPr>
        <xdr:cNvPr id="634" name="【児童館】&#10;一人当たり面積該当値テキスト"/>
        <xdr:cNvSpPr txBox="1"/>
      </xdr:nvSpPr>
      <xdr:spPr>
        <a:xfrm>
          <a:off x="22199600" y="1463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635" name="楕円 634"/>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86</xdr:row>
      <xdr:rowOff>3811</xdr:rowOff>
    </xdr:to>
    <xdr:cxnSp macro="">
      <xdr:nvCxnSpPr>
        <xdr:cNvPr id="636" name="直線コネクタ 635"/>
        <xdr:cNvCxnSpPr/>
      </xdr:nvCxnSpPr>
      <xdr:spPr>
        <a:xfrm flipV="1">
          <a:off x="21323300" y="147294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37"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38"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39"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640" name="n_1mainValue【児童館】&#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66" name="直線コネクタ 66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6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8" name="直線コネクタ 66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671"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2" name="フローチャート: 判断 67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3" name="フローチャート: 判断 67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74" name="フローチャート: 判断 67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75" name="フローチャート: 判断 674"/>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681" name="楕円 680"/>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682" name="【公民館】&#10;有形固定資産減価償却率該当値テキスト"/>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683" name="楕円 682"/>
        <xdr:cNvSpPr/>
      </xdr:nvSpPr>
      <xdr:spPr>
        <a:xfrm>
          <a:off x="15430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102326</xdr:rowOff>
    </xdr:to>
    <xdr:cxnSp macro="">
      <xdr:nvCxnSpPr>
        <xdr:cNvPr id="684" name="直線コネクタ 683"/>
        <xdr:cNvCxnSpPr/>
      </xdr:nvCxnSpPr>
      <xdr:spPr>
        <a:xfrm flipV="1">
          <a:off x="15481300" y="1806212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85" name="楕円 684"/>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128451</xdr:rowOff>
    </xdr:to>
    <xdr:cxnSp macro="">
      <xdr:nvCxnSpPr>
        <xdr:cNvPr id="686" name="直線コネクタ 685"/>
        <xdr:cNvCxnSpPr/>
      </xdr:nvCxnSpPr>
      <xdr:spPr>
        <a:xfrm flipV="1">
          <a:off x="14592300" y="181045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87"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88"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89"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690" name="n_1mainValue【公民館】&#10;有形固定資産減価償却率"/>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91" name="n_2main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17" name="直線コネクタ 716"/>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18"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19" name="直線コネクタ 718"/>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0"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1" name="直線コネクタ 720"/>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22"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3" name="フローチャート: 判断 722"/>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24" name="フローチャート: 判断 723"/>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25" name="フローチャート: 判断 724"/>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26" name="フローチャート: 判断 725"/>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732" name="楕円 731"/>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15620</xdr:rowOff>
    </xdr:from>
    <xdr:ext cx="469744" cy="259045"/>
    <xdr:sp macro="" textlink="">
      <xdr:nvSpPr>
        <xdr:cNvPr id="733" name="【公民館】&#10;一人当たり面積該当値テキスト"/>
        <xdr:cNvSpPr txBox="1"/>
      </xdr:nvSpPr>
      <xdr:spPr>
        <a:xfrm>
          <a:off x="22199600"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734" name="楕円 733"/>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43543</xdr:rowOff>
    </xdr:to>
    <xdr:cxnSp macro="">
      <xdr:nvCxnSpPr>
        <xdr:cNvPr id="735" name="直線コネクタ 734"/>
        <xdr:cNvCxnSpPr/>
      </xdr:nvCxnSpPr>
      <xdr:spPr>
        <a:xfrm>
          <a:off x="21323300" y="1821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736" name="楕円 735"/>
        <xdr:cNvSpPr/>
      </xdr:nvSpPr>
      <xdr:spPr>
        <a:xfrm>
          <a:off x="2038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43543</xdr:rowOff>
    </xdr:to>
    <xdr:cxnSp macro="">
      <xdr:nvCxnSpPr>
        <xdr:cNvPr id="737" name="直線コネクタ 736"/>
        <xdr:cNvCxnSpPr/>
      </xdr:nvCxnSpPr>
      <xdr:spPr>
        <a:xfrm>
          <a:off x="20434300" y="18197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38"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39"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0"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110870</xdr:rowOff>
    </xdr:from>
    <xdr:ext cx="469744" cy="259045"/>
    <xdr:sp macro="" textlink="">
      <xdr:nvSpPr>
        <xdr:cNvPr id="741" name="n_1mainValue【公民館】&#10;一人当たり面積"/>
        <xdr:cNvSpPr txBox="1"/>
      </xdr:nvSpPr>
      <xdr:spPr>
        <a:xfrm>
          <a:off x="210757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91276</xdr:rowOff>
    </xdr:from>
    <xdr:ext cx="469744" cy="259045"/>
    <xdr:sp macro="" textlink="">
      <xdr:nvSpPr>
        <xdr:cNvPr id="742" name="n_2mainValue【公民館】&#10;一人当たり面積"/>
        <xdr:cNvSpPr txBox="1"/>
      </xdr:nvSpPr>
      <xdr:spPr>
        <a:xfrm>
          <a:off x="20199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道路・橋りょうの有形固定資産減価償却率は類似団体を上回っているが、熊本地震からの復旧・復興が進むと将来的には低くなると見込まれ、施設管理計画に基づく適切な維持管理に努める必要がある。</a:t>
          </a:r>
        </a:p>
        <a:p>
          <a:r>
            <a:rPr kumimoji="1" lang="ja-JP" altLang="en-US" sz="1300">
              <a:latin typeface="ＭＳ Ｐゴシック" panose="020B0600070205080204" pitchFamily="50" charset="-128"/>
              <a:ea typeface="ＭＳ Ｐゴシック" panose="020B0600070205080204" pitchFamily="50" charset="-128"/>
            </a:rPr>
            <a:t>　公営住宅は平成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年度の率で類似団体を下回ったが、令和元年度に災害公営住宅</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戸の整備が完了するため、同年度末には有形固定資産減価償却率は低下する。既存施設の維持補修と新規施設の管理計画を定め、補修等も計画的に行う。</a:t>
          </a:r>
        </a:p>
        <a:p>
          <a:r>
            <a:rPr kumimoji="1" lang="ja-JP" altLang="en-US" sz="1300">
              <a:latin typeface="ＭＳ Ｐゴシック" panose="020B0600070205080204" pitchFamily="50" charset="-128"/>
              <a:ea typeface="ＭＳ Ｐゴシック" panose="020B0600070205080204" pitchFamily="50" charset="-128"/>
            </a:rPr>
            <a:t>　幼稚園・保育所が平成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年度の率で類似団体を下回ったが、熊本地震で被災した第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保育所の移転新築が完了したためである。今後は残る施設の老朽化が進んだ時にために整備計画を定め、民間委託・施設等合の検討も必要となる。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32,967
32,814
65.68
31,268,327
30,275,635
251,998
7,136,299
27,925,693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macro="" textlink="">
      <xdr:nvSpPr>
        <xdr:cNvPr id="72" name="楕円 71"/>
        <xdr:cNvSpPr/>
      </xdr:nvSpPr>
      <xdr:spPr>
        <a:xfrm>
          <a:off x="4584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93634</xdr:rowOff>
    </xdr:from>
    <xdr:ext cx="405111" cy="259045"/>
    <xdr:sp macro="" textlink="">
      <xdr:nvSpPr>
        <xdr:cNvPr id="73" name="【図書館】&#10;有形固定資産減価償却率該当値テキスト"/>
        <xdr:cNvSpPr txBox="1"/>
      </xdr:nvSpPr>
      <xdr:spPr>
        <a:xfrm>
          <a:off x="4673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159294</xdr:rowOff>
    </xdr:from>
    <xdr:to>
      <xdr:col>20</xdr:col>
      <xdr:colOff>38100</xdr:colOff>
      <xdr:row>40</xdr:row>
      <xdr:rowOff>89444</xdr:rowOff>
    </xdr:to>
    <xdr:sp macro="" textlink="">
      <xdr:nvSpPr>
        <xdr:cNvPr id="74" name="楕円 73"/>
        <xdr:cNvSpPr/>
      </xdr:nvSpPr>
      <xdr:spPr>
        <a:xfrm>
          <a:off x="3746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166007</xdr:rowOff>
    </xdr:from>
    <xdr:to>
      <xdr:col>24</xdr:col>
      <xdr:colOff>63500</xdr:colOff>
      <xdr:row>40</xdr:row>
      <xdr:rowOff>38644</xdr:rowOff>
    </xdr:to>
    <xdr:cxnSp macro="">
      <xdr:nvCxnSpPr>
        <xdr:cNvPr id="75" name="直線コネクタ 74"/>
        <xdr:cNvCxnSpPr/>
      </xdr:nvCxnSpPr>
      <xdr:spPr>
        <a:xfrm flipV="1">
          <a:off x="3797300" y="68525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6"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7"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78"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80571</xdr:rowOff>
    </xdr:from>
    <xdr:ext cx="405111" cy="259045"/>
    <xdr:sp macro="" textlink="">
      <xdr:nvSpPr>
        <xdr:cNvPr id="79" name="n_1mainValue【図書館】&#10;有形固定資産減価償却率"/>
        <xdr:cNvSpPr txBox="1"/>
      </xdr:nvSpPr>
      <xdr:spPr>
        <a:xfrm>
          <a:off x="3582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99" name="直線コネクタ 98"/>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0"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1" name="直線コネクタ 100"/>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3" name="直線コネクタ 10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4"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5" name="フローチャート: 判断 104"/>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6" name="フローチャート: 判断 105"/>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07" name="フローチャート: 判断 106"/>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08" name="フローチャート: 判断 107"/>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14" name="楕円 113"/>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15" name="【図書館】&#10;一人当たり面積該当値テキスト"/>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16" name="楕円 115"/>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17" name="直線コネクタ 116"/>
        <xdr:cNvCxnSpPr/>
      </xdr:nvCxnSpPr>
      <xdr:spPr>
        <a:xfrm>
          <a:off x="9639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1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1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21"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46" name="直線コネクタ 145"/>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7"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8" name="直線コネクタ 147"/>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1"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2" name="フローチャート: 判断 151"/>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3" name="フローチャート: 判断 152"/>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54" name="フローチャート: 判断 153"/>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55" name="フローチャート: 判断 154"/>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67310</xdr:rowOff>
    </xdr:from>
    <xdr:to>
      <xdr:col>15</xdr:col>
      <xdr:colOff>101600</xdr:colOff>
      <xdr:row>56</xdr:row>
      <xdr:rowOff>168910</xdr:rowOff>
    </xdr:to>
    <xdr:sp macro="" textlink="">
      <xdr:nvSpPr>
        <xdr:cNvPr id="161" name="楕円 160"/>
        <xdr:cNvSpPr/>
      </xdr:nvSpPr>
      <xdr:spPr>
        <a:xfrm>
          <a:off x="2857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62"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63"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64"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13987</xdr:rowOff>
    </xdr:from>
    <xdr:ext cx="405111" cy="259045"/>
    <xdr:sp macro="" textlink="">
      <xdr:nvSpPr>
        <xdr:cNvPr id="165" name="n_2mainValue【体育館・プール】&#10;有形固定資産減価償却率"/>
        <xdr:cNvSpPr txBox="1"/>
      </xdr:nvSpPr>
      <xdr:spPr>
        <a:xfrm>
          <a:off x="2705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89" name="直線コネクタ 188"/>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0"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1" name="直線コネクタ 190"/>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92"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93" name="直線コネクタ 192"/>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194"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95" name="フローチャート: 判断 194"/>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96" name="フローチャート: 判断 195"/>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197" name="フローチャート: 判断 196"/>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198" name="フローチャート: 判断 197"/>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130175</xdr:rowOff>
    </xdr:from>
    <xdr:to>
      <xdr:col>46</xdr:col>
      <xdr:colOff>38100</xdr:colOff>
      <xdr:row>61</xdr:row>
      <xdr:rowOff>60325</xdr:rowOff>
    </xdr:to>
    <xdr:sp macro="" textlink="">
      <xdr:nvSpPr>
        <xdr:cNvPr id="204" name="楕円 203"/>
        <xdr:cNvSpPr/>
      </xdr:nvSpPr>
      <xdr:spPr>
        <a:xfrm>
          <a:off x="869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205"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06"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07"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76852</xdr:rowOff>
    </xdr:from>
    <xdr:ext cx="469744" cy="259045"/>
    <xdr:sp macro="" textlink="">
      <xdr:nvSpPr>
        <xdr:cNvPr id="208" name="n_2mainValue【体育館・プール】&#10;一人当たり面積"/>
        <xdr:cNvSpPr txBox="1"/>
      </xdr:nvSpPr>
      <xdr:spPr>
        <a:xfrm>
          <a:off x="85154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33" name="直線コネクタ 23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3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35" name="直線コネクタ 23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38"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39" name="フローチャート: 判断 23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40" name="フローチャート: 判断 23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41" name="フローチャート: 判断 24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42" name="フローチャート: 判断 24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2539</xdr:rowOff>
    </xdr:from>
    <xdr:to>
      <xdr:col>24</xdr:col>
      <xdr:colOff>114300</xdr:colOff>
      <xdr:row>86</xdr:row>
      <xdr:rowOff>104139</xdr:rowOff>
    </xdr:to>
    <xdr:sp macro="" textlink="">
      <xdr:nvSpPr>
        <xdr:cNvPr id="248" name="楕円 247"/>
        <xdr:cNvSpPr/>
      </xdr:nvSpPr>
      <xdr:spPr>
        <a:xfrm>
          <a:off x="4584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88916</xdr:rowOff>
    </xdr:from>
    <xdr:ext cx="405111" cy="259045"/>
    <xdr:sp macro="" textlink="">
      <xdr:nvSpPr>
        <xdr:cNvPr id="249" name="【福祉施設】&#10;有形固定資産減価償却率該当値テキスト"/>
        <xdr:cNvSpPr txBox="1"/>
      </xdr:nvSpPr>
      <xdr:spPr>
        <a:xfrm>
          <a:off x="4673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42545</xdr:rowOff>
    </xdr:from>
    <xdr:to>
      <xdr:col>20</xdr:col>
      <xdr:colOff>38100</xdr:colOff>
      <xdr:row>86</xdr:row>
      <xdr:rowOff>144145</xdr:rowOff>
    </xdr:to>
    <xdr:sp macro="" textlink="">
      <xdr:nvSpPr>
        <xdr:cNvPr id="250" name="楕円 249"/>
        <xdr:cNvSpPr/>
      </xdr:nvSpPr>
      <xdr:spPr>
        <a:xfrm>
          <a:off x="3746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53339</xdr:rowOff>
    </xdr:from>
    <xdr:to>
      <xdr:col>24</xdr:col>
      <xdr:colOff>63500</xdr:colOff>
      <xdr:row>86</xdr:row>
      <xdr:rowOff>93345</xdr:rowOff>
    </xdr:to>
    <xdr:cxnSp macro="">
      <xdr:nvCxnSpPr>
        <xdr:cNvPr id="251" name="直線コネクタ 250"/>
        <xdr:cNvCxnSpPr/>
      </xdr:nvCxnSpPr>
      <xdr:spPr>
        <a:xfrm flipV="1">
          <a:off x="3797300" y="147980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80645</xdr:rowOff>
    </xdr:from>
    <xdr:to>
      <xdr:col>15</xdr:col>
      <xdr:colOff>101600</xdr:colOff>
      <xdr:row>87</xdr:row>
      <xdr:rowOff>10795</xdr:rowOff>
    </xdr:to>
    <xdr:sp macro="" textlink="">
      <xdr:nvSpPr>
        <xdr:cNvPr id="252" name="楕円 251"/>
        <xdr:cNvSpPr/>
      </xdr:nvSpPr>
      <xdr:spPr>
        <a:xfrm>
          <a:off x="2857500" y="1482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93345</xdr:rowOff>
    </xdr:from>
    <xdr:to>
      <xdr:col>19</xdr:col>
      <xdr:colOff>177800</xdr:colOff>
      <xdr:row>86</xdr:row>
      <xdr:rowOff>131445</xdr:rowOff>
    </xdr:to>
    <xdr:cxnSp macro="">
      <xdr:nvCxnSpPr>
        <xdr:cNvPr id="253" name="直線コネクタ 252"/>
        <xdr:cNvCxnSpPr/>
      </xdr:nvCxnSpPr>
      <xdr:spPr>
        <a:xfrm flipV="1">
          <a:off x="2908300" y="14838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54"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55"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56"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135272</xdr:rowOff>
    </xdr:from>
    <xdr:ext cx="405111" cy="259045"/>
    <xdr:sp macro="" textlink="">
      <xdr:nvSpPr>
        <xdr:cNvPr id="257" name="n_1mainValue【福祉施設】&#10;有形固定資産減価償却率"/>
        <xdr:cNvSpPr txBox="1"/>
      </xdr:nvSpPr>
      <xdr:spPr>
        <a:xfrm>
          <a:off x="35820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1922</xdr:rowOff>
    </xdr:from>
    <xdr:ext cx="405111" cy="259045"/>
    <xdr:sp macro="" textlink="">
      <xdr:nvSpPr>
        <xdr:cNvPr id="258" name="n_2mainValue【福祉施設】&#10;有形固定資産減価償却率"/>
        <xdr:cNvSpPr txBox="1"/>
      </xdr:nvSpPr>
      <xdr:spPr>
        <a:xfrm>
          <a:off x="2705744"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84" name="直線コネクタ 283"/>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85"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86" name="直線コネクタ 285"/>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87"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88" name="直線コネクタ 287"/>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289"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90" name="フローチャート: 判断 289"/>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91" name="フローチャート: 判断 290"/>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292" name="フローチャート: 判断 291"/>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293" name="フローチャート: 判断 292"/>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85271</xdr:rowOff>
    </xdr:from>
    <xdr:to>
      <xdr:col>55</xdr:col>
      <xdr:colOff>50800</xdr:colOff>
      <xdr:row>85</xdr:row>
      <xdr:rowOff>15421</xdr:rowOff>
    </xdr:to>
    <xdr:sp macro="" textlink="">
      <xdr:nvSpPr>
        <xdr:cNvPr id="299" name="楕円 298"/>
        <xdr:cNvSpPr/>
      </xdr:nvSpPr>
      <xdr:spPr>
        <a:xfrm>
          <a:off x="10426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108148</xdr:rowOff>
    </xdr:from>
    <xdr:ext cx="469744" cy="259045"/>
    <xdr:sp macro="" textlink="">
      <xdr:nvSpPr>
        <xdr:cNvPr id="300" name="【福祉施設】&#10;一人当たり面積該当値テキスト"/>
        <xdr:cNvSpPr txBox="1"/>
      </xdr:nvSpPr>
      <xdr:spPr>
        <a:xfrm>
          <a:off x="10515600" y="14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85271</xdr:rowOff>
    </xdr:from>
    <xdr:to>
      <xdr:col>50</xdr:col>
      <xdr:colOff>165100</xdr:colOff>
      <xdr:row>85</xdr:row>
      <xdr:rowOff>15421</xdr:rowOff>
    </xdr:to>
    <xdr:sp macro="" textlink="">
      <xdr:nvSpPr>
        <xdr:cNvPr id="301" name="楕円 300"/>
        <xdr:cNvSpPr/>
      </xdr:nvSpPr>
      <xdr:spPr>
        <a:xfrm>
          <a:off x="9588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136071</xdr:rowOff>
    </xdr:from>
    <xdr:to>
      <xdr:col>55</xdr:col>
      <xdr:colOff>0</xdr:colOff>
      <xdr:row>84</xdr:row>
      <xdr:rowOff>136071</xdr:rowOff>
    </xdr:to>
    <xdr:cxnSp macro="">
      <xdr:nvCxnSpPr>
        <xdr:cNvPr id="302" name="直線コネクタ 301"/>
        <xdr:cNvCxnSpPr/>
      </xdr:nvCxnSpPr>
      <xdr:spPr>
        <a:xfrm>
          <a:off x="9639300" y="14537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85271</xdr:rowOff>
    </xdr:from>
    <xdr:to>
      <xdr:col>46</xdr:col>
      <xdr:colOff>38100</xdr:colOff>
      <xdr:row>85</xdr:row>
      <xdr:rowOff>15421</xdr:rowOff>
    </xdr:to>
    <xdr:sp macro="" textlink="">
      <xdr:nvSpPr>
        <xdr:cNvPr id="303" name="楕円 302"/>
        <xdr:cNvSpPr/>
      </xdr:nvSpPr>
      <xdr:spPr>
        <a:xfrm>
          <a:off x="8699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136071</xdr:rowOff>
    </xdr:from>
    <xdr:to>
      <xdr:col>50</xdr:col>
      <xdr:colOff>114300</xdr:colOff>
      <xdr:row>84</xdr:row>
      <xdr:rowOff>136071</xdr:rowOff>
    </xdr:to>
    <xdr:cxnSp macro="">
      <xdr:nvCxnSpPr>
        <xdr:cNvPr id="304" name="直線コネクタ 303"/>
        <xdr:cNvCxnSpPr/>
      </xdr:nvCxnSpPr>
      <xdr:spPr>
        <a:xfrm>
          <a:off x="8750300" y="1453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05"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06"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07"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31948</xdr:rowOff>
    </xdr:from>
    <xdr:ext cx="469744" cy="259045"/>
    <xdr:sp macro="" textlink="">
      <xdr:nvSpPr>
        <xdr:cNvPr id="308" name="n_1mainValue【福祉施設】&#10;一人当たり面積"/>
        <xdr:cNvSpPr txBox="1"/>
      </xdr:nvSpPr>
      <xdr:spPr>
        <a:xfrm>
          <a:off x="93917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31948</xdr:rowOff>
    </xdr:from>
    <xdr:ext cx="469744" cy="259045"/>
    <xdr:sp macro="" textlink="">
      <xdr:nvSpPr>
        <xdr:cNvPr id="309" name="n_2mainValue【福祉施設】&#10;一人当たり面積"/>
        <xdr:cNvSpPr txBox="1"/>
      </xdr:nvSpPr>
      <xdr:spPr>
        <a:xfrm>
          <a:off x="8515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35" name="直線コネクタ 334"/>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36"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37" name="直線コネクタ 336"/>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9" name="直線コネクタ 33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40"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41" name="フローチャート: 判断 340"/>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42" name="フローチャート: 判断 341"/>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43" name="フローチャート: 判断 342"/>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44" name="フローチャート: 判断 343"/>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66221</xdr:rowOff>
    </xdr:from>
    <xdr:to>
      <xdr:col>24</xdr:col>
      <xdr:colOff>114300</xdr:colOff>
      <xdr:row>103</xdr:row>
      <xdr:rowOff>167821</xdr:rowOff>
    </xdr:to>
    <xdr:sp macro="" textlink="">
      <xdr:nvSpPr>
        <xdr:cNvPr id="350" name="楕円 349"/>
        <xdr:cNvSpPr/>
      </xdr:nvSpPr>
      <xdr:spPr>
        <a:xfrm>
          <a:off x="4584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89098</xdr:rowOff>
    </xdr:from>
    <xdr:ext cx="405111" cy="259045"/>
    <xdr:sp macro="" textlink="">
      <xdr:nvSpPr>
        <xdr:cNvPr id="351" name="【市民会館】&#10;有形固定資産減価償却率該当値テキスト"/>
        <xdr:cNvSpPr txBox="1"/>
      </xdr:nvSpPr>
      <xdr:spPr>
        <a:xfrm>
          <a:off x="46736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352" name="楕円 351"/>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149679</xdr:rowOff>
    </xdr:to>
    <xdr:cxnSp macro="">
      <xdr:nvCxnSpPr>
        <xdr:cNvPr id="353" name="直線コネクタ 352"/>
        <xdr:cNvCxnSpPr/>
      </xdr:nvCxnSpPr>
      <xdr:spPr>
        <a:xfrm flipV="1">
          <a:off x="3797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131536</xdr:rowOff>
    </xdr:from>
    <xdr:to>
      <xdr:col>15</xdr:col>
      <xdr:colOff>101600</xdr:colOff>
      <xdr:row>104</xdr:row>
      <xdr:rowOff>61686</xdr:rowOff>
    </xdr:to>
    <xdr:sp macro="" textlink="">
      <xdr:nvSpPr>
        <xdr:cNvPr id="354" name="楕円 353"/>
        <xdr:cNvSpPr/>
      </xdr:nvSpPr>
      <xdr:spPr>
        <a:xfrm>
          <a:off x="2857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10886</xdr:rowOff>
    </xdr:to>
    <xdr:cxnSp macro="">
      <xdr:nvCxnSpPr>
        <xdr:cNvPr id="355" name="直線コネクタ 354"/>
        <xdr:cNvCxnSpPr/>
      </xdr:nvCxnSpPr>
      <xdr:spPr>
        <a:xfrm flipV="1">
          <a:off x="2908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56"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57" name="n_2aveValue【市民会館】&#10;有形固定資産減価償却率"/>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58"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359" name="n_1mainValue【市民会館】&#10;有形固定資産減価償却率"/>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60" name="n_2main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2" name="テキスト ボックス 37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4" name="テキスト ボックス 37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6" name="テキスト ボックス 37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8" name="テキスト ボックス 37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82" name="直線コネクタ 381"/>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83"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84" name="直線コネクタ 383"/>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85"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86" name="直線コネクタ 385"/>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387"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88" name="フローチャート: 判断 387"/>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89" name="フローチャート: 判断 388"/>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90" name="フローチャート: 判断 389"/>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91" name="フローチャート: 判断 390"/>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7113</xdr:rowOff>
    </xdr:from>
    <xdr:to>
      <xdr:col>55</xdr:col>
      <xdr:colOff>50800</xdr:colOff>
      <xdr:row>107</xdr:row>
      <xdr:rowOff>108713</xdr:rowOff>
    </xdr:to>
    <xdr:sp macro="" textlink="">
      <xdr:nvSpPr>
        <xdr:cNvPr id="397" name="楕円 396"/>
        <xdr:cNvSpPr/>
      </xdr:nvSpPr>
      <xdr:spPr>
        <a:xfrm>
          <a:off x="10426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156990</xdr:rowOff>
    </xdr:from>
    <xdr:ext cx="469744" cy="259045"/>
    <xdr:sp macro="" textlink="">
      <xdr:nvSpPr>
        <xdr:cNvPr id="398" name="【市民会館】&#10;一人当たり面積該当値テキスト"/>
        <xdr:cNvSpPr txBox="1"/>
      </xdr:nvSpPr>
      <xdr:spPr>
        <a:xfrm>
          <a:off x="105156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7113</xdr:rowOff>
    </xdr:from>
    <xdr:to>
      <xdr:col>50</xdr:col>
      <xdr:colOff>165100</xdr:colOff>
      <xdr:row>107</xdr:row>
      <xdr:rowOff>108713</xdr:rowOff>
    </xdr:to>
    <xdr:sp macro="" textlink="">
      <xdr:nvSpPr>
        <xdr:cNvPr id="399" name="楕円 398"/>
        <xdr:cNvSpPr/>
      </xdr:nvSpPr>
      <xdr:spPr>
        <a:xfrm>
          <a:off x="9588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57913</xdr:rowOff>
    </xdr:from>
    <xdr:to>
      <xdr:col>55</xdr:col>
      <xdr:colOff>0</xdr:colOff>
      <xdr:row>107</xdr:row>
      <xdr:rowOff>57913</xdr:rowOff>
    </xdr:to>
    <xdr:cxnSp macro="">
      <xdr:nvCxnSpPr>
        <xdr:cNvPr id="400" name="直線コネクタ 399"/>
        <xdr:cNvCxnSpPr/>
      </xdr:nvCxnSpPr>
      <xdr:spPr>
        <a:xfrm>
          <a:off x="9639300" y="18403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401" name="楕円 400"/>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57913</xdr:rowOff>
    </xdr:from>
    <xdr:to>
      <xdr:col>50</xdr:col>
      <xdr:colOff>114300</xdr:colOff>
      <xdr:row>107</xdr:row>
      <xdr:rowOff>60198</xdr:rowOff>
    </xdr:to>
    <xdr:cxnSp macro="">
      <xdr:nvCxnSpPr>
        <xdr:cNvPr id="402" name="直線コネクタ 401"/>
        <xdr:cNvCxnSpPr/>
      </xdr:nvCxnSpPr>
      <xdr:spPr>
        <a:xfrm flipV="1">
          <a:off x="8750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03"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04"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05"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99840</xdr:rowOff>
    </xdr:from>
    <xdr:ext cx="469744" cy="259045"/>
    <xdr:sp macro="" textlink="">
      <xdr:nvSpPr>
        <xdr:cNvPr id="406" name="n_1mainValue【市民会館】&#10;一人当たり面積"/>
        <xdr:cNvSpPr txBox="1"/>
      </xdr:nvSpPr>
      <xdr:spPr>
        <a:xfrm>
          <a:off x="9391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407" name="n_2mainValue【市民会館】&#10;一人当たり面積"/>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33" name="直線コネクタ 432"/>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34"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35" name="直線コネクタ 43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36"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37" name="直線コネクタ 436"/>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38"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39" name="フローチャート: 判断 438"/>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40" name="フローチャート: 判断 439"/>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41" name="フローチャート: 判断 440"/>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42" name="フローチャート: 判断 441"/>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170724</xdr:rowOff>
    </xdr:from>
    <xdr:to>
      <xdr:col>85</xdr:col>
      <xdr:colOff>177800</xdr:colOff>
      <xdr:row>35</xdr:row>
      <xdr:rowOff>100874</xdr:rowOff>
    </xdr:to>
    <xdr:sp macro="" textlink="">
      <xdr:nvSpPr>
        <xdr:cNvPr id="448" name="楕円 447"/>
        <xdr:cNvSpPr/>
      </xdr:nvSpPr>
      <xdr:spPr>
        <a:xfrm>
          <a:off x="16268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22151</xdr:rowOff>
    </xdr:from>
    <xdr:ext cx="405111" cy="259045"/>
    <xdr:sp macro="" textlink="">
      <xdr:nvSpPr>
        <xdr:cNvPr id="449" name="【一般廃棄物処理施設】&#10;有形固定資産減価償却率該当値テキスト"/>
        <xdr:cNvSpPr txBox="1"/>
      </xdr:nvSpPr>
      <xdr:spPr>
        <a:xfrm>
          <a:off x="16357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450" name="楕円 449"/>
        <xdr:cNvSpPr/>
      </xdr:nvSpPr>
      <xdr:spPr>
        <a:xfrm>
          <a:off x="15430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50074</xdr:rowOff>
    </xdr:from>
    <xdr:to>
      <xdr:col>85</xdr:col>
      <xdr:colOff>127000</xdr:colOff>
      <xdr:row>35</xdr:row>
      <xdr:rowOff>92528</xdr:rowOff>
    </xdr:to>
    <xdr:cxnSp macro="">
      <xdr:nvCxnSpPr>
        <xdr:cNvPr id="451" name="直線コネクタ 450"/>
        <xdr:cNvCxnSpPr/>
      </xdr:nvCxnSpPr>
      <xdr:spPr>
        <a:xfrm flipV="1">
          <a:off x="15481300" y="605082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90714</xdr:rowOff>
    </xdr:from>
    <xdr:to>
      <xdr:col>76</xdr:col>
      <xdr:colOff>165100</xdr:colOff>
      <xdr:row>36</xdr:row>
      <xdr:rowOff>20864</xdr:rowOff>
    </xdr:to>
    <xdr:sp macro="" textlink="">
      <xdr:nvSpPr>
        <xdr:cNvPr id="452" name="楕円 451"/>
        <xdr:cNvSpPr/>
      </xdr:nvSpPr>
      <xdr:spPr>
        <a:xfrm>
          <a:off x="14541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35</xdr:row>
      <xdr:rowOff>141514</xdr:rowOff>
    </xdr:to>
    <xdr:cxnSp macro="">
      <xdr:nvCxnSpPr>
        <xdr:cNvPr id="453" name="直線コネクタ 452"/>
        <xdr:cNvCxnSpPr/>
      </xdr:nvCxnSpPr>
      <xdr:spPr>
        <a:xfrm flipV="1">
          <a:off x="14592300" y="609327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54"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55"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56"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457" name="n_1mainValue【一般廃棄物処理施設】&#10;有形固定資産減価償却率"/>
        <xdr:cNvSpPr txBox="1"/>
      </xdr:nvSpPr>
      <xdr:spPr>
        <a:xfrm>
          <a:off x="15266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37391</xdr:rowOff>
    </xdr:from>
    <xdr:ext cx="405111" cy="259045"/>
    <xdr:sp macro="" textlink="">
      <xdr:nvSpPr>
        <xdr:cNvPr id="458" name="n_2mainValue【一般廃棄物処理施設】&#10;有形固定資産減価償却率"/>
        <xdr:cNvSpPr txBox="1"/>
      </xdr:nvSpPr>
      <xdr:spPr>
        <a:xfrm>
          <a:off x="14389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9" name="直線コネクタ 46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0" name="テキスト ボックス 46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2" name="テキスト ボックス 47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3" name="直線コネクタ 47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4" name="テキスト ボックス 47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78" name="直線コネクタ 477"/>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9"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80" name="直線コネクタ 479"/>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81"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82" name="直線コネクタ 481"/>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83"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84" name="フローチャート: 判断 483"/>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85" name="フローチャート: 判断 484"/>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86" name="フローチャート: 判断 485"/>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87" name="フローチャート: 判断 486"/>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77641</xdr:rowOff>
    </xdr:from>
    <xdr:to>
      <xdr:col>116</xdr:col>
      <xdr:colOff>114300</xdr:colOff>
      <xdr:row>41</xdr:row>
      <xdr:rowOff>7791</xdr:rowOff>
    </xdr:to>
    <xdr:sp macro="" textlink="">
      <xdr:nvSpPr>
        <xdr:cNvPr id="493" name="楕円 492"/>
        <xdr:cNvSpPr/>
      </xdr:nvSpPr>
      <xdr:spPr>
        <a:xfrm>
          <a:off x="22110700" y="69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164018</xdr:rowOff>
    </xdr:from>
    <xdr:ext cx="534377" cy="259045"/>
    <xdr:sp macro="" textlink="">
      <xdr:nvSpPr>
        <xdr:cNvPr id="494" name="【一般廃棄物処理施設】&#10;一人当たり有形固定資産（償却資産）額該当値テキスト"/>
        <xdr:cNvSpPr txBox="1"/>
      </xdr:nvSpPr>
      <xdr:spPr>
        <a:xfrm>
          <a:off x="22199600" y="685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78795</xdr:rowOff>
    </xdr:from>
    <xdr:to>
      <xdr:col>112</xdr:col>
      <xdr:colOff>38100</xdr:colOff>
      <xdr:row>41</xdr:row>
      <xdr:rowOff>8945</xdr:rowOff>
    </xdr:to>
    <xdr:sp macro="" textlink="">
      <xdr:nvSpPr>
        <xdr:cNvPr id="495" name="楕円 494"/>
        <xdr:cNvSpPr/>
      </xdr:nvSpPr>
      <xdr:spPr>
        <a:xfrm>
          <a:off x="21272500" y="69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128441</xdr:rowOff>
    </xdr:from>
    <xdr:to>
      <xdr:col>116</xdr:col>
      <xdr:colOff>63500</xdr:colOff>
      <xdr:row>40</xdr:row>
      <xdr:rowOff>129595</xdr:rowOff>
    </xdr:to>
    <xdr:cxnSp macro="">
      <xdr:nvCxnSpPr>
        <xdr:cNvPr id="496" name="直線コネクタ 495"/>
        <xdr:cNvCxnSpPr/>
      </xdr:nvCxnSpPr>
      <xdr:spPr>
        <a:xfrm flipV="1">
          <a:off x="21323300" y="6986441"/>
          <a:ext cx="8382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77853</xdr:rowOff>
    </xdr:from>
    <xdr:to>
      <xdr:col>107</xdr:col>
      <xdr:colOff>101600</xdr:colOff>
      <xdr:row>41</xdr:row>
      <xdr:rowOff>8003</xdr:rowOff>
    </xdr:to>
    <xdr:sp macro="" textlink="">
      <xdr:nvSpPr>
        <xdr:cNvPr id="497" name="楕円 496"/>
        <xdr:cNvSpPr/>
      </xdr:nvSpPr>
      <xdr:spPr>
        <a:xfrm>
          <a:off x="20383500" y="69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128653</xdr:rowOff>
    </xdr:from>
    <xdr:to>
      <xdr:col>111</xdr:col>
      <xdr:colOff>177800</xdr:colOff>
      <xdr:row>40</xdr:row>
      <xdr:rowOff>129595</xdr:rowOff>
    </xdr:to>
    <xdr:cxnSp macro="">
      <xdr:nvCxnSpPr>
        <xdr:cNvPr id="498" name="直線コネクタ 497"/>
        <xdr:cNvCxnSpPr/>
      </xdr:nvCxnSpPr>
      <xdr:spPr>
        <a:xfrm>
          <a:off x="20434300" y="6986653"/>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99"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00"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01"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72</xdr:rowOff>
    </xdr:from>
    <xdr:ext cx="534377" cy="259045"/>
    <xdr:sp macro="" textlink="">
      <xdr:nvSpPr>
        <xdr:cNvPr id="502" name="n_1mainValue【一般廃棄物処理施設】&#10;一人当たり有形固定資産（償却資産）額"/>
        <xdr:cNvSpPr txBox="1"/>
      </xdr:nvSpPr>
      <xdr:spPr>
        <a:xfrm>
          <a:off x="21043411" y="70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170580</xdr:rowOff>
    </xdr:from>
    <xdr:ext cx="534377" cy="259045"/>
    <xdr:sp macro="" textlink="">
      <xdr:nvSpPr>
        <xdr:cNvPr id="503" name="n_2mainValue【一般廃棄物処理施設】&#10;一人当たり有形固定資産（償却資産）額"/>
        <xdr:cNvSpPr txBox="1"/>
      </xdr:nvSpPr>
      <xdr:spPr>
        <a:xfrm>
          <a:off x="20167111" y="70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29" name="直線コネクタ 528"/>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30"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31" name="直線コネクタ 530"/>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32"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33" name="直線コネクタ 532"/>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34"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35" name="フローチャート: 判断 534"/>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36" name="フローチャート: 判断 535"/>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37" name="フローチャート: 判断 53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38" name="フローチャート: 判断 537"/>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55335</xdr:rowOff>
    </xdr:from>
    <xdr:to>
      <xdr:col>85</xdr:col>
      <xdr:colOff>177800</xdr:colOff>
      <xdr:row>63</xdr:row>
      <xdr:rowOff>156935</xdr:rowOff>
    </xdr:to>
    <xdr:sp macro="" textlink="">
      <xdr:nvSpPr>
        <xdr:cNvPr id="544" name="楕円 543"/>
        <xdr:cNvSpPr/>
      </xdr:nvSpPr>
      <xdr:spPr>
        <a:xfrm>
          <a:off x="16268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141712</xdr:rowOff>
    </xdr:from>
    <xdr:ext cx="405111" cy="259045"/>
    <xdr:sp macro="" textlink="">
      <xdr:nvSpPr>
        <xdr:cNvPr id="545" name="【保健センター・保健所】&#10;有形固定資産減価償却率該当値テキスト"/>
        <xdr:cNvSpPr txBox="1"/>
      </xdr:nvSpPr>
      <xdr:spPr>
        <a:xfrm>
          <a:off x="16357600" y="1077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87993</xdr:rowOff>
    </xdr:from>
    <xdr:to>
      <xdr:col>81</xdr:col>
      <xdr:colOff>101600</xdr:colOff>
      <xdr:row>64</xdr:row>
      <xdr:rowOff>18143</xdr:rowOff>
    </xdr:to>
    <xdr:sp macro="" textlink="">
      <xdr:nvSpPr>
        <xdr:cNvPr id="546" name="楕円 545"/>
        <xdr:cNvSpPr/>
      </xdr:nvSpPr>
      <xdr:spPr>
        <a:xfrm>
          <a:off x="15430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106135</xdr:rowOff>
    </xdr:from>
    <xdr:to>
      <xdr:col>85</xdr:col>
      <xdr:colOff>127000</xdr:colOff>
      <xdr:row>63</xdr:row>
      <xdr:rowOff>138793</xdr:rowOff>
    </xdr:to>
    <xdr:cxnSp macro="">
      <xdr:nvCxnSpPr>
        <xdr:cNvPr id="547" name="直線コネクタ 546"/>
        <xdr:cNvCxnSpPr/>
      </xdr:nvCxnSpPr>
      <xdr:spPr>
        <a:xfrm flipV="1">
          <a:off x="15481300" y="109074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548"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49"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50"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9270</xdr:rowOff>
    </xdr:from>
    <xdr:ext cx="405111" cy="259045"/>
    <xdr:sp macro="" textlink="">
      <xdr:nvSpPr>
        <xdr:cNvPr id="551" name="n_1mainValue【保健センター・保健所】&#10;有形固定資産減価償却率"/>
        <xdr:cNvSpPr txBox="1"/>
      </xdr:nvSpPr>
      <xdr:spPr>
        <a:xfrm>
          <a:off x="152660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77" name="直線コネクタ 576"/>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9" name="直線コネクタ 57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80"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81" name="直線コネクタ 580"/>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82"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83" name="フローチャート: 判断 582"/>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84" name="フローチャート: 判断 583"/>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85" name="フローチャート: 判断 584"/>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86" name="フローチャート: 判断 585"/>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592" name="楕円 591"/>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74947</xdr:rowOff>
    </xdr:from>
    <xdr:ext cx="469744" cy="259045"/>
    <xdr:sp macro="" textlink="">
      <xdr:nvSpPr>
        <xdr:cNvPr id="593" name="【保健センター・保健所】&#10;一人当たり面積該当値テキスト"/>
        <xdr:cNvSpPr txBox="1"/>
      </xdr:nvSpPr>
      <xdr:spPr>
        <a:xfrm>
          <a:off x="22199600" y="1070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18342</xdr:rowOff>
    </xdr:from>
    <xdr:ext cx="469744" cy="259045"/>
    <xdr:sp macro="" textlink="">
      <xdr:nvSpPr>
        <xdr:cNvPr id="594"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95"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96"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8" name="テキスト ボックス 6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8" name="テキスト ボックス 6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22" name="直線コネクタ 621"/>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23"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24" name="直線コネクタ 623"/>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6" name="直線コネクタ 62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27"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28" name="フローチャート: 判断 627"/>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29" name="フローチャート: 判断 628"/>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30" name="フローチャート: 判断 629"/>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31" name="フローチャート: 判断 630"/>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93436</xdr:rowOff>
    </xdr:from>
    <xdr:to>
      <xdr:col>85</xdr:col>
      <xdr:colOff>177800</xdr:colOff>
      <xdr:row>85</xdr:row>
      <xdr:rowOff>23586</xdr:rowOff>
    </xdr:to>
    <xdr:sp macro="" textlink="">
      <xdr:nvSpPr>
        <xdr:cNvPr id="637" name="楕円 636"/>
        <xdr:cNvSpPr/>
      </xdr:nvSpPr>
      <xdr:spPr>
        <a:xfrm>
          <a:off x="162687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71863</xdr:rowOff>
    </xdr:from>
    <xdr:ext cx="405111" cy="259045"/>
    <xdr:sp macro="" textlink="">
      <xdr:nvSpPr>
        <xdr:cNvPr id="638" name="【消防施設】&#10;有形固定資産減価償却率該当値テキスト"/>
        <xdr:cNvSpPr txBox="1"/>
      </xdr:nvSpPr>
      <xdr:spPr>
        <a:xfrm>
          <a:off x="16357600"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639" name="楕円 638"/>
        <xdr:cNvSpPr/>
      </xdr:nvSpPr>
      <xdr:spPr>
        <a:xfrm>
          <a:off x="15430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144236</xdr:rowOff>
    </xdr:from>
    <xdr:to>
      <xdr:col>85</xdr:col>
      <xdr:colOff>127000</xdr:colOff>
      <xdr:row>85</xdr:row>
      <xdr:rowOff>10342</xdr:rowOff>
    </xdr:to>
    <xdr:cxnSp macro="">
      <xdr:nvCxnSpPr>
        <xdr:cNvPr id="640" name="直線コネクタ 639"/>
        <xdr:cNvCxnSpPr/>
      </xdr:nvCxnSpPr>
      <xdr:spPr>
        <a:xfrm flipV="1">
          <a:off x="15481300" y="145460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145687</xdr:rowOff>
    </xdr:from>
    <xdr:to>
      <xdr:col>76</xdr:col>
      <xdr:colOff>165100</xdr:colOff>
      <xdr:row>85</xdr:row>
      <xdr:rowOff>75837</xdr:rowOff>
    </xdr:to>
    <xdr:sp macro="" textlink="">
      <xdr:nvSpPr>
        <xdr:cNvPr id="641" name="楕円 640"/>
        <xdr:cNvSpPr/>
      </xdr:nvSpPr>
      <xdr:spPr>
        <a:xfrm>
          <a:off x="14541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10342</xdr:rowOff>
    </xdr:from>
    <xdr:to>
      <xdr:col>81</xdr:col>
      <xdr:colOff>50800</xdr:colOff>
      <xdr:row>85</xdr:row>
      <xdr:rowOff>25037</xdr:rowOff>
    </xdr:to>
    <xdr:cxnSp macro="">
      <xdr:nvCxnSpPr>
        <xdr:cNvPr id="642" name="直線コネクタ 641"/>
        <xdr:cNvCxnSpPr/>
      </xdr:nvCxnSpPr>
      <xdr:spPr>
        <a:xfrm flipV="1">
          <a:off x="14592300" y="1458359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43"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44"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45"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646" name="n_1mainValue【消防施設】&#10;有形固定資産減価償却率"/>
        <xdr:cNvSpPr txBox="1"/>
      </xdr:nvSpPr>
      <xdr:spPr>
        <a:xfrm>
          <a:off x="15266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66964</xdr:rowOff>
    </xdr:from>
    <xdr:ext cx="405111" cy="259045"/>
    <xdr:sp macro="" textlink="">
      <xdr:nvSpPr>
        <xdr:cNvPr id="647" name="n_2mainValue【消防施設】&#10;有形固定資産減価償却率"/>
        <xdr:cNvSpPr txBox="1"/>
      </xdr:nvSpPr>
      <xdr:spPr>
        <a:xfrm>
          <a:off x="14389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69" name="直線コネクタ 668"/>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70"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71" name="直線コネクタ 670"/>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72"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73" name="直線コネクタ 672"/>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74"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75" name="フローチャート: 判断 674"/>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76" name="フローチャート: 判断 675"/>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77" name="フローチャート: 判断 676"/>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78" name="フローチャート: 判断 677"/>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84" name="楕円 683"/>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685" name="【消防施設】&#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86" name="楕円 685"/>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687" name="直線コネクタ 686"/>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688" name="楕円 687"/>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65532</xdr:rowOff>
    </xdr:to>
    <xdr:cxnSp macro="">
      <xdr:nvCxnSpPr>
        <xdr:cNvPr id="689" name="直線コネクタ 688"/>
        <xdr:cNvCxnSpPr/>
      </xdr:nvCxnSpPr>
      <xdr:spPr>
        <a:xfrm flipV="1">
          <a:off x="20434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90"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91"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92"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693" name="n_1mainValue【消防施設】&#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94" name="n_2main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20" name="直線コネクタ 719"/>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21"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22" name="直線コネクタ 721"/>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4" name="直線コネクタ 7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25"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26" name="フローチャート: 判断 725"/>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27" name="フローチャート: 判断 726"/>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28" name="フローチャート: 判断 727"/>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29" name="フローチャート: 判断 728"/>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111942</xdr:rowOff>
    </xdr:from>
    <xdr:to>
      <xdr:col>81</xdr:col>
      <xdr:colOff>101600</xdr:colOff>
      <xdr:row>101</xdr:row>
      <xdr:rowOff>42092</xdr:rowOff>
    </xdr:to>
    <xdr:sp macro="" textlink="">
      <xdr:nvSpPr>
        <xdr:cNvPr id="735" name="楕円 734"/>
        <xdr:cNvSpPr/>
      </xdr:nvSpPr>
      <xdr:spPr>
        <a:xfrm>
          <a:off x="15430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147864</xdr:rowOff>
    </xdr:from>
    <xdr:to>
      <xdr:col>76</xdr:col>
      <xdr:colOff>165100</xdr:colOff>
      <xdr:row>102</xdr:row>
      <xdr:rowOff>78014</xdr:rowOff>
    </xdr:to>
    <xdr:sp macro="" textlink="">
      <xdr:nvSpPr>
        <xdr:cNvPr id="736" name="楕円 735"/>
        <xdr:cNvSpPr/>
      </xdr:nvSpPr>
      <xdr:spPr>
        <a:xfrm>
          <a:off x="14541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162742</xdr:rowOff>
    </xdr:from>
    <xdr:to>
      <xdr:col>81</xdr:col>
      <xdr:colOff>50800</xdr:colOff>
      <xdr:row>102</xdr:row>
      <xdr:rowOff>27214</xdr:rowOff>
    </xdr:to>
    <xdr:cxnSp macro="">
      <xdr:nvCxnSpPr>
        <xdr:cNvPr id="737" name="直線コネクタ 736"/>
        <xdr:cNvCxnSpPr/>
      </xdr:nvCxnSpPr>
      <xdr:spPr>
        <a:xfrm flipV="1">
          <a:off x="14592300" y="17307742"/>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38"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39"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40"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58619</xdr:rowOff>
    </xdr:from>
    <xdr:ext cx="405111" cy="259045"/>
    <xdr:sp macro="" textlink="">
      <xdr:nvSpPr>
        <xdr:cNvPr id="741" name="n_1mainValue【庁舎】&#10;有形固定資産減価償却率"/>
        <xdr:cNvSpPr txBox="1"/>
      </xdr:nvSpPr>
      <xdr:spPr>
        <a:xfrm>
          <a:off x="152660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94541</xdr:rowOff>
    </xdr:from>
    <xdr:ext cx="405111" cy="259045"/>
    <xdr:sp macro="" textlink="">
      <xdr:nvSpPr>
        <xdr:cNvPr id="742" name="n_2mainValue【庁舎】&#10;有形固定資産減価償却率"/>
        <xdr:cNvSpPr txBox="1"/>
      </xdr:nvSpPr>
      <xdr:spPr>
        <a:xfrm>
          <a:off x="14389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66" name="直線コネクタ 765"/>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67"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68" name="直線コネクタ 76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69"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70" name="直線コネクタ 769"/>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71"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72" name="フローチャート: 判断 771"/>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73" name="フローチャート: 判断 772"/>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74" name="フローチャート: 判断 773"/>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75" name="フローチャート: 判断 774"/>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53975</xdr:rowOff>
    </xdr:from>
    <xdr:to>
      <xdr:col>112</xdr:col>
      <xdr:colOff>38100</xdr:colOff>
      <xdr:row>108</xdr:row>
      <xdr:rowOff>155575</xdr:rowOff>
    </xdr:to>
    <xdr:sp macro="" textlink="">
      <xdr:nvSpPr>
        <xdr:cNvPr id="781" name="楕円 780"/>
        <xdr:cNvSpPr/>
      </xdr:nvSpPr>
      <xdr:spPr>
        <a:xfrm>
          <a:off x="21272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82" name="楕円 781"/>
        <xdr:cNvSpPr/>
      </xdr:nvSpPr>
      <xdr:spPr>
        <a:xfrm>
          <a:off x="20383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108</xdr:row>
      <xdr:rowOff>104775</xdr:rowOff>
    </xdr:to>
    <xdr:cxnSp macro="">
      <xdr:nvCxnSpPr>
        <xdr:cNvPr id="783" name="直線コネクタ 782"/>
        <xdr:cNvCxnSpPr/>
      </xdr:nvCxnSpPr>
      <xdr:spPr>
        <a:xfrm>
          <a:off x="20434300" y="18406111"/>
          <a:ext cx="8890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84"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85"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86"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146702</xdr:rowOff>
    </xdr:from>
    <xdr:ext cx="469744" cy="259045"/>
    <xdr:sp macro="" textlink="">
      <xdr:nvSpPr>
        <xdr:cNvPr id="787" name="n_1mainValue【庁舎】&#10;一人当たり面積"/>
        <xdr:cNvSpPr txBox="1"/>
      </xdr:nvSpPr>
      <xdr:spPr>
        <a:xfrm>
          <a:off x="210757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88" name="n_2mainValue【庁舎】&#10;一人当たり面積"/>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図書館は、平成</a:t>
          </a:r>
          <a:r>
            <a:rPr kumimoji="1" lang="en-US" altLang="ja-JP" sz="1300" baseline="0">
              <a:latin typeface="ＭＳ Ｐゴシック" panose="020B0600070205080204" pitchFamily="50" charset="-128"/>
              <a:ea typeface="ＭＳ Ｐゴシック" panose="020B0600070205080204" pitchFamily="50" charset="-128"/>
            </a:rPr>
            <a:t>22</a:t>
          </a:r>
          <a:r>
            <a:rPr kumimoji="1" lang="ja-JP" altLang="en-US" sz="1300" baseline="0">
              <a:latin typeface="ＭＳ Ｐゴシック" panose="020B0600070205080204" pitchFamily="50" charset="-128"/>
              <a:ea typeface="ＭＳ Ｐゴシック" panose="020B0600070205080204" pitchFamily="50" charset="-128"/>
            </a:rPr>
            <a:t>年度に交流情報センターとして施設更新を行ったため、有形固定資産減価償却率は類似団体を下回っているが、熊本地震による被災もあり今後の維持管理等を施設管理計画により計画的に行う。</a:t>
          </a:r>
        </a:p>
        <a:p>
          <a:r>
            <a:rPr kumimoji="1" lang="ja-JP" altLang="en-US" sz="1300" baseline="0">
              <a:latin typeface="ＭＳ Ｐゴシック" panose="020B0600070205080204" pitchFamily="50" charset="-128"/>
              <a:ea typeface="ＭＳ Ｐゴシック" panose="020B0600070205080204" pitchFamily="50" charset="-128"/>
            </a:rPr>
            <a:t>　総合体育館及び町民体育館は、熊本地震の被害を受け解体され、総合体育館の再建を決定した。</a:t>
          </a:r>
        </a:p>
        <a:p>
          <a:r>
            <a:rPr kumimoji="1" lang="ja-JP" altLang="en-US" sz="1300" baseline="0">
              <a:latin typeface="ＭＳ Ｐゴシック" panose="020B0600070205080204" pitchFamily="50" charset="-128"/>
              <a:ea typeface="ＭＳ Ｐゴシック" panose="020B0600070205080204" pitchFamily="50" charset="-128"/>
            </a:rPr>
            <a:t>　福祉施設・保健センターは、平成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年度に児童館・公民館分館との複合施設として更新したため、有形固定資産減価償却率は類似団体を下回っている。町民憩の家は築</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年超となるため、今後の存廃の検討も含め計画的に維持管理を行う。</a:t>
          </a:r>
        </a:p>
        <a:p>
          <a:r>
            <a:rPr kumimoji="1" lang="ja-JP" altLang="en-US" sz="1300" baseline="0">
              <a:latin typeface="ＭＳ Ｐゴシック" panose="020B0600070205080204" pitchFamily="50" charset="-128"/>
              <a:ea typeface="ＭＳ Ｐゴシック" panose="020B0600070205080204" pitchFamily="50" charset="-128"/>
            </a:rPr>
            <a:t>　文化会館は築</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年近くを経過したこともあり、熊本地震により大きな被害を被り平成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年度より改修中である。</a:t>
          </a:r>
        </a:p>
        <a:p>
          <a:r>
            <a:rPr kumimoji="1" lang="ja-JP" altLang="en-US" sz="1300">
              <a:latin typeface="ＭＳ Ｐゴシック" panose="020B0600070205080204" pitchFamily="50" charset="-128"/>
              <a:ea typeface="ＭＳ Ｐゴシック" panose="020B0600070205080204" pitchFamily="50" charset="-128"/>
            </a:rPr>
            <a:t>　消防施設は比較的新しいこともあり、有形固定資産減価償却率が類似団体を下回っている。</a:t>
          </a:r>
        </a:p>
        <a:p>
          <a:r>
            <a:rPr kumimoji="1" lang="ja-JP" altLang="en-US" sz="1300">
              <a:latin typeface="ＭＳ Ｐゴシック" panose="020B0600070205080204" pitchFamily="50" charset="-128"/>
              <a:ea typeface="ＭＳ Ｐゴシック" panose="020B0600070205080204" pitchFamily="50" charset="-128"/>
            </a:rPr>
            <a:t>　庁舎は、熊本地震による被害が大きく平成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年度に解体、再建することとなった。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32,967
32,814
65.68
31,268,327
30,275,635
251,998
7,136,299
27,925,693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平成２８年熊本地震の影響による人口減少（被災前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34,499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32,837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雑損控除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の縮小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による個人住民税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の増加や大規模太陽光発電施設開業による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の増加もあり基準財政収入額が増えたものの、基準財政需要額も増加したため、財政力指数は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３年平均では横ばいとなった。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引き続き、復旧・復興事業を着実に実施することで、人口の回復及び企業の誘致等に取り組み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将来の財政基盤の安定につなげたい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経常経費充当一般財源が人件費（</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百万円）・繰出金（</a:t>
          </a:r>
          <a:r>
            <a:rPr kumimoji="1" lang="en-US" altLang="ja-JP" sz="1300">
              <a:latin typeface="ＭＳ Ｐゴシック" panose="020B0600070205080204" pitchFamily="50" charset="-128"/>
              <a:ea typeface="ＭＳ Ｐゴシック" panose="020B0600070205080204" pitchFamily="50" charset="-128"/>
            </a:rPr>
            <a:t>356</a:t>
          </a:r>
          <a:r>
            <a:rPr kumimoji="1" lang="ja-JP" altLang="en-US" sz="1300">
              <a:latin typeface="ＭＳ Ｐゴシック" panose="020B0600070205080204" pitchFamily="50" charset="-128"/>
              <a:ea typeface="ＭＳ Ｐゴシック" panose="020B0600070205080204" pitchFamily="50" charset="-128"/>
            </a:rPr>
            <a:t>百万円）の増により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伸びたのに対し、経常一般財源が町税</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百万円の増により</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の伸びであったため、経常収支比率が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町税の今後の伸びは期待できるが、人件費・繰出金を抑制し公債費の増に備えないと、経常収支比率の上昇は避けられない。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33338</xdr:rowOff>
    </xdr:from>
    <xdr:to>
      <xdr:col>23</xdr:col>
      <xdr:colOff>133350</xdr:colOff>
      <xdr:row>64</xdr:row>
      <xdr:rowOff>51435</xdr:rowOff>
    </xdr:to>
    <xdr:cxnSp macro="">
      <xdr:nvCxnSpPr>
        <xdr:cNvPr id="128" name="直線コネクタ 127"/>
        <xdr:cNvCxnSpPr/>
      </xdr:nvCxnSpPr>
      <xdr:spPr>
        <a:xfrm>
          <a:off x="4114800" y="1100613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33338</xdr:rowOff>
    </xdr:from>
    <xdr:to>
      <xdr:col>19</xdr:col>
      <xdr:colOff>133350</xdr:colOff>
      <xdr:row>65</xdr:row>
      <xdr:rowOff>30797</xdr:rowOff>
    </xdr:to>
    <xdr:cxnSp macro="">
      <xdr:nvCxnSpPr>
        <xdr:cNvPr id="131" name="直線コネクタ 130"/>
        <xdr:cNvCxnSpPr/>
      </xdr:nvCxnSpPr>
      <xdr:spPr>
        <a:xfrm flipV="1">
          <a:off x="3225800" y="1100613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65</xdr:row>
      <xdr:rowOff>30797</xdr:rowOff>
    </xdr:to>
    <xdr:cxnSp macro="">
      <xdr:nvCxnSpPr>
        <xdr:cNvPr id="134" name="直線コネクタ 133"/>
        <xdr:cNvCxnSpPr/>
      </xdr:nvCxnSpPr>
      <xdr:spPr>
        <a:xfrm>
          <a:off x="2336800" y="10656253"/>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26353</xdr:rowOff>
    </xdr:from>
    <xdr:to>
      <xdr:col>11</xdr:col>
      <xdr:colOff>31750</xdr:colOff>
      <xdr:row>62</xdr:row>
      <xdr:rowOff>147003</xdr:rowOff>
    </xdr:to>
    <xdr:cxnSp macro="">
      <xdr:nvCxnSpPr>
        <xdr:cNvPr id="137" name="直線コネクタ 136"/>
        <xdr:cNvCxnSpPr/>
      </xdr:nvCxnSpPr>
      <xdr:spPr>
        <a:xfrm flipV="1">
          <a:off x="1447800" y="106562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153988</xdr:rowOff>
    </xdr:from>
    <xdr:to>
      <xdr:col>19</xdr:col>
      <xdr:colOff>184150</xdr:colOff>
      <xdr:row>64</xdr:row>
      <xdr:rowOff>84138</xdr:rowOff>
    </xdr:to>
    <xdr:sp macro="" textlink="">
      <xdr:nvSpPr>
        <xdr:cNvPr id="149" name="楕円 148"/>
        <xdr:cNvSpPr/>
      </xdr:nvSpPr>
      <xdr:spPr>
        <a:xfrm>
          <a:off x="4064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68915</xdr:rowOff>
    </xdr:from>
    <xdr:ext cx="736600" cy="259045"/>
    <xdr:sp macro="" textlink="">
      <xdr:nvSpPr>
        <xdr:cNvPr id="150" name="テキスト ボックス 149"/>
        <xdr:cNvSpPr txBox="1"/>
      </xdr:nvSpPr>
      <xdr:spPr>
        <a:xfrm>
          <a:off x="3733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151447</xdr:rowOff>
    </xdr:from>
    <xdr:to>
      <xdr:col>15</xdr:col>
      <xdr:colOff>133350</xdr:colOff>
      <xdr:row>65</xdr:row>
      <xdr:rowOff>81597</xdr:rowOff>
    </xdr:to>
    <xdr:sp macro="" textlink="">
      <xdr:nvSpPr>
        <xdr:cNvPr id="151" name="楕円 150"/>
        <xdr:cNvSpPr/>
      </xdr:nvSpPr>
      <xdr:spPr>
        <a:xfrm>
          <a:off x="3175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66374</xdr:rowOff>
    </xdr:from>
    <xdr:ext cx="762000" cy="259045"/>
    <xdr:sp macro="" textlink="">
      <xdr:nvSpPr>
        <xdr:cNvPr id="152" name="テキスト ボックス 151"/>
        <xdr:cNvSpPr txBox="1"/>
      </xdr:nvSpPr>
      <xdr:spPr>
        <a:xfrm>
          <a:off x="2844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147003</xdr:rowOff>
    </xdr:from>
    <xdr:to>
      <xdr:col>11</xdr:col>
      <xdr:colOff>82550</xdr:colOff>
      <xdr:row>62</xdr:row>
      <xdr:rowOff>77153</xdr:rowOff>
    </xdr:to>
    <xdr:sp macro="" textlink="">
      <xdr:nvSpPr>
        <xdr:cNvPr id="153" name="楕円 152"/>
        <xdr:cNvSpPr/>
      </xdr:nvSpPr>
      <xdr:spPr>
        <a:xfrm>
          <a:off x="2286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61930</xdr:rowOff>
    </xdr:from>
    <xdr:ext cx="762000" cy="259045"/>
    <xdr:sp macro="" textlink="">
      <xdr:nvSpPr>
        <xdr:cNvPr id="154" name="テキスト ボックス 153"/>
        <xdr:cNvSpPr txBox="1"/>
      </xdr:nvSpPr>
      <xdr:spPr>
        <a:xfrm>
          <a:off x="1955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5" name="楕円 154"/>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11130</xdr:rowOff>
    </xdr:from>
    <xdr:ext cx="762000" cy="259045"/>
    <xdr:sp macro="" textlink="">
      <xdr:nvSpPr>
        <xdr:cNvPr id="156" name="テキスト ボックス 155"/>
        <xdr:cNvSpPr txBox="1"/>
      </xdr:nvSpPr>
      <xdr:spPr>
        <a:xfrm>
          <a:off x="1066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年度決算で増加した平成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年熊本地震の影響による物件費（避難所等の災害救助関連経費、災害廃棄物処理経費、仮設住宅関連経費、学校給食弁当代等）が減少したため。人口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人当たり人件費・物件費等決算額が前年度に比べ</a:t>
          </a:r>
          <a:r>
            <a:rPr kumimoji="1" lang="en-US" altLang="ja-JP" sz="1300">
              <a:latin typeface="ＭＳ Ｐゴシック" panose="020B0600070205080204" pitchFamily="50" charset="-128"/>
              <a:ea typeface="ＭＳ Ｐゴシック" panose="020B0600070205080204" pitchFamily="50" charset="-128"/>
            </a:rPr>
            <a:t>112,587</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しかし、依然として類似団体中平均を上回っているため、今後も歳出抑制に努める。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168275</xdr:rowOff>
    </xdr:from>
    <xdr:to>
      <xdr:col>23</xdr:col>
      <xdr:colOff>133350</xdr:colOff>
      <xdr:row>83</xdr:row>
      <xdr:rowOff>42028</xdr:rowOff>
    </xdr:to>
    <xdr:cxnSp macro="">
      <xdr:nvCxnSpPr>
        <xdr:cNvPr id="193" name="直線コネクタ 192"/>
        <xdr:cNvCxnSpPr/>
      </xdr:nvCxnSpPr>
      <xdr:spPr>
        <a:xfrm flipV="1">
          <a:off x="4114800" y="13884275"/>
          <a:ext cx="838200" cy="38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42028</xdr:rowOff>
    </xdr:from>
    <xdr:to>
      <xdr:col>19</xdr:col>
      <xdr:colOff>133350</xdr:colOff>
      <xdr:row>85</xdr:row>
      <xdr:rowOff>19579</xdr:rowOff>
    </xdr:to>
    <xdr:cxnSp macro="">
      <xdr:nvCxnSpPr>
        <xdr:cNvPr id="196" name="直線コネクタ 195"/>
        <xdr:cNvCxnSpPr/>
      </xdr:nvCxnSpPr>
      <xdr:spPr>
        <a:xfrm flipV="1">
          <a:off x="3225800" y="14272378"/>
          <a:ext cx="889000" cy="3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8772</xdr:rowOff>
    </xdr:from>
    <xdr:to>
      <xdr:col>15</xdr:col>
      <xdr:colOff>82550</xdr:colOff>
      <xdr:row>85</xdr:row>
      <xdr:rowOff>19579</xdr:rowOff>
    </xdr:to>
    <xdr:cxnSp macro="">
      <xdr:nvCxnSpPr>
        <xdr:cNvPr id="199" name="直線コネクタ 198"/>
        <xdr:cNvCxnSpPr/>
      </xdr:nvCxnSpPr>
      <xdr:spPr>
        <a:xfrm>
          <a:off x="2336800" y="13724772"/>
          <a:ext cx="889000" cy="86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5659</xdr:rowOff>
    </xdr:from>
    <xdr:to>
      <xdr:col>11</xdr:col>
      <xdr:colOff>31750</xdr:colOff>
      <xdr:row>80</xdr:row>
      <xdr:rowOff>8772</xdr:rowOff>
    </xdr:to>
    <xdr:cxnSp macro="">
      <xdr:nvCxnSpPr>
        <xdr:cNvPr id="202" name="直線コネクタ 201"/>
        <xdr:cNvCxnSpPr/>
      </xdr:nvCxnSpPr>
      <xdr:spPr>
        <a:xfrm>
          <a:off x="1447800" y="13721659"/>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117475</xdr:rowOff>
    </xdr:from>
    <xdr:to>
      <xdr:col>23</xdr:col>
      <xdr:colOff>184150</xdr:colOff>
      <xdr:row>81</xdr:row>
      <xdr:rowOff>47625</xdr:rowOff>
    </xdr:to>
    <xdr:sp macro="" textlink="">
      <xdr:nvSpPr>
        <xdr:cNvPr id="212" name="楕円 211"/>
        <xdr:cNvSpPr/>
      </xdr:nvSpPr>
      <xdr:spPr>
        <a:xfrm>
          <a:off x="4902200" y="138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89552</xdr:rowOff>
    </xdr:from>
    <xdr:ext cx="762000" cy="259045"/>
    <xdr:sp macro="" textlink="">
      <xdr:nvSpPr>
        <xdr:cNvPr id="213" name="人件費・物件費等の状況該当値テキスト"/>
        <xdr:cNvSpPr txBox="1"/>
      </xdr:nvSpPr>
      <xdr:spPr>
        <a:xfrm>
          <a:off x="5041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162678</xdr:rowOff>
    </xdr:from>
    <xdr:to>
      <xdr:col>19</xdr:col>
      <xdr:colOff>184150</xdr:colOff>
      <xdr:row>83</xdr:row>
      <xdr:rowOff>92828</xdr:rowOff>
    </xdr:to>
    <xdr:sp macro="" textlink="">
      <xdr:nvSpPr>
        <xdr:cNvPr id="214" name="楕円 213"/>
        <xdr:cNvSpPr/>
      </xdr:nvSpPr>
      <xdr:spPr>
        <a:xfrm>
          <a:off x="4064000" y="142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77605</xdr:rowOff>
    </xdr:from>
    <xdr:ext cx="736600" cy="259045"/>
    <xdr:sp macro="" textlink="">
      <xdr:nvSpPr>
        <xdr:cNvPr id="215" name="テキスト ボックス 214"/>
        <xdr:cNvSpPr txBox="1"/>
      </xdr:nvSpPr>
      <xdr:spPr>
        <a:xfrm>
          <a:off x="3733800" y="1430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140229</xdr:rowOff>
    </xdr:from>
    <xdr:to>
      <xdr:col>15</xdr:col>
      <xdr:colOff>133350</xdr:colOff>
      <xdr:row>85</xdr:row>
      <xdr:rowOff>70379</xdr:rowOff>
    </xdr:to>
    <xdr:sp macro="" textlink="">
      <xdr:nvSpPr>
        <xdr:cNvPr id="216" name="楕円 215"/>
        <xdr:cNvSpPr/>
      </xdr:nvSpPr>
      <xdr:spPr>
        <a:xfrm>
          <a:off x="3175000" y="145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55156</xdr:rowOff>
    </xdr:from>
    <xdr:ext cx="762000" cy="259045"/>
    <xdr:sp macro="" textlink="">
      <xdr:nvSpPr>
        <xdr:cNvPr id="217" name="テキスト ボックス 216"/>
        <xdr:cNvSpPr txBox="1"/>
      </xdr:nvSpPr>
      <xdr:spPr>
        <a:xfrm>
          <a:off x="2844800" y="146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129422</xdr:rowOff>
    </xdr:from>
    <xdr:to>
      <xdr:col>11</xdr:col>
      <xdr:colOff>82550</xdr:colOff>
      <xdr:row>80</xdr:row>
      <xdr:rowOff>59572</xdr:rowOff>
    </xdr:to>
    <xdr:sp macro="" textlink="">
      <xdr:nvSpPr>
        <xdr:cNvPr id="218" name="楕円 217"/>
        <xdr:cNvSpPr/>
      </xdr:nvSpPr>
      <xdr:spPr>
        <a:xfrm>
          <a:off x="2286000" y="136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69749</xdr:rowOff>
    </xdr:from>
    <xdr:ext cx="762000" cy="259045"/>
    <xdr:sp macro="" textlink="">
      <xdr:nvSpPr>
        <xdr:cNvPr id="219" name="テキスト ボックス 218"/>
        <xdr:cNvSpPr txBox="1"/>
      </xdr:nvSpPr>
      <xdr:spPr>
        <a:xfrm>
          <a:off x="1955800" y="134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126309</xdr:rowOff>
    </xdr:from>
    <xdr:to>
      <xdr:col>7</xdr:col>
      <xdr:colOff>31750</xdr:colOff>
      <xdr:row>80</xdr:row>
      <xdr:rowOff>56459</xdr:rowOff>
    </xdr:to>
    <xdr:sp macro="" textlink="">
      <xdr:nvSpPr>
        <xdr:cNvPr id="220" name="楕円 219"/>
        <xdr:cNvSpPr/>
      </xdr:nvSpPr>
      <xdr:spPr>
        <a:xfrm>
          <a:off x="1397000" y="136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66636</xdr:rowOff>
    </xdr:from>
    <xdr:ext cx="762000" cy="259045"/>
    <xdr:sp macro="" textlink="">
      <xdr:nvSpPr>
        <xdr:cNvPr id="221" name="テキスト ボックス 220"/>
        <xdr:cNvSpPr txBox="1"/>
      </xdr:nvSpPr>
      <xdr:spPr>
        <a:xfrm>
          <a:off x="1066800" y="134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程度を維持し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と類似団体を下回り、適正な給与水準を維持している。</a:t>
          </a:r>
        </a:p>
        <a:p>
          <a:r>
            <a:rPr kumimoji="1" lang="ja-JP" altLang="en-US" sz="1300">
              <a:latin typeface="ＭＳ Ｐゴシック" panose="020B0600070205080204" pitchFamily="50" charset="-128"/>
              <a:ea typeface="ＭＳ Ｐゴシック" panose="020B0600070205080204" pitchFamily="50" charset="-128"/>
            </a:rPr>
            <a:t>　復旧・復興事業量増への対応のための任期付職員採用による影響もあるため、今後も、級別職務分類表や各種手当の点検を行うなど、より一層の給与の適正化に努める。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157339</xdr:rowOff>
    </xdr:to>
    <xdr:cxnSp macro="">
      <xdr:nvCxnSpPr>
        <xdr:cNvPr id="255" name="直線コネクタ 254"/>
        <xdr:cNvCxnSpPr/>
      </xdr:nvCxnSpPr>
      <xdr:spPr>
        <a:xfrm flipV="1">
          <a:off x="16179800" y="14082184"/>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84</xdr:row>
      <xdr:rowOff>162984</xdr:rowOff>
    </xdr:to>
    <xdr:cxnSp macro="">
      <xdr:nvCxnSpPr>
        <xdr:cNvPr id="258" name="直線コネクタ 257"/>
        <xdr:cNvCxnSpPr/>
      </xdr:nvCxnSpPr>
      <xdr:spPr>
        <a:xfrm flipV="1">
          <a:off x="15290800" y="14216239"/>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98778</xdr:rowOff>
    </xdr:to>
    <xdr:cxnSp macro="">
      <xdr:nvCxnSpPr>
        <xdr:cNvPr id="261" name="直線コネクタ 260"/>
        <xdr:cNvCxnSpPr/>
      </xdr:nvCxnSpPr>
      <xdr:spPr>
        <a:xfrm flipV="1">
          <a:off x="14401800" y="145647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85</xdr:row>
      <xdr:rowOff>98778</xdr:rowOff>
    </xdr:to>
    <xdr:cxnSp macro="">
      <xdr:nvCxnSpPr>
        <xdr:cNvPr id="264" name="直線コネクタ 263"/>
        <xdr:cNvCxnSpPr/>
      </xdr:nvCxnSpPr>
      <xdr:spPr>
        <a:xfrm>
          <a:off x="13512800" y="1447094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4" name="楕円 273"/>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5"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106539</xdr:rowOff>
    </xdr:from>
    <xdr:to>
      <xdr:col>77</xdr:col>
      <xdr:colOff>95250</xdr:colOff>
      <xdr:row>83</xdr:row>
      <xdr:rowOff>36689</xdr:rowOff>
    </xdr:to>
    <xdr:sp macro="" textlink="">
      <xdr:nvSpPr>
        <xdr:cNvPr id="276" name="楕円 275"/>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46866</xdr:rowOff>
    </xdr:from>
    <xdr:ext cx="736600" cy="259045"/>
    <xdr:sp macro="" textlink="">
      <xdr:nvSpPr>
        <xdr:cNvPr id="277" name="テキスト ボックス 276"/>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1" name="テキスト ボックス 280"/>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2" name="楕円 281"/>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83" name="テキスト ボックス 282"/>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技能労務職員の退職者不補充、養護老人ホーム民間売却（平成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年）、体育施設等の指定管理者制度導入（平成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ごみ処理業務等を一部事務組合で運営するなど、職員数の抑制に努めている。しかし、平成２８年熊本地震からの復旧復興事業量が膨大となり任期付職員を含めた新規採用数が増加している状況にある。復旧事業に携わる新規職員については、人件費の８割を特別交付税で措置されているが、事業量と財政負担を考慮しながら、短期的な職員数の増加になるよう計画的な採用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16873</xdr:rowOff>
    </xdr:from>
    <xdr:to>
      <xdr:col>81</xdr:col>
      <xdr:colOff>44450</xdr:colOff>
      <xdr:row>63</xdr:row>
      <xdr:rowOff>5715</xdr:rowOff>
    </xdr:to>
    <xdr:cxnSp macro="">
      <xdr:nvCxnSpPr>
        <xdr:cNvPr id="320" name="直線コネクタ 319"/>
        <xdr:cNvCxnSpPr/>
      </xdr:nvCxnSpPr>
      <xdr:spPr>
        <a:xfrm>
          <a:off x="16179800" y="10646773"/>
          <a:ext cx="8382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62</xdr:row>
      <xdr:rowOff>16873</xdr:rowOff>
    </xdr:to>
    <xdr:cxnSp macro="">
      <xdr:nvCxnSpPr>
        <xdr:cNvPr id="323" name="直線コネクタ 322"/>
        <xdr:cNvCxnSpPr/>
      </xdr:nvCxnSpPr>
      <xdr:spPr>
        <a:xfrm>
          <a:off x="15290800" y="1047441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61</xdr:row>
      <xdr:rowOff>15966</xdr:rowOff>
    </xdr:to>
    <xdr:cxnSp macro="">
      <xdr:nvCxnSpPr>
        <xdr:cNvPr id="326" name="直線コネクタ 325"/>
        <xdr:cNvCxnSpPr/>
      </xdr:nvCxnSpPr>
      <xdr:spPr>
        <a:xfrm>
          <a:off x="14401800" y="1036066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30571</xdr:rowOff>
    </xdr:from>
    <xdr:to>
      <xdr:col>68</xdr:col>
      <xdr:colOff>152400</xdr:colOff>
      <xdr:row>60</xdr:row>
      <xdr:rowOff>73660</xdr:rowOff>
    </xdr:to>
    <xdr:cxnSp macro="">
      <xdr:nvCxnSpPr>
        <xdr:cNvPr id="329" name="直線コネクタ 328"/>
        <xdr:cNvCxnSpPr/>
      </xdr:nvCxnSpPr>
      <xdr:spPr>
        <a:xfrm>
          <a:off x="13512800" y="10317571"/>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39" name="楕円 338"/>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98442</xdr:rowOff>
    </xdr:from>
    <xdr:ext cx="762000" cy="259045"/>
    <xdr:sp macro="" textlink="">
      <xdr:nvSpPr>
        <xdr:cNvPr id="340" name="定員管理の状況該当値テキスト"/>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137523</xdr:rowOff>
    </xdr:from>
    <xdr:to>
      <xdr:col>77</xdr:col>
      <xdr:colOff>95250</xdr:colOff>
      <xdr:row>62</xdr:row>
      <xdr:rowOff>67673</xdr:rowOff>
    </xdr:to>
    <xdr:sp macro="" textlink="">
      <xdr:nvSpPr>
        <xdr:cNvPr id="341" name="楕円 340"/>
        <xdr:cNvSpPr/>
      </xdr:nvSpPr>
      <xdr:spPr>
        <a:xfrm>
          <a:off x="16129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42" name="テキスト ボックス 341"/>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3" name="楕円 342"/>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51543</xdr:rowOff>
    </xdr:from>
    <xdr:ext cx="762000" cy="259045"/>
    <xdr:sp macro="" textlink="">
      <xdr:nvSpPr>
        <xdr:cNvPr id="344" name="テキスト ボックス 343"/>
        <xdr:cNvSpPr txBox="1"/>
      </xdr:nvSpPr>
      <xdr:spPr>
        <a:xfrm>
          <a:off x="14909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5" name="楕円 344"/>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109237</xdr:rowOff>
    </xdr:from>
    <xdr:ext cx="762000" cy="259045"/>
    <xdr:sp macro="" textlink="">
      <xdr:nvSpPr>
        <xdr:cNvPr id="346" name="テキスト ボックス 345"/>
        <xdr:cNvSpPr txBox="1"/>
      </xdr:nvSpPr>
      <xdr:spPr>
        <a:xfrm>
          <a:off x="14020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151221</xdr:rowOff>
    </xdr:from>
    <xdr:to>
      <xdr:col>64</xdr:col>
      <xdr:colOff>152400</xdr:colOff>
      <xdr:row>60</xdr:row>
      <xdr:rowOff>81371</xdr:rowOff>
    </xdr:to>
    <xdr:sp macro="" textlink="">
      <xdr:nvSpPr>
        <xdr:cNvPr id="347" name="楕円 346"/>
        <xdr:cNvSpPr/>
      </xdr:nvSpPr>
      <xdr:spPr>
        <a:xfrm>
          <a:off x="13462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91548</xdr:rowOff>
    </xdr:from>
    <xdr:ext cx="762000" cy="259045"/>
    <xdr:sp macro="" textlink="">
      <xdr:nvSpPr>
        <xdr:cNvPr id="348" name="テキスト ボックス 347"/>
        <xdr:cNvSpPr txBox="1"/>
      </xdr:nvSpPr>
      <xdr:spPr>
        <a:xfrm>
          <a:off x="13131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年度決算まで類似団体を下回っており、良好な状態を維持していた。しかし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年度決算において、公営企業に要する経費の財源とする地方債の償還の財源に充てたと認められる繰入金等の増加（公共下水道特別会計繰出金）により、分子となる公債費等が増加したため、</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年度から類似団体を上回り、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年度より、復旧・復興事業等に充てた公債費について本格的な償還が始まるため、今後も事業の選択と集中を図り、財源にも留意しつつ交付税措置の有利な地方債を活用し、比率上昇の抑制に努める。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13462</xdr:rowOff>
    </xdr:to>
    <xdr:cxnSp macro="">
      <xdr:nvCxnSpPr>
        <xdr:cNvPr id="380" name="直線コネクタ 379"/>
        <xdr:cNvCxnSpPr/>
      </xdr:nvCxnSpPr>
      <xdr:spPr>
        <a:xfrm>
          <a:off x="16179800" y="70332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3810</xdr:rowOff>
    </xdr:to>
    <xdr:cxnSp macro="">
      <xdr:nvCxnSpPr>
        <xdr:cNvPr id="383" name="直線コネクタ 382"/>
        <xdr:cNvCxnSpPr/>
      </xdr:nvCxnSpPr>
      <xdr:spPr>
        <a:xfrm>
          <a:off x="15290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146304</xdr:rowOff>
    </xdr:to>
    <xdr:cxnSp macro="">
      <xdr:nvCxnSpPr>
        <xdr:cNvPr id="386" name="直線コネクタ 385"/>
        <xdr:cNvCxnSpPr/>
      </xdr:nvCxnSpPr>
      <xdr:spPr>
        <a:xfrm>
          <a:off x="14401800" y="687882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20828</xdr:rowOff>
    </xdr:to>
    <xdr:cxnSp macro="">
      <xdr:nvCxnSpPr>
        <xdr:cNvPr id="389" name="直線コネクタ 388"/>
        <xdr:cNvCxnSpPr/>
      </xdr:nvCxnSpPr>
      <xdr:spPr>
        <a:xfrm>
          <a:off x="13512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1" name="楕円 400"/>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2" name="テキスト ボックス 401"/>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3" name="楕円 402"/>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4" name="テキスト ボックス 403"/>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5" name="楕円 404"/>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6" name="テキスト ボックス 405"/>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7" name="楕円 406"/>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8" name="テキスト ボックス 407"/>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年度は熊本地震復興基金の積立もあり将来負担比率がなかったが、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年度は災害復旧・災害公営住宅建設事業に多額の起債をしたため将来負担比率が</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令和元年度以降も災害復旧・復興に起債を予定しているため、将来負担額がさらに大きく増加することが予想される。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4"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70334</xdr:rowOff>
    </xdr:from>
    <xdr:to>
      <xdr:col>72</xdr:col>
      <xdr:colOff>203200</xdr:colOff>
      <xdr:row>15</xdr:row>
      <xdr:rowOff>88477</xdr:rowOff>
    </xdr:to>
    <xdr:cxnSp macro="">
      <xdr:nvCxnSpPr>
        <xdr:cNvPr id="446" name="直線コネクタ 445"/>
        <xdr:cNvCxnSpPr/>
      </xdr:nvCxnSpPr>
      <xdr:spPr>
        <a:xfrm>
          <a:off x="14401800" y="247063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7" name="フローチャート: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70334</xdr:rowOff>
    </xdr:from>
    <xdr:to>
      <xdr:col>68</xdr:col>
      <xdr:colOff>152400</xdr:colOff>
      <xdr:row>14</xdr:row>
      <xdr:rowOff>76079</xdr:rowOff>
    </xdr:to>
    <xdr:cxnSp macro="">
      <xdr:nvCxnSpPr>
        <xdr:cNvPr id="449" name="直線コネクタ 448"/>
        <xdr:cNvCxnSpPr/>
      </xdr:nvCxnSpPr>
      <xdr:spPr>
        <a:xfrm flipV="1">
          <a:off x="13512800" y="247063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1" name="テキスト ボックス 450"/>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3" name="テキスト ボックス 452"/>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5" name="テキスト ボックス 454"/>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108010</xdr:rowOff>
    </xdr:from>
    <xdr:to>
      <xdr:col>81</xdr:col>
      <xdr:colOff>95250</xdr:colOff>
      <xdr:row>15</xdr:row>
      <xdr:rowOff>38160</xdr:rowOff>
    </xdr:to>
    <xdr:sp macro="" textlink="">
      <xdr:nvSpPr>
        <xdr:cNvPr id="461" name="楕円 460"/>
        <xdr:cNvSpPr/>
      </xdr:nvSpPr>
      <xdr:spPr>
        <a:xfrm>
          <a:off x="169672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80087</xdr:rowOff>
    </xdr:from>
    <xdr:ext cx="762000" cy="259045"/>
    <xdr:sp macro="" textlink="">
      <xdr:nvSpPr>
        <xdr:cNvPr id="462" name="将来負担の状況該当値テキスト"/>
        <xdr:cNvSpPr txBox="1"/>
      </xdr:nvSpPr>
      <xdr:spPr>
        <a:xfrm>
          <a:off x="17106900" y="248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63" name="楕円 462"/>
        <xdr:cNvSpPr/>
      </xdr:nvSpPr>
      <xdr:spPr>
        <a:xfrm>
          <a:off x="15240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4" name="テキスト ボックス 463"/>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19534</xdr:rowOff>
    </xdr:from>
    <xdr:to>
      <xdr:col>68</xdr:col>
      <xdr:colOff>203200</xdr:colOff>
      <xdr:row>14</xdr:row>
      <xdr:rowOff>121134</xdr:rowOff>
    </xdr:to>
    <xdr:sp macro="" textlink="">
      <xdr:nvSpPr>
        <xdr:cNvPr id="465" name="楕円 464"/>
        <xdr:cNvSpPr/>
      </xdr:nvSpPr>
      <xdr:spPr>
        <a:xfrm>
          <a:off x="143510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105911</xdr:rowOff>
    </xdr:from>
    <xdr:ext cx="762000" cy="259045"/>
    <xdr:sp macro="" textlink="">
      <xdr:nvSpPr>
        <xdr:cNvPr id="466" name="テキスト ボックス 465"/>
        <xdr:cNvSpPr txBox="1"/>
      </xdr:nvSpPr>
      <xdr:spPr>
        <a:xfrm>
          <a:off x="14020800" y="2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25279</xdr:rowOff>
    </xdr:from>
    <xdr:to>
      <xdr:col>64</xdr:col>
      <xdr:colOff>152400</xdr:colOff>
      <xdr:row>14</xdr:row>
      <xdr:rowOff>126879</xdr:rowOff>
    </xdr:to>
    <xdr:sp macro="" textlink="">
      <xdr:nvSpPr>
        <xdr:cNvPr id="467" name="楕円 466"/>
        <xdr:cNvSpPr/>
      </xdr:nvSpPr>
      <xdr:spPr>
        <a:xfrm>
          <a:off x="13462000" y="24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137056</xdr:rowOff>
    </xdr:from>
    <xdr:ext cx="762000" cy="259045"/>
    <xdr:sp macro="" textlink="">
      <xdr:nvSpPr>
        <xdr:cNvPr id="468" name="テキスト ボックス 467"/>
        <xdr:cNvSpPr txBox="1"/>
      </xdr:nvSpPr>
      <xdr:spPr>
        <a:xfrm>
          <a:off x="13131800" y="219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32,967
32,814
65.68
31,268,327
30,275,635
251,998
7,136,299
27,925,693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より上回っているのは、保育所・幼稚園・給食センターを直営で運営していることや、臨時・非常勤職員を短期的な臨時職員（物件費）ではなく、非常勤職員（人件費）で採用していることによ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年度は復興関連業務増に伴う任期付採用職員の増により前年度比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ポイント増となっている。窓口業務については令和元年度から委託を検討しているが、他にも民間でも実施可能な部分は委託化を進め、人件費の抑制に努める。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161290</xdr:rowOff>
    </xdr:to>
    <xdr:cxnSp macro="">
      <xdr:nvCxnSpPr>
        <xdr:cNvPr id="64" name="直線コネクタ 63"/>
        <xdr:cNvCxnSpPr/>
      </xdr:nvCxnSpPr>
      <xdr:spPr>
        <a:xfrm>
          <a:off x="3987800" y="64729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8128</xdr:rowOff>
    </xdr:to>
    <xdr:cxnSp macro="">
      <xdr:nvCxnSpPr>
        <xdr:cNvPr id="67" name="直線コネクタ 66"/>
        <xdr:cNvCxnSpPr/>
      </xdr:nvCxnSpPr>
      <xdr:spPr>
        <a:xfrm flipV="1">
          <a:off x="3098800" y="64729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8128</xdr:rowOff>
    </xdr:to>
    <xdr:cxnSp macro="">
      <xdr:nvCxnSpPr>
        <xdr:cNvPr id="70" name="直線コネクタ 69"/>
        <xdr:cNvCxnSpPr/>
      </xdr:nvCxnSpPr>
      <xdr:spPr>
        <a:xfrm>
          <a:off x="2209800" y="64363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156718</xdr:rowOff>
    </xdr:to>
    <xdr:cxnSp macro="">
      <xdr:nvCxnSpPr>
        <xdr:cNvPr id="73" name="直線コネクタ 72"/>
        <xdr:cNvCxnSpPr/>
      </xdr:nvCxnSpPr>
      <xdr:spPr>
        <a:xfrm flipV="1">
          <a:off x="1320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年度に比べ、物件費の</a:t>
          </a:r>
          <a:r>
            <a:rPr kumimoji="1" lang="en-US" altLang="ja-JP" sz="1300">
              <a:latin typeface="ＭＳ Ｐゴシック" panose="020B0600070205080204" pitchFamily="50" charset="-128"/>
              <a:ea typeface="ＭＳ Ｐゴシック" panose="020B0600070205080204" pitchFamily="50" charset="-128"/>
            </a:rPr>
            <a:t>59.7</a:t>
          </a:r>
          <a:r>
            <a:rPr kumimoji="1" lang="ja-JP" altLang="en-US" sz="1300">
              <a:latin typeface="ＭＳ Ｐゴシック" panose="020B0600070205080204" pitchFamily="50" charset="-128"/>
              <a:ea typeface="ＭＳ Ｐゴシック" panose="020B0600070205080204" pitchFamily="50" charset="-128"/>
            </a:rPr>
            <a:t>百万円減に加え充当した経常一般財源等が</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百万円増えたため、比率が</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翌年度に窓口業務の民間委託等を検討しているため、人件費が減少する一方で、物件費は上昇すると予想される。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119380</xdr:rowOff>
    </xdr:from>
    <xdr:to>
      <xdr:col>82</xdr:col>
      <xdr:colOff>107950</xdr:colOff>
      <xdr:row>13</xdr:row>
      <xdr:rowOff>130810</xdr:rowOff>
    </xdr:to>
    <xdr:cxnSp macro="">
      <xdr:nvCxnSpPr>
        <xdr:cNvPr id="125" name="直線コネクタ 124"/>
        <xdr:cNvCxnSpPr/>
      </xdr:nvCxnSpPr>
      <xdr:spPr>
        <a:xfrm flipV="1">
          <a:off x="15671800" y="2176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62230</xdr:rowOff>
    </xdr:from>
    <xdr:to>
      <xdr:col>78</xdr:col>
      <xdr:colOff>69850</xdr:colOff>
      <xdr:row>13</xdr:row>
      <xdr:rowOff>130810</xdr:rowOff>
    </xdr:to>
    <xdr:cxnSp macro="">
      <xdr:nvCxnSpPr>
        <xdr:cNvPr id="128" name="直線コネクタ 127"/>
        <xdr:cNvCxnSpPr/>
      </xdr:nvCxnSpPr>
      <xdr:spPr>
        <a:xfrm>
          <a:off x="14782800" y="229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62230</xdr:rowOff>
    </xdr:from>
    <xdr:to>
      <xdr:col>73</xdr:col>
      <xdr:colOff>180975</xdr:colOff>
      <xdr:row>13</xdr:row>
      <xdr:rowOff>100330</xdr:rowOff>
    </xdr:to>
    <xdr:cxnSp macro="">
      <xdr:nvCxnSpPr>
        <xdr:cNvPr id="131" name="直線コネクタ 130"/>
        <xdr:cNvCxnSpPr/>
      </xdr:nvCxnSpPr>
      <xdr:spPr>
        <a:xfrm flipV="1">
          <a:off x="13893800" y="229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100330</xdr:rowOff>
    </xdr:from>
    <xdr:to>
      <xdr:col>69</xdr:col>
      <xdr:colOff>92075</xdr:colOff>
      <xdr:row>13</xdr:row>
      <xdr:rowOff>107950</xdr:rowOff>
    </xdr:to>
    <xdr:cxnSp macro="">
      <xdr:nvCxnSpPr>
        <xdr:cNvPr id="134" name="直線コネクタ 133"/>
        <xdr:cNvCxnSpPr/>
      </xdr:nvCxnSpPr>
      <xdr:spPr>
        <a:xfrm flipV="1">
          <a:off x="13004800" y="232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68580</xdr:rowOff>
    </xdr:from>
    <xdr:to>
      <xdr:col>82</xdr:col>
      <xdr:colOff>158750</xdr:colOff>
      <xdr:row>12</xdr:row>
      <xdr:rowOff>170180</xdr:rowOff>
    </xdr:to>
    <xdr:sp macro="" textlink="">
      <xdr:nvSpPr>
        <xdr:cNvPr id="144" name="楕円 143"/>
        <xdr:cNvSpPr/>
      </xdr:nvSpPr>
      <xdr:spPr>
        <a:xfrm>
          <a:off x="16459200" y="21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148607</xdr:rowOff>
    </xdr:from>
    <xdr:ext cx="762000" cy="259045"/>
    <xdr:sp macro="" textlink="">
      <xdr:nvSpPr>
        <xdr:cNvPr id="145" name="物件費該当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80010</xdr:rowOff>
    </xdr:from>
    <xdr:to>
      <xdr:col>78</xdr:col>
      <xdr:colOff>120650</xdr:colOff>
      <xdr:row>14</xdr:row>
      <xdr:rowOff>10160</xdr:rowOff>
    </xdr:to>
    <xdr:sp macro="" textlink="">
      <xdr:nvSpPr>
        <xdr:cNvPr id="146" name="楕円 145"/>
        <xdr:cNvSpPr/>
      </xdr:nvSpPr>
      <xdr:spPr>
        <a:xfrm>
          <a:off x="15621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20337</xdr:rowOff>
    </xdr:from>
    <xdr:ext cx="736600" cy="259045"/>
    <xdr:sp macro="" textlink="">
      <xdr:nvSpPr>
        <xdr:cNvPr id="147" name="テキスト ボックス 146"/>
        <xdr:cNvSpPr txBox="1"/>
      </xdr:nvSpPr>
      <xdr:spPr>
        <a:xfrm>
          <a:off x="15290800" y="207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11430</xdr:rowOff>
    </xdr:from>
    <xdr:to>
      <xdr:col>74</xdr:col>
      <xdr:colOff>31750</xdr:colOff>
      <xdr:row>13</xdr:row>
      <xdr:rowOff>113030</xdr:rowOff>
    </xdr:to>
    <xdr:sp macro="" textlink="">
      <xdr:nvSpPr>
        <xdr:cNvPr id="148" name="楕円 147"/>
        <xdr:cNvSpPr/>
      </xdr:nvSpPr>
      <xdr:spPr>
        <a:xfrm>
          <a:off x="14732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123207</xdr:rowOff>
    </xdr:from>
    <xdr:ext cx="762000" cy="259045"/>
    <xdr:sp macro="" textlink="">
      <xdr:nvSpPr>
        <xdr:cNvPr id="149" name="テキスト ボックス 148"/>
        <xdr:cNvSpPr txBox="1"/>
      </xdr:nvSpPr>
      <xdr:spPr>
        <a:xfrm>
          <a:off x="14401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49530</xdr:rowOff>
    </xdr:from>
    <xdr:to>
      <xdr:col>69</xdr:col>
      <xdr:colOff>142875</xdr:colOff>
      <xdr:row>13</xdr:row>
      <xdr:rowOff>151130</xdr:rowOff>
    </xdr:to>
    <xdr:sp macro="" textlink="">
      <xdr:nvSpPr>
        <xdr:cNvPr id="150" name="楕円 149"/>
        <xdr:cNvSpPr/>
      </xdr:nvSpPr>
      <xdr:spPr>
        <a:xfrm>
          <a:off x="13843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161307</xdr:rowOff>
    </xdr:from>
    <xdr:ext cx="762000" cy="259045"/>
    <xdr:sp macro="" textlink="">
      <xdr:nvSpPr>
        <xdr:cNvPr id="151" name="テキスト ボックス 150"/>
        <xdr:cNvSpPr txBox="1"/>
      </xdr:nvSpPr>
      <xdr:spPr>
        <a:xfrm>
          <a:off x="13512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2" name="楕円 151"/>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3" name="テキスト ボックス 152"/>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年度では重度心身障害者医療費</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百万円、障害児施設給付費</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百万円の増により、対前年度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全国平均及び熊本平均を下回り、さらに類似団体平均を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ポイント下回り良好な状態を維持している。</a:t>
          </a:r>
        </a:p>
        <a:p>
          <a:r>
            <a:rPr kumimoji="1" lang="ja-JP" altLang="en-US" sz="1300">
              <a:latin typeface="ＭＳ Ｐゴシック" panose="020B0600070205080204" pitchFamily="50" charset="-128"/>
              <a:ea typeface="ＭＳ Ｐゴシック" panose="020B0600070205080204" pitchFamily="50" charset="-128"/>
            </a:rPr>
            <a:t>　障害者福祉関係扶助費、児童福祉関係扶助費等については、今後の増加が予想されるが、事業の峻別により財政運営への影響を抑制していく。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38100</xdr:rowOff>
    </xdr:to>
    <xdr:cxnSp macro="">
      <xdr:nvCxnSpPr>
        <xdr:cNvPr id="186" name="直線コネクタ 185"/>
        <xdr:cNvCxnSpPr/>
      </xdr:nvCxnSpPr>
      <xdr:spPr>
        <a:xfrm>
          <a:off x="3987800" y="958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101600</xdr:rowOff>
    </xdr:to>
    <xdr:cxnSp macro="">
      <xdr:nvCxnSpPr>
        <xdr:cNvPr id="189" name="直線コネクタ 188"/>
        <xdr:cNvCxnSpPr/>
      </xdr:nvCxnSpPr>
      <xdr:spPr>
        <a:xfrm flipV="1">
          <a:off x="3098800" y="958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101600</xdr:rowOff>
    </xdr:to>
    <xdr:cxnSp macro="">
      <xdr:nvCxnSpPr>
        <xdr:cNvPr id="192" name="直線コネクタ 191"/>
        <xdr:cNvCxnSpPr/>
      </xdr:nvCxnSpPr>
      <xdr:spPr>
        <a:xfrm>
          <a:off x="2209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63500</xdr:rowOff>
    </xdr:to>
    <xdr:cxnSp macro="">
      <xdr:nvCxnSpPr>
        <xdr:cNvPr id="195" name="直線コネクタ 194"/>
        <xdr:cNvCxnSpPr/>
      </xdr:nvCxnSpPr>
      <xdr:spPr>
        <a:xfrm flipV="1">
          <a:off x="1320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5" name="楕円 204"/>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6"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7" name="楕円 206"/>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08" name="テキスト ボックス 207"/>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9" name="楕円 208"/>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0" name="テキスト ボックス 209"/>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1" name="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2" name="テキスト ボックス 211"/>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3" name="楕円 212"/>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14" name="テキスト ボックス 213"/>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公共下水道事業会計・国民健康保険事業会計への繰出金の増</a:t>
          </a:r>
          <a:r>
            <a:rPr kumimoji="1" lang="en-US" altLang="ja-JP" sz="1300">
              <a:latin typeface="ＭＳ Ｐゴシック" panose="020B0600070205080204" pitchFamily="50" charset="-128"/>
              <a:ea typeface="ＭＳ Ｐゴシック" panose="020B0600070205080204" pitchFamily="50" charset="-128"/>
            </a:rPr>
            <a:t>(310.1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により、経常繰出金が</a:t>
          </a:r>
          <a:r>
            <a:rPr kumimoji="1" lang="en-US" altLang="ja-JP" sz="1300">
              <a:latin typeface="ＭＳ Ｐゴシック" panose="020B0600070205080204" pitchFamily="50" charset="-128"/>
              <a:ea typeface="ＭＳ Ｐゴシック" panose="020B0600070205080204" pitchFamily="50" charset="-128"/>
            </a:rPr>
            <a:t>427.9</a:t>
          </a:r>
          <a:r>
            <a:rPr kumimoji="1" lang="ja-JP" altLang="en-US" sz="1300">
              <a:latin typeface="ＭＳ Ｐゴシック" panose="020B0600070205080204" pitchFamily="50" charset="-128"/>
              <a:ea typeface="ＭＳ Ｐゴシック" panose="020B0600070205080204" pitchFamily="50" charset="-128"/>
            </a:rPr>
            <a:t>百万円増となり、充当一般財源も対前年度比</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伸びた。経常一般財源の対前年度比</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を大きく上回り、比率が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社会保障費の情勢、下水道事業の計画にもよるが。基準内繰出を前提とした運営を図る。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88900</xdr:rowOff>
    </xdr:from>
    <xdr:to>
      <xdr:col>82</xdr:col>
      <xdr:colOff>107950</xdr:colOff>
      <xdr:row>61</xdr:row>
      <xdr:rowOff>88900</xdr:rowOff>
    </xdr:to>
    <xdr:cxnSp macro="">
      <xdr:nvCxnSpPr>
        <xdr:cNvPr id="251" name="直線コネクタ 250"/>
        <xdr:cNvCxnSpPr/>
      </xdr:nvCxnSpPr>
      <xdr:spPr>
        <a:xfrm>
          <a:off x="15671800" y="102044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88900</xdr:rowOff>
    </xdr:from>
    <xdr:to>
      <xdr:col>78</xdr:col>
      <xdr:colOff>69850</xdr:colOff>
      <xdr:row>61</xdr:row>
      <xdr:rowOff>98425</xdr:rowOff>
    </xdr:to>
    <xdr:cxnSp macro="">
      <xdr:nvCxnSpPr>
        <xdr:cNvPr id="254" name="直線コネクタ 253"/>
        <xdr:cNvCxnSpPr/>
      </xdr:nvCxnSpPr>
      <xdr:spPr>
        <a:xfrm flipV="1">
          <a:off x="14782800" y="10204450"/>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60325</xdr:rowOff>
    </xdr:from>
    <xdr:to>
      <xdr:col>73</xdr:col>
      <xdr:colOff>180975</xdr:colOff>
      <xdr:row>61</xdr:row>
      <xdr:rowOff>98425</xdr:rowOff>
    </xdr:to>
    <xdr:cxnSp macro="">
      <xdr:nvCxnSpPr>
        <xdr:cNvPr id="257" name="直線コネクタ 256"/>
        <xdr:cNvCxnSpPr/>
      </xdr:nvCxnSpPr>
      <xdr:spPr>
        <a:xfrm>
          <a:off x="13893800" y="1017587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60325</xdr:rowOff>
    </xdr:from>
    <xdr:to>
      <xdr:col>69</xdr:col>
      <xdr:colOff>92075</xdr:colOff>
      <xdr:row>59</xdr:row>
      <xdr:rowOff>117475</xdr:rowOff>
    </xdr:to>
    <xdr:cxnSp macro="">
      <xdr:nvCxnSpPr>
        <xdr:cNvPr id="260" name="直線コネクタ 259"/>
        <xdr:cNvCxnSpPr/>
      </xdr:nvCxnSpPr>
      <xdr:spPr>
        <a:xfrm flipV="1">
          <a:off x="13004800" y="10175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38100</xdr:rowOff>
    </xdr:from>
    <xdr:to>
      <xdr:col>82</xdr:col>
      <xdr:colOff>158750</xdr:colOff>
      <xdr:row>61</xdr:row>
      <xdr:rowOff>139700</xdr:rowOff>
    </xdr:to>
    <xdr:sp macro="" textlink="">
      <xdr:nvSpPr>
        <xdr:cNvPr id="270" name="楕円 269"/>
        <xdr:cNvSpPr/>
      </xdr:nvSpPr>
      <xdr:spPr>
        <a:xfrm>
          <a:off x="164592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118127</xdr:rowOff>
    </xdr:from>
    <xdr:ext cx="762000" cy="259045"/>
    <xdr:sp macro="" textlink="">
      <xdr:nvSpPr>
        <xdr:cNvPr id="271" name="その他該当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2" name="楕円 271"/>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124477</xdr:rowOff>
    </xdr:from>
    <xdr:ext cx="736600" cy="259045"/>
    <xdr:sp macro="" textlink="">
      <xdr:nvSpPr>
        <xdr:cNvPr id="273" name="テキスト ボックス 272"/>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47625</xdr:rowOff>
    </xdr:from>
    <xdr:to>
      <xdr:col>74</xdr:col>
      <xdr:colOff>31750</xdr:colOff>
      <xdr:row>61</xdr:row>
      <xdr:rowOff>149225</xdr:rowOff>
    </xdr:to>
    <xdr:sp macro="" textlink="">
      <xdr:nvSpPr>
        <xdr:cNvPr id="274" name="楕円 273"/>
        <xdr:cNvSpPr/>
      </xdr:nvSpPr>
      <xdr:spPr>
        <a:xfrm>
          <a:off x="14732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134002</xdr:rowOff>
    </xdr:from>
    <xdr:ext cx="762000" cy="259045"/>
    <xdr:sp macro="" textlink="">
      <xdr:nvSpPr>
        <xdr:cNvPr id="275" name="テキスト ボックス 274"/>
        <xdr:cNvSpPr txBox="1"/>
      </xdr:nvSpPr>
      <xdr:spPr>
        <a:xfrm>
          <a:off x="14401800" y="105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xdr:rowOff>
    </xdr:from>
    <xdr:to>
      <xdr:col>69</xdr:col>
      <xdr:colOff>142875</xdr:colOff>
      <xdr:row>59</xdr:row>
      <xdr:rowOff>111125</xdr:rowOff>
    </xdr:to>
    <xdr:sp macro="" textlink="">
      <xdr:nvSpPr>
        <xdr:cNvPr id="276" name="楕円 275"/>
        <xdr:cNvSpPr/>
      </xdr:nvSpPr>
      <xdr:spPr>
        <a:xfrm>
          <a:off x="13843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95902</xdr:rowOff>
    </xdr:from>
    <xdr:ext cx="762000" cy="259045"/>
    <xdr:sp macro="" textlink="">
      <xdr:nvSpPr>
        <xdr:cNvPr id="277" name="テキスト ボックス 276"/>
        <xdr:cNvSpPr txBox="1"/>
      </xdr:nvSpPr>
      <xdr:spPr>
        <a:xfrm>
          <a:off x="13512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66675</xdr:rowOff>
    </xdr:from>
    <xdr:to>
      <xdr:col>65</xdr:col>
      <xdr:colOff>53975</xdr:colOff>
      <xdr:row>59</xdr:row>
      <xdr:rowOff>168275</xdr:rowOff>
    </xdr:to>
    <xdr:sp macro="" textlink="">
      <xdr:nvSpPr>
        <xdr:cNvPr id="278" name="楕円 277"/>
        <xdr:cNvSpPr/>
      </xdr:nvSpPr>
      <xdr:spPr>
        <a:xfrm>
          <a:off x="129540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153052</xdr:rowOff>
    </xdr:from>
    <xdr:ext cx="762000" cy="259045"/>
    <xdr:sp macro="" textlink="">
      <xdr:nvSpPr>
        <xdr:cNvPr id="279" name="テキスト ボックス 278"/>
        <xdr:cNvSpPr txBox="1"/>
      </xdr:nvSpPr>
      <xdr:spPr>
        <a:xfrm>
          <a:off x="126238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熊本市消防局常備消防事務委託料の増</a:t>
          </a:r>
          <a:r>
            <a:rPr kumimoji="1" lang="en-US" altLang="ja-JP" sz="1300">
              <a:latin typeface="ＭＳ Ｐゴシック" panose="020B0600070205080204" pitchFamily="50" charset="-128"/>
              <a:ea typeface="ＭＳ Ｐゴシック" panose="020B0600070205080204" pitchFamily="50" charset="-128"/>
            </a:rPr>
            <a:t>(53.9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等もあり、経常補助費の</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増となり、経常一般財源の対前年度比を下回り、比率が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ポイントの低下となった。</a:t>
          </a:r>
        </a:p>
        <a:p>
          <a:r>
            <a:rPr kumimoji="1" lang="ja-JP" altLang="en-US" sz="1300">
              <a:latin typeface="ＭＳ Ｐゴシック" panose="020B0600070205080204" pitchFamily="50" charset="-128"/>
              <a:ea typeface="ＭＳ Ｐゴシック" panose="020B0600070205080204" pitchFamily="50" charset="-128"/>
            </a:rPr>
            <a:t>　補助費については、整理合理化が困難な事業もあるが、事業の効果について常に検証し、国･県補助等財源の確保もしつつ、住民の理解を得ながら縮小・廃止の検討をする。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120142</xdr:rowOff>
    </xdr:to>
    <xdr:cxnSp macro="">
      <xdr:nvCxnSpPr>
        <xdr:cNvPr id="309" name="直線コネクタ 308"/>
        <xdr:cNvCxnSpPr/>
      </xdr:nvCxnSpPr>
      <xdr:spPr>
        <a:xfrm flipV="1">
          <a:off x="15671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120142</xdr:rowOff>
    </xdr:to>
    <xdr:cxnSp macro="">
      <xdr:nvCxnSpPr>
        <xdr:cNvPr id="312" name="直線コネクタ 311"/>
        <xdr:cNvCxnSpPr/>
      </xdr:nvCxnSpPr>
      <xdr:spPr>
        <a:xfrm>
          <a:off x="14782800" y="6390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46990</xdr:rowOff>
    </xdr:to>
    <xdr:cxnSp macro="">
      <xdr:nvCxnSpPr>
        <xdr:cNvPr id="315" name="直線コネクタ 314"/>
        <xdr:cNvCxnSpPr/>
      </xdr:nvCxnSpPr>
      <xdr:spPr>
        <a:xfrm>
          <a:off x="13893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10414</xdr:rowOff>
    </xdr:to>
    <xdr:cxnSp macro="">
      <xdr:nvCxnSpPr>
        <xdr:cNvPr id="318" name="直線コネクタ 317"/>
        <xdr:cNvCxnSpPr/>
      </xdr:nvCxnSpPr>
      <xdr:spPr>
        <a:xfrm>
          <a:off x="13004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8" name="楕円 327"/>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9"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0" name="楕円 329"/>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1" name="テキスト ボックス 330"/>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4" name="楕円 333"/>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5" name="テキスト ボックス 33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現状全国平均及び熊本県平均を下回っており、類似団体平均も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年熊本地震からの復旧復興事業に多額の起債をすることから、元金の償還が本格化する令和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年度以降公債費が増加するため、起債にあたっては交付税措置率の高い地方債を活用する等、計画的な公債費管理に努める。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127000</xdr:rowOff>
    </xdr:to>
    <xdr:cxnSp macro="">
      <xdr:nvCxnSpPr>
        <xdr:cNvPr id="370" name="直線コネクタ 369"/>
        <xdr:cNvCxnSpPr/>
      </xdr:nvCxnSpPr>
      <xdr:spPr>
        <a:xfrm flipV="1">
          <a:off x="3987800" y="13035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127000</xdr:rowOff>
    </xdr:to>
    <xdr:cxnSp macro="">
      <xdr:nvCxnSpPr>
        <xdr:cNvPr id="373" name="直線コネクタ 372"/>
        <xdr:cNvCxnSpPr/>
      </xdr:nvCxnSpPr>
      <xdr:spPr>
        <a:xfrm>
          <a:off x="3098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76</xdr:row>
      <xdr:rowOff>96520</xdr:rowOff>
    </xdr:to>
    <xdr:cxnSp macro="">
      <xdr:nvCxnSpPr>
        <xdr:cNvPr id="376" name="直線コネクタ 375"/>
        <xdr:cNvCxnSpPr/>
      </xdr:nvCxnSpPr>
      <xdr:spPr>
        <a:xfrm>
          <a:off x="2209800" y="12974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115570</xdr:rowOff>
    </xdr:to>
    <xdr:cxnSp macro="">
      <xdr:nvCxnSpPr>
        <xdr:cNvPr id="379" name="直線コネクタ 378"/>
        <xdr:cNvCxnSpPr/>
      </xdr:nvCxnSpPr>
      <xdr:spPr>
        <a:xfrm>
          <a:off x="1320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9" name="楕円 388"/>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0"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1" name="楕円 390"/>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2" name="テキスト ボックス 391"/>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3" name="楕円 392"/>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4" name="テキスト ボックス 393"/>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5" name="楕円 394"/>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6" name="テキスト ボックス 395"/>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7" name="楕円 396"/>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8" name="テキスト ボックス 397"/>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ポイント悪化している。これは、分母となる経常一般財源も増加したが、人件費、扶助費および繰出金へ充当した一般財源の増加が上回ったことによる。</a:t>
          </a:r>
        </a:p>
        <a:p>
          <a:r>
            <a:rPr kumimoji="1" lang="ja-JP" altLang="en-US" sz="1300">
              <a:latin typeface="ＭＳ Ｐゴシック" panose="020B0600070205080204" pitchFamily="50" charset="-128"/>
              <a:ea typeface="ＭＳ Ｐゴシック" panose="020B0600070205080204" pitchFamily="50" charset="-128"/>
            </a:rPr>
            <a:t>　下水道事業会計への繰出しについては、管渠の建設・維持費用にあてる使用料の見直しをすることにより経営の健全化を図り基準内の繰出しとなるよう努める。国民健康保険事業会計におていも保険料の適正化・健康増進事業推進による給付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42418</xdr:rowOff>
    </xdr:to>
    <xdr:cxnSp macro="">
      <xdr:nvCxnSpPr>
        <xdr:cNvPr id="429" name="直線コネクタ 428"/>
        <xdr:cNvCxnSpPr/>
      </xdr:nvCxnSpPr>
      <xdr:spPr>
        <a:xfrm>
          <a:off x="15671800" y="135001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101854</xdr:rowOff>
    </xdr:to>
    <xdr:cxnSp macro="">
      <xdr:nvCxnSpPr>
        <xdr:cNvPr id="432" name="直線コネクタ 431"/>
        <xdr:cNvCxnSpPr/>
      </xdr:nvCxnSpPr>
      <xdr:spPr>
        <a:xfrm flipV="1">
          <a:off x="14782800" y="135001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79</xdr:row>
      <xdr:rowOff>101854</xdr:rowOff>
    </xdr:to>
    <xdr:cxnSp macro="">
      <xdr:nvCxnSpPr>
        <xdr:cNvPr id="435" name="直線コネクタ 434"/>
        <xdr:cNvCxnSpPr/>
      </xdr:nvCxnSpPr>
      <xdr:spPr>
        <a:xfrm>
          <a:off x="13893800" y="1334465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62992</xdr:rowOff>
    </xdr:to>
    <xdr:cxnSp macro="">
      <xdr:nvCxnSpPr>
        <xdr:cNvPr id="438" name="直線コネクタ 437"/>
        <xdr:cNvCxnSpPr/>
      </xdr:nvCxnSpPr>
      <xdr:spPr>
        <a:xfrm flipV="1">
          <a:off x="13004800" y="13344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8" name="楕円 447"/>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49"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0" name="楕円 449"/>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1" name="テキスト ボックス 450"/>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2" name="楕円 451"/>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3" name="テキスト ボックス 452"/>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4" name="楕円 453"/>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5" name="テキスト ボックス 454"/>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6" name="楕円 455"/>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57" name="テキスト ボックス 456"/>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49728</xdr:rowOff>
    </xdr:from>
    <xdr:to>
      <xdr:col>29</xdr:col>
      <xdr:colOff>127000</xdr:colOff>
      <xdr:row>17</xdr:row>
      <xdr:rowOff>50479</xdr:rowOff>
    </xdr:to>
    <xdr:cxnSp macro="">
      <xdr:nvCxnSpPr>
        <xdr:cNvPr id="52" name="直線コネクタ 51"/>
        <xdr:cNvCxnSpPr/>
      </xdr:nvCxnSpPr>
      <xdr:spPr bwMode="auto">
        <a:xfrm flipV="1">
          <a:off x="5003800" y="2840553"/>
          <a:ext cx="647700" cy="172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50479</xdr:rowOff>
    </xdr:from>
    <xdr:to>
      <xdr:col>26</xdr:col>
      <xdr:colOff>50800</xdr:colOff>
      <xdr:row>17</xdr:row>
      <xdr:rowOff>109719</xdr:rowOff>
    </xdr:to>
    <xdr:cxnSp macro="">
      <xdr:nvCxnSpPr>
        <xdr:cNvPr id="55" name="直線コネクタ 54"/>
        <xdr:cNvCxnSpPr/>
      </xdr:nvCxnSpPr>
      <xdr:spPr bwMode="auto">
        <a:xfrm flipV="1">
          <a:off x="4305300" y="3012754"/>
          <a:ext cx="698500" cy="5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109719</xdr:rowOff>
    </xdr:from>
    <xdr:to>
      <xdr:col>22</xdr:col>
      <xdr:colOff>114300</xdr:colOff>
      <xdr:row>18</xdr:row>
      <xdr:rowOff>140645</xdr:rowOff>
    </xdr:to>
    <xdr:cxnSp macro="">
      <xdr:nvCxnSpPr>
        <xdr:cNvPr id="58" name="直線コネクタ 57"/>
        <xdr:cNvCxnSpPr/>
      </xdr:nvCxnSpPr>
      <xdr:spPr bwMode="auto">
        <a:xfrm flipV="1">
          <a:off x="3606800" y="3071994"/>
          <a:ext cx="698500" cy="20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140645</xdr:rowOff>
    </xdr:from>
    <xdr:to>
      <xdr:col>18</xdr:col>
      <xdr:colOff>177800</xdr:colOff>
      <xdr:row>18</xdr:row>
      <xdr:rowOff>140808</xdr:rowOff>
    </xdr:to>
    <xdr:cxnSp macro="">
      <xdr:nvCxnSpPr>
        <xdr:cNvPr id="61" name="直線コネクタ 60"/>
        <xdr:cNvCxnSpPr/>
      </xdr:nvCxnSpPr>
      <xdr:spPr bwMode="auto">
        <a:xfrm flipV="1">
          <a:off x="2908300" y="3274370"/>
          <a:ext cx="698500" cy="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170378</xdr:rowOff>
    </xdr:from>
    <xdr:to>
      <xdr:col>29</xdr:col>
      <xdr:colOff>177800</xdr:colOff>
      <xdr:row>16</xdr:row>
      <xdr:rowOff>100528</xdr:rowOff>
    </xdr:to>
    <xdr:sp macro="" textlink="">
      <xdr:nvSpPr>
        <xdr:cNvPr id="71" name="楕円 70"/>
        <xdr:cNvSpPr/>
      </xdr:nvSpPr>
      <xdr:spPr bwMode="auto">
        <a:xfrm>
          <a:off x="56007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15455</xdr:rowOff>
    </xdr:from>
    <xdr:ext cx="762000" cy="259045"/>
    <xdr:sp macro="" textlink="">
      <xdr:nvSpPr>
        <xdr:cNvPr id="72" name="人口1人当たり決算額の推移該当値テキスト130"/>
        <xdr:cNvSpPr txBox="1"/>
      </xdr:nvSpPr>
      <xdr:spPr>
        <a:xfrm>
          <a:off x="5740400" y="263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171129</xdr:rowOff>
    </xdr:from>
    <xdr:to>
      <xdr:col>26</xdr:col>
      <xdr:colOff>101600</xdr:colOff>
      <xdr:row>17</xdr:row>
      <xdr:rowOff>101279</xdr:rowOff>
    </xdr:to>
    <xdr:sp macro="" textlink="">
      <xdr:nvSpPr>
        <xdr:cNvPr id="73" name="楕円 72"/>
        <xdr:cNvSpPr/>
      </xdr:nvSpPr>
      <xdr:spPr bwMode="auto">
        <a:xfrm>
          <a:off x="4953000" y="296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111456</xdr:rowOff>
    </xdr:from>
    <xdr:ext cx="736600" cy="259045"/>
    <xdr:sp macro="" textlink="">
      <xdr:nvSpPr>
        <xdr:cNvPr id="74" name="テキスト ボックス 73"/>
        <xdr:cNvSpPr txBox="1"/>
      </xdr:nvSpPr>
      <xdr:spPr>
        <a:xfrm>
          <a:off x="4622800" y="2730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58919</xdr:rowOff>
    </xdr:from>
    <xdr:to>
      <xdr:col>22</xdr:col>
      <xdr:colOff>165100</xdr:colOff>
      <xdr:row>17</xdr:row>
      <xdr:rowOff>160519</xdr:rowOff>
    </xdr:to>
    <xdr:sp macro="" textlink="">
      <xdr:nvSpPr>
        <xdr:cNvPr id="75" name="楕円 74"/>
        <xdr:cNvSpPr/>
      </xdr:nvSpPr>
      <xdr:spPr bwMode="auto">
        <a:xfrm>
          <a:off x="4254500" y="302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170696</xdr:rowOff>
    </xdr:from>
    <xdr:ext cx="762000" cy="259045"/>
    <xdr:sp macro="" textlink="">
      <xdr:nvSpPr>
        <xdr:cNvPr id="76" name="テキスト ボックス 75"/>
        <xdr:cNvSpPr txBox="1"/>
      </xdr:nvSpPr>
      <xdr:spPr>
        <a:xfrm>
          <a:off x="3924300" y="279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89845</xdr:rowOff>
    </xdr:from>
    <xdr:to>
      <xdr:col>19</xdr:col>
      <xdr:colOff>38100</xdr:colOff>
      <xdr:row>19</xdr:row>
      <xdr:rowOff>19995</xdr:rowOff>
    </xdr:to>
    <xdr:sp macro="" textlink="">
      <xdr:nvSpPr>
        <xdr:cNvPr id="77" name="楕円 76"/>
        <xdr:cNvSpPr/>
      </xdr:nvSpPr>
      <xdr:spPr bwMode="auto">
        <a:xfrm>
          <a:off x="3556000" y="322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4772</xdr:rowOff>
    </xdr:from>
    <xdr:ext cx="762000" cy="259045"/>
    <xdr:sp macro="" textlink="">
      <xdr:nvSpPr>
        <xdr:cNvPr id="78" name="テキスト ボックス 77"/>
        <xdr:cNvSpPr txBox="1"/>
      </xdr:nvSpPr>
      <xdr:spPr>
        <a:xfrm>
          <a:off x="3225800" y="33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90008</xdr:rowOff>
    </xdr:from>
    <xdr:to>
      <xdr:col>15</xdr:col>
      <xdr:colOff>101600</xdr:colOff>
      <xdr:row>19</xdr:row>
      <xdr:rowOff>20158</xdr:rowOff>
    </xdr:to>
    <xdr:sp macro="" textlink="">
      <xdr:nvSpPr>
        <xdr:cNvPr id="79" name="楕円 78"/>
        <xdr:cNvSpPr/>
      </xdr:nvSpPr>
      <xdr:spPr bwMode="auto">
        <a:xfrm>
          <a:off x="2857500" y="322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4935</xdr:rowOff>
    </xdr:from>
    <xdr:ext cx="762000" cy="259045"/>
    <xdr:sp macro="" textlink="">
      <xdr:nvSpPr>
        <xdr:cNvPr id="80" name="テキスト ボックス 79"/>
        <xdr:cNvSpPr txBox="1"/>
      </xdr:nvSpPr>
      <xdr:spPr>
        <a:xfrm>
          <a:off x="2527300" y="33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218211</xdr:rowOff>
    </xdr:from>
    <xdr:to>
      <xdr:col>29</xdr:col>
      <xdr:colOff>127000</xdr:colOff>
      <xdr:row>35</xdr:row>
      <xdr:rowOff>267915</xdr:rowOff>
    </xdr:to>
    <xdr:cxnSp macro="">
      <xdr:nvCxnSpPr>
        <xdr:cNvPr id="115" name="直線コネクタ 114"/>
        <xdr:cNvCxnSpPr/>
      </xdr:nvCxnSpPr>
      <xdr:spPr bwMode="auto">
        <a:xfrm flipV="1">
          <a:off x="5003800" y="6828561"/>
          <a:ext cx="64770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202988</xdr:rowOff>
    </xdr:from>
    <xdr:ext cx="762000" cy="259045"/>
    <xdr:sp macro="" textlink="">
      <xdr:nvSpPr>
        <xdr:cNvPr id="116" name="人口1人当たり決算額の推移平均値テキスト445"/>
        <xdr:cNvSpPr txBox="1"/>
      </xdr:nvSpPr>
      <xdr:spPr>
        <a:xfrm>
          <a:off x="5740400" y="681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35364</xdr:rowOff>
    </xdr:from>
    <xdr:to>
      <xdr:col>26</xdr:col>
      <xdr:colOff>50800</xdr:colOff>
      <xdr:row>35</xdr:row>
      <xdr:rowOff>267915</xdr:rowOff>
    </xdr:to>
    <xdr:cxnSp macro="">
      <xdr:nvCxnSpPr>
        <xdr:cNvPr id="118" name="直線コネクタ 117"/>
        <xdr:cNvCxnSpPr/>
      </xdr:nvCxnSpPr>
      <xdr:spPr bwMode="auto">
        <a:xfrm>
          <a:off x="4305300" y="6645714"/>
          <a:ext cx="698500" cy="232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35364</xdr:rowOff>
    </xdr:from>
    <xdr:to>
      <xdr:col>22</xdr:col>
      <xdr:colOff>114300</xdr:colOff>
      <xdr:row>35</xdr:row>
      <xdr:rowOff>261025</xdr:rowOff>
    </xdr:to>
    <xdr:cxnSp macro="">
      <xdr:nvCxnSpPr>
        <xdr:cNvPr id="121" name="直線コネクタ 120"/>
        <xdr:cNvCxnSpPr/>
      </xdr:nvCxnSpPr>
      <xdr:spPr bwMode="auto">
        <a:xfrm flipV="1">
          <a:off x="3606800" y="6645714"/>
          <a:ext cx="698500" cy="22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261025</xdr:rowOff>
    </xdr:from>
    <xdr:to>
      <xdr:col>18</xdr:col>
      <xdr:colOff>177800</xdr:colOff>
      <xdr:row>35</xdr:row>
      <xdr:rowOff>341426</xdr:rowOff>
    </xdr:to>
    <xdr:cxnSp macro="">
      <xdr:nvCxnSpPr>
        <xdr:cNvPr id="124" name="直線コネクタ 123"/>
        <xdr:cNvCxnSpPr/>
      </xdr:nvCxnSpPr>
      <xdr:spPr bwMode="auto">
        <a:xfrm flipV="1">
          <a:off x="2908300" y="6871375"/>
          <a:ext cx="698500" cy="8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167411</xdr:rowOff>
    </xdr:from>
    <xdr:to>
      <xdr:col>29</xdr:col>
      <xdr:colOff>177800</xdr:colOff>
      <xdr:row>35</xdr:row>
      <xdr:rowOff>269011</xdr:rowOff>
    </xdr:to>
    <xdr:sp macro="" textlink="">
      <xdr:nvSpPr>
        <xdr:cNvPr id="134" name="楕円 133"/>
        <xdr:cNvSpPr/>
      </xdr:nvSpPr>
      <xdr:spPr bwMode="auto">
        <a:xfrm>
          <a:off x="5600700" y="677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12488</xdr:rowOff>
    </xdr:from>
    <xdr:ext cx="762000" cy="259045"/>
    <xdr:sp macro="" textlink="">
      <xdr:nvSpPr>
        <xdr:cNvPr id="135" name="人口1人当たり決算額の推移該当値テキスト445"/>
        <xdr:cNvSpPr txBox="1"/>
      </xdr:nvSpPr>
      <xdr:spPr>
        <a:xfrm>
          <a:off x="5740400" y="66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217115</xdr:rowOff>
    </xdr:from>
    <xdr:to>
      <xdr:col>26</xdr:col>
      <xdr:colOff>101600</xdr:colOff>
      <xdr:row>35</xdr:row>
      <xdr:rowOff>318715</xdr:rowOff>
    </xdr:to>
    <xdr:sp macro="" textlink="">
      <xdr:nvSpPr>
        <xdr:cNvPr id="136" name="楕円 135"/>
        <xdr:cNvSpPr/>
      </xdr:nvSpPr>
      <xdr:spPr bwMode="auto">
        <a:xfrm>
          <a:off x="4953000" y="68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303492</xdr:rowOff>
    </xdr:from>
    <xdr:ext cx="736600" cy="259045"/>
    <xdr:sp macro="" textlink="">
      <xdr:nvSpPr>
        <xdr:cNvPr id="137" name="テキスト ボックス 136"/>
        <xdr:cNvSpPr txBox="1"/>
      </xdr:nvSpPr>
      <xdr:spPr>
        <a:xfrm>
          <a:off x="4622800" y="691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327464</xdr:rowOff>
    </xdr:from>
    <xdr:to>
      <xdr:col>22</xdr:col>
      <xdr:colOff>165100</xdr:colOff>
      <xdr:row>35</xdr:row>
      <xdr:rowOff>86164</xdr:rowOff>
    </xdr:to>
    <xdr:sp macro="" textlink="">
      <xdr:nvSpPr>
        <xdr:cNvPr id="138" name="楕円 137"/>
        <xdr:cNvSpPr/>
      </xdr:nvSpPr>
      <xdr:spPr bwMode="auto">
        <a:xfrm>
          <a:off x="4254500" y="659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96341</xdr:rowOff>
    </xdr:from>
    <xdr:ext cx="762000" cy="259045"/>
    <xdr:sp macro="" textlink="">
      <xdr:nvSpPr>
        <xdr:cNvPr id="139" name="テキスト ボックス 138"/>
        <xdr:cNvSpPr txBox="1"/>
      </xdr:nvSpPr>
      <xdr:spPr>
        <a:xfrm>
          <a:off x="3924300" y="636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210225</xdr:rowOff>
    </xdr:from>
    <xdr:to>
      <xdr:col>19</xdr:col>
      <xdr:colOff>38100</xdr:colOff>
      <xdr:row>35</xdr:row>
      <xdr:rowOff>311825</xdr:rowOff>
    </xdr:to>
    <xdr:sp macro="" textlink="">
      <xdr:nvSpPr>
        <xdr:cNvPr id="140" name="楕円 139"/>
        <xdr:cNvSpPr/>
      </xdr:nvSpPr>
      <xdr:spPr bwMode="auto">
        <a:xfrm>
          <a:off x="3556000" y="682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322002</xdr:rowOff>
    </xdr:from>
    <xdr:ext cx="762000" cy="259045"/>
    <xdr:sp macro="" textlink="">
      <xdr:nvSpPr>
        <xdr:cNvPr id="141" name="テキスト ボックス 140"/>
        <xdr:cNvSpPr txBox="1"/>
      </xdr:nvSpPr>
      <xdr:spPr>
        <a:xfrm>
          <a:off x="3225800" y="658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290626</xdr:rowOff>
    </xdr:from>
    <xdr:to>
      <xdr:col>15</xdr:col>
      <xdr:colOff>101600</xdr:colOff>
      <xdr:row>36</xdr:row>
      <xdr:rowOff>49326</xdr:rowOff>
    </xdr:to>
    <xdr:sp macro="" textlink="">
      <xdr:nvSpPr>
        <xdr:cNvPr id="142" name="楕円 141"/>
        <xdr:cNvSpPr/>
      </xdr:nvSpPr>
      <xdr:spPr bwMode="auto">
        <a:xfrm>
          <a:off x="2857500" y="690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34103</xdr:rowOff>
    </xdr:from>
    <xdr:ext cx="762000" cy="259045"/>
    <xdr:sp macro="" textlink="">
      <xdr:nvSpPr>
        <xdr:cNvPr id="143" name="テキスト ボックス 142"/>
        <xdr:cNvSpPr txBox="1"/>
      </xdr:nvSpPr>
      <xdr:spPr>
        <a:xfrm>
          <a:off x="2527300" y="69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32,967
32,814
65.68
31,268,327
30,275,635
251,998
7,136,299
27,925,693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148746</xdr:rowOff>
    </xdr:from>
    <xdr:to>
      <xdr:col>24</xdr:col>
      <xdr:colOff>63500</xdr:colOff>
      <xdr:row>35</xdr:row>
      <xdr:rowOff>58775</xdr:rowOff>
    </xdr:to>
    <xdr:cxnSp macro="">
      <xdr:nvCxnSpPr>
        <xdr:cNvPr id="63" name="直線コネクタ 62"/>
        <xdr:cNvCxnSpPr/>
      </xdr:nvCxnSpPr>
      <xdr:spPr>
        <a:xfrm flipV="1">
          <a:off x="3797300" y="5978046"/>
          <a:ext cx="838200" cy="8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41206</xdr:rowOff>
    </xdr:from>
    <xdr:to>
      <xdr:col>19</xdr:col>
      <xdr:colOff>177800</xdr:colOff>
      <xdr:row>35</xdr:row>
      <xdr:rowOff>58775</xdr:rowOff>
    </xdr:to>
    <xdr:cxnSp macro="">
      <xdr:nvCxnSpPr>
        <xdr:cNvPr id="66" name="直線コネクタ 65"/>
        <xdr:cNvCxnSpPr/>
      </xdr:nvCxnSpPr>
      <xdr:spPr>
        <a:xfrm>
          <a:off x="2908300" y="6041956"/>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41206</xdr:rowOff>
    </xdr:from>
    <xdr:to>
      <xdr:col>15</xdr:col>
      <xdr:colOff>50800</xdr:colOff>
      <xdr:row>35</xdr:row>
      <xdr:rowOff>141088</xdr:rowOff>
    </xdr:to>
    <xdr:cxnSp macro="">
      <xdr:nvCxnSpPr>
        <xdr:cNvPr id="69" name="直線コネクタ 68"/>
        <xdr:cNvCxnSpPr/>
      </xdr:nvCxnSpPr>
      <xdr:spPr>
        <a:xfrm flipV="1">
          <a:off x="2019300" y="6041956"/>
          <a:ext cx="889000" cy="9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133789</xdr:rowOff>
    </xdr:from>
    <xdr:to>
      <xdr:col>10</xdr:col>
      <xdr:colOff>114300</xdr:colOff>
      <xdr:row>35</xdr:row>
      <xdr:rowOff>141088</xdr:rowOff>
    </xdr:to>
    <xdr:cxnSp macro="">
      <xdr:nvCxnSpPr>
        <xdr:cNvPr id="72" name="直線コネクタ 71"/>
        <xdr:cNvCxnSpPr/>
      </xdr:nvCxnSpPr>
      <xdr:spPr>
        <a:xfrm>
          <a:off x="1130300" y="6134539"/>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97946</xdr:rowOff>
    </xdr:from>
    <xdr:to>
      <xdr:col>24</xdr:col>
      <xdr:colOff>114300</xdr:colOff>
      <xdr:row>35</xdr:row>
      <xdr:rowOff>28096</xdr:rowOff>
    </xdr:to>
    <xdr:sp macro="" textlink="">
      <xdr:nvSpPr>
        <xdr:cNvPr id="82" name="楕円 81"/>
        <xdr:cNvSpPr/>
      </xdr:nvSpPr>
      <xdr:spPr>
        <a:xfrm>
          <a:off x="4584700" y="59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120823</xdr:rowOff>
    </xdr:from>
    <xdr:ext cx="534377" cy="259045"/>
    <xdr:sp macro="" textlink="">
      <xdr:nvSpPr>
        <xdr:cNvPr id="83" name="人件費該当値テキスト"/>
        <xdr:cNvSpPr txBox="1"/>
      </xdr:nvSpPr>
      <xdr:spPr>
        <a:xfrm>
          <a:off x="4686300" y="57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xdr:rowOff>
    </xdr:from>
    <xdr:to>
      <xdr:col>20</xdr:col>
      <xdr:colOff>38100</xdr:colOff>
      <xdr:row>35</xdr:row>
      <xdr:rowOff>109575</xdr:rowOff>
    </xdr:to>
    <xdr:sp macro="" textlink="">
      <xdr:nvSpPr>
        <xdr:cNvPr id="84" name="楕円 83"/>
        <xdr:cNvSpPr/>
      </xdr:nvSpPr>
      <xdr:spPr>
        <a:xfrm>
          <a:off x="3746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126102</xdr:rowOff>
    </xdr:from>
    <xdr:ext cx="534377" cy="259045"/>
    <xdr:sp macro="" textlink="">
      <xdr:nvSpPr>
        <xdr:cNvPr id="85" name="テキスト ボックス 84"/>
        <xdr:cNvSpPr txBox="1"/>
      </xdr:nvSpPr>
      <xdr:spPr>
        <a:xfrm>
          <a:off x="3530111" y="578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161856</xdr:rowOff>
    </xdr:from>
    <xdr:to>
      <xdr:col>15</xdr:col>
      <xdr:colOff>101600</xdr:colOff>
      <xdr:row>35</xdr:row>
      <xdr:rowOff>92006</xdr:rowOff>
    </xdr:to>
    <xdr:sp macro="" textlink="">
      <xdr:nvSpPr>
        <xdr:cNvPr id="86" name="楕円 85"/>
        <xdr:cNvSpPr/>
      </xdr:nvSpPr>
      <xdr:spPr>
        <a:xfrm>
          <a:off x="2857500" y="59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108533</xdr:rowOff>
    </xdr:from>
    <xdr:ext cx="534377" cy="259045"/>
    <xdr:sp macro="" textlink="">
      <xdr:nvSpPr>
        <xdr:cNvPr id="87" name="テキスト ボックス 86"/>
        <xdr:cNvSpPr txBox="1"/>
      </xdr:nvSpPr>
      <xdr:spPr>
        <a:xfrm>
          <a:off x="2641111" y="57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90288</xdr:rowOff>
    </xdr:from>
    <xdr:to>
      <xdr:col>10</xdr:col>
      <xdr:colOff>165100</xdr:colOff>
      <xdr:row>36</xdr:row>
      <xdr:rowOff>20438</xdr:rowOff>
    </xdr:to>
    <xdr:sp macro="" textlink="">
      <xdr:nvSpPr>
        <xdr:cNvPr id="88" name="楕円 87"/>
        <xdr:cNvSpPr/>
      </xdr:nvSpPr>
      <xdr:spPr>
        <a:xfrm>
          <a:off x="1968500" y="60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36965</xdr:rowOff>
    </xdr:from>
    <xdr:ext cx="534377" cy="259045"/>
    <xdr:sp macro="" textlink="">
      <xdr:nvSpPr>
        <xdr:cNvPr id="89" name="テキスト ボックス 88"/>
        <xdr:cNvSpPr txBox="1"/>
      </xdr:nvSpPr>
      <xdr:spPr>
        <a:xfrm>
          <a:off x="1752111" y="58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82989</xdr:rowOff>
    </xdr:from>
    <xdr:to>
      <xdr:col>6</xdr:col>
      <xdr:colOff>38100</xdr:colOff>
      <xdr:row>36</xdr:row>
      <xdr:rowOff>13139</xdr:rowOff>
    </xdr:to>
    <xdr:sp macro="" textlink="">
      <xdr:nvSpPr>
        <xdr:cNvPr id="90" name="楕円 89"/>
        <xdr:cNvSpPr/>
      </xdr:nvSpPr>
      <xdr:spPr>
        <a:xfrm>
          <a:off x="1079500" y="60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29666</xdr:rowOff>
    </xdr:from>
    <xdr:ext cx="534377" cy="259045"/>
    <xdr:sp macro="" textlink="">
      <xdr:nvSpPr>
        <xdr:cNvPr id="91" name="テキスト ボックス 90"/>
        <xdr:cNvSpPr txBox="1"/>
      </xdr:nvSpPr>
      <xdr:spPr>
        <a:xfrm>
          <a:off x="863111" y="58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28241</xdr:rowOff>
    </xdr:from>
    <xdr:to>
      <xdr:col>24</xdr:col>
      <xdr:colOff>63500</xdr:colOff>
      <xdr:row>58</xdr:row>
      <xdr:rowOff>87030</xdr:rowOff>
    </xdr:to>
    <xdr:cxnSp macro="">
      <xdr:nvCxnSpPr>
        <xdr:cNvPr id="122" name="直線コネクタ 121"/>
        <xdr:cNvCxnSpPr/>
      </xdr:nvCxnSpPr>
      <xdr:spPr>
        <a:xfrm>
          <a:off x="3797300" y="9629441"/>
          <a:ext cx="838200" cy="40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52718</xdr:rowOff>
    </xdr:from>
    <xdr:to>
      <xdr:col>19</xdr:col>
      <xdr:colOff>177800</xdr:colOff>
      <xdr:row>56</xdr:row>
      <xdr:rowOff>28241</xdr:rowOff>
    </xdr:to>
    <xdr:cxnSp macro="">
      <xdr:nvCxnSpPr>
        <xdr:cNvPr id="125" name="直線コネクタ 124"/>
        <xdr:cNvCxnSpPr/>
      </xdr:nvCxnSpPr>
      <xdr:spPr>
        <a:xfrm>
          <a:off x="2908300" y="9311018"/>
          <a:ext cx="889000" cy="31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52718</xdr:rowOff>
    </xdr:from>
    <xdr:to>
      <xdr:col>15</xdr:col>
      <xdr:colOff>50800</xdr:colOff>
      <xdr:row>58</xdr:row>
      <xdr:rowOff>153546</xdr:rowOff>
    </xdr:to>
    <xdr:cxnSp macro="">
      <xdr:nvCxnSpPr>
        <xdr:cNvPr id="128" name="直線コネクタ 127"/>
        <xdr:cNvCxnSpPr/>
      </xdr:nvCxnSpPr>
      <xdr:spPr>
        <a:xfrm flipV="1">
          <a:off x="2019300" y="9311018"/>
          <a:ext cx="889000" cy="78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153546</xdr:rowOff>
    </xdr:from>
    <xdr:to>
      <xdr:col>10</xdr:col>
      <xdr:colOff>114300</xdr:colOff>
      <xdr:row>58</xdr:row>
      <xdr:rowOff>160986</xdr:rowOff>
    </xdr:to>
    <xdr:cxnSp macro="">
      <xdr:nvCxnSpPr>
        <xdr:cNvPr id="131" name="直線コネクタ 130"/>
        <xdr:cNvCxnSpPr/>
      </xdr:nvCxnSpPr>
      <xdr:spPr>
        <a:xfrm flipV="1">
          <a:off x="1130300" y="10097646"/>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36230</xdr:rowOff>
    </xdr:from>
    <xdr:to>
      <xdr:col>24</xdr:col>
      <xdr:colOff>114300</xdr:colOff>
      <xdr:row>58</xdr:row>
      <xdr:rowOff>137830</xdr:rowOff>
    </xdr:to>
    <xdr:sp macro="" textlink="">
      <xdr:nvSpPr>
        <xdr:cNvPr id="141" name="楕円 140"/>
        <xdr:cNvSpPr/>
      </xdr:nvSpPr>
      <xdr:spPr>
        <a:xfrm>
          <a:off x="45847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148891</xdr:rowOff>
    </xdr:from>
    <xdr:to>
      <xdr:col>20</xdr:col>
      <xdr:colOff>38100</xdr:colOff>
      <xdr:row>56</xdr:row>
      <xdr:rowOff>79041</xdr:rowOff>
    </xdr:to>
    <xdr:sp macro="" textlink="">
      <xdr:nvSpPr>
        <xdr:cNvPr id="143" name="楕円 142"/>
        <xdr:cNvSpPr/>
      </xdr:nvSpPr>
      <xdr:spPr>
        <a:xfrm>
          <a:off x="3746500" y="95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95568</xdr:rowOff>
    </xdr:from>
    <xdr:ext cx="599010" cy="259045"/>
    <xdr:sp macro="" textlink="">
      <xdr:nvSpPr>
        <xdr:cNvPr id="144" name="テキスト ボックス 143"/>
        <xdr:cNvSpPr txBox="1"/>
      </xdr:nvSpPr>
      <xdr:spPr>
        <a:xfrm>
          <a:off x="3497795" y="935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1918</xdr:rowOff>
    </xdr:from>
    <xdr:to>
      <xdr:col>15</xdr:col>
      <xdr:colOff>101600</xdr:colOff>
      <xdr:row>54</xdr:row>
      <xdr:rowOff>103518</xdr:rowOff>
    </xdr:to>
    <xdr:sp macro="" textlink="">
      <xdr:nvSpPr>
        <xdr:cNvPr id="145" name="楕円 144"/>
        <xdr:cNvSpPr/>
      </xdr:nvSpPr>
      <xdr:spPr>
        <a:xfrm>
          <a:off x="2857500" y="92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120045</xdr:rowOff>
    </xdr:from>
    <xdr:ext cx="599010" cy="259045"/>
    <xdr:sp macro="" textlink="">
      <xdr:nvSpPr>
        <xdr:cNvPr id="146" name="テキスト ボックス 145"/>
        <xdr:cNvSpPr txBox="1"/>
      </xdr:nvSpPr>
      <xdr:spPr>
        <a:xfrm>
          <a:off x="2608795" y="903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102746</xdr:rowOff>
    </xdr:from>
    <xdr:to>
      <xdr:col>10</xdr:col>
      <xdr:colOff>165100</xdr:colOff>
      <xdr:row>59</xdr:row>
      <xdr:rowOff>32896</xdr:rowOff>
    </xdr:to>
    <xdr:sp macro="" textlink="">
      <xdr:nvSpPr>
        <xdr:cNvPr id="147" name="楕円 146"/>
        <xdr:cNvSpPr/>
      </xdr:nvSpPr>
      <xdr:spPr>
        <a:xfrm>
          <a:off x="1968500" y="100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24023</xdr:rowOff>
    </xdr:from>
    <xdr:ext cx="534377" cy="259045"/>
    <xdr:sp macro="" textlink="">
      <xdr:nvSpPr>
        <xdr:cNvPr id="148" name="テキスト ボックス 147"/>
        <xdr:cNvSpPr txBox="1"/>
      </xdr:nvSpPr>
      <xdr:spPr>
        <a:xfrm>
          <a:off x="1752111" y="101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110186</xdr:rowOff>
    </xdr:from>
    <xdr:to>
      <xdr:col>6</xdr:col>
      <xdr:colOff>38100</xdr:colOff>
      <xdr:row>59</xdr:row>
      <xdr:rowOff>40336</xdr:rowOff>
    </xdr:to>
    <xdr:sp macro="" textlink="">
      <xdr:nvSpPr>
        <xdr:cNvPr id="149" name="楕円 148"/>
        <xdr:cNvSpPr/>
      </xdr:nvSpPr>
      <xdr:spPr>
        <a:xfrm>
          <a:off x="1079500" y="100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31463</xdr:rowOff>
    </xdr:from>
    <xdr:ext cx="534377" cy="259045"/>
    <xdr:sp macro="" textlink="">
      <xdr:nvSpPr>
        <xdr:cNvPr id="150" name="テキスト ボックス 149"/>
        <xdr:cNvSpPr txBox="1"/>
      </xdr:nvSpPr>
      <xdr:spPr>
        <a:xfrm>
          <a:off x="863111" y="101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148997</xdr:rowOff>
    </xdr:from>
    <xdr:to>
      <xdr:col>24</xdr:col>
      <xdr:colOff>63500</xdr:colOff>
      <xdr:row>77</xdr:row>
      <xdr:rowOff>154330</xdr:rowOff>
    </xdr:to>
    <xdr:cxnSp macro="">
      <xdr:nvCxnSpPr>
        <xdr:cNvPr id="179" name="直線コネクタ 178"/>
        <xdr:cNvCxnSpPr/>
      </xdr:nvCxnSpPr>
      <xdr:spPr>
        <a:xfrm>
          <a:off x="3797300" y="13350647"/>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148997</xdr:rowOff>
    </xdr:from>
    <xdr:to>
      <xdr:col>19</xdr:col>
      <xdr:colOff>177800</xdr:colOff>
      <xdr:row>77</xdr:row>
      <xdr:rowOff>157987</xdr:rowOff>
    </xdr:to>
    <xdr:cxnSp macro="">
      <xdr:nvCxnSpPr>
        <xdr:cNvPr id="182" name="直線コネクタ 181"/>
        <xdr:cNvCxnSpPr/>
      </xdr:nvCxnSpPr>
      <xdr:spPr>
        <a:xfrm flipV="1">
          <a:off x="2908300" y="13350647"/>
          <a:ext cx="8890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69138</xdr:rowOff>
    </xdr:from>
    <xdr:to>
      <xdr:col>15</xdr:col>
      <xdr:colOff>50800</xdr:colOff>
      <xdr:row>77</xdr:row>
      <xdr:rowOff>157987</xdr:rowOff>
    </xdr:to>
    <xdr:cxnSp macro="">
      <xdr:nvCxnSpPr>
        <xdr:cNvPr id="185" name="直線コネクタ 184"/>
        <xdr:cNvCxnSpPr/>
      </xdr:nvCxnSpPr>
      <xdr:spPr>
        <a:xfrm>
          <a:off x="2019300" y="13270788"/>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169266</xdr:rowOff>
    </xdr:from>
    <xdr:to>
      <xdr:col>10</xdr:col>
      <xdr:colOff>114300</xdr:colOff>
      <xdr:row>77</xdr:row>
      <xdr:rowOff>69138</xdr:rowOff>
    </xdr:to>
    <xdr:cxnSp macro="">
      <xdr:nvCxnSpPr>
        <xdr:cNvPr id="188" name="直線コネクタ 187"/>
        <xdr:cNvCxnSpPr/>
      </xdr:nvCxnSpPr>
      <xdr:spPr>
        <a:xfrm>
          <a:off x="1130300" y="13199466"/>
          <a:ext cx="889000" cy="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103530</xdr:rowOff>
    </xdr:from>
    <xdr:to>
      <xdr:col>24</xdr:col>
      <xdr:colOff>114300</xdr:colOff>
      <xdr:row>78</xdr:row>
      <xdr:rowOff>33680</xdr:rowOff>
    </xdr:to>
    <xdr:sp macro="" textlink="">
      <xdr:nvSpPr>
        <xdr:cNvPr id="198" name="楕円 197"/>
        <xdr:cNvSpPr/>
      </xdr:nvSpPr>
      <xdr:spPr>
        <a:xfrm>
          <a:off x="45847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81957</xdr:rowOff>
    </xdr:from>
    <xdr:ext cx="469744" cy="259045"/>
    <xdr:sp macro="" textlink="">
      <xdr:nvSpPr>
        <xdr:cNvPr id="199" name="維持補修費該当値テキスト"/>
        <xdr:cNvSpPr txBox="1"/>
      </xdr:nvSpPr>
      <xdr:spPr>
        <a:xfrm>
          <a:off x="4686300"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98197</xdr:rowOff>
    </xdr:from>
    <xdr:to>
      <xdr:col>20</xdr:col>
      <xdr:colOff>38100</xdr:colOff>
      <xdr:row>78</xdr:row>
      <xdr:rowOff>28347</xdr:rowOff>
    </xdr:to>
    <xdr:sp macro="" textlink="">
      <xdr:nvSpPr>
        <xdr:cNvPr id="200" name="楕円 199"/>
        <xdr:cNvSpPr/>
      </xdr:nvSpPr>
      <xdr:spPr>
        <a:xfrm>
          <a:off x="3746500" y="132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19474</xdr:rowOff>
    </xdr:from>
    <xdr:ext cx="469744" cy="259045"/>
    <xdr:sp macro="" textlink="">
      <xdr:nvSpPr>
        <xdr:cNvPr id="201" name="テキスト ボックス 200"/>
        <xdr:cNvSpPr txBox="1"/>
      </xdr:nvSpPr>
      <xdr:spPr>
        <a:xfrm>
          <a:off x="3562428" y="133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107187</xdr:rowOff>
    </xdr:from>
    <xdr:to>
      <xdr:col>15</xdr:col>
      <xdr:colOff>101600</xdr:colOff>
      <xdr:row>78</xdr:row>
      <xdr:rowOff>37337</xdr:rowOff>
    </xdr:to>
    <xdr:sp macro="" textlink="">
      <xdr:nvSpPr>
        <xdr:cNvPr id="202" name="楕円 201"/>
        <xdr:cNvSpPr/>
      </xdr:nvSpPr>
      <xdr:spPr>
        <a:xfrm>
          <a:off x="2857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28464</xdr:rowOff>
    </xdr:from>
    <xdr:ext cx="469744" cy="259045"/>
    <xdr:sp macro="" textlink="">
      <xdr:nvSpPr>
        <xdr:cNvPr id="203" name="テキスト ボックス 202"/>
        <xdr:cNvSpPr txBox="1"/>
      </xdr:nvSpPr>
      <xdr:spPr>
        <a:xfrm>
          <a:off x="2673428" y="134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18338</xdr:rowOff>
    </xdr:from>
    <xdr:to>
      <xdr:col>10</xdr:col>
      <xdr:colOff>165100</xdr:colOff>
      <xdr:row>77</xdr:row>
      <xdr:rowOff>119938</xdr:rowOff>
    </xdr:to>
    <xdr:sp macro="" textlink="">
      <xdr:nvSpPr>
        <xdr:cNvPr id="204" name="楕円 203"/>
        <xdr:cNvSpPr/>
      </xdr:nvSpPr>
      <xdr:spPr>
        <a:xfrm>
          <a:off x="1968500" y="132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136465</xdr:rowOff>
    </xdr:from>
    <xdr:ext cx="469744" cy="259045"/>
    <xdr:sp macro="" textlink="">
      <xdr:nvSpPr>
        <xdr:cNvPr id="205" name="テキスト ボックス 204"/>
        <xdr:cNvSpPr txBox="1"/>
      </xdr:nvSpPr>
      <xdr:spPr>
        <a:xfrm>
          <a:off x="1784428" y="12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118466</xdr:rowOff>
    </xdr:from>
    <xdr:to>
      <xdr:col>6</xdr:col>
      <xdr:colOff>38100</xdr:colOff>
      <xdr:row>77</xdr:row>
      <xdr:rowOff>48616</xdr:rowOff>
    </xdr:to>
    <xdr:sp macro="" textlink="">
      <xdr:nvSpPr>
        <xdr:cNvPr id="206" name="楕円 205"/>
        <xdr:cNvSpPr/>
      </xdr:nvSpPr>
      <xdr:spPr>
        <a:xfrm>
          <a:off x="1079500" y="131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65143</xdr:rowOff>
    </xdr:from>
    <xdr:ext cx="469744" cy="259045"/>
    <xdr:sp macro="" textlink="">
      <xdr:nvSpPr>
        <xdr:cNvPr id="207" name="テキスト ボックス 206"/>
        <xdr:cNvSpPr txBox="1"/>
      </xdr:nvSpPr>
      <xdr:spPr>
        <a:xfrm>
          <a:off x="895428" y="1292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103715</xdr:rowOff>
    </xdr:from>
    <xdr:to>
      <xdr:col>24</xdr:col>
      <xdr:colOff>63500</xdr:colOff>
      <xdr:row>98</xdr:row>
      <xdr:rowOff>13266</xdr:rowOff>
    </xdr:to>
    <xdr:cxnSp macro="">
      <xdr:nvCxnSpPr>
        <xdr:cNvPr id="237" name="直線コネクタ 236"/>
        <xdr:cNvCxnSpPr/>
      </xdr:nvCxnSpPr>
      <xdr:spPr>
        <a:xfrm>
          <a:off x="3797300" y="16562915"/>
          <a:ext cx="838200" cy="2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37801</xdr:rowOff>
    </xdr:from>
    <xdr:to>
      <xdr:col>19</xdr:col>
      <xdr:colOff>177800</xdr:colOff>
      <xdr:row>96</xdr:row>
      <xdr:rowOff>103715</xdr:rowOff>
    </xdr:to>
    <xdr:cxnSp macro="">
      <xdr:nvCxnSpPr>
        <xdr:cNvPr id="240" name="直線コネクタ 239"/>
        <xdr:cNvCxnSpPr/>
      </xdr:nvCxnSpPr>
      <xdr:spPr>
        <a:xfrm>
          <a:off x="2908300" y="16497001"/>
          <a:ext cx="889000" cy="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37801</xdr:rowOff>
    </xdr:from>
    <xdr:to>
      <xdr:col>15</xdr:col>
      <xdr:colOff>50800</xdr:colOff>
      <xdr:row>98</xdr:row>
      <xdr:rowOff>72301</xdr:rowOff>
    </xdr:to>
    <xdr:cxnSp macro="">
      <xdr:nvCxnSpPr>
        <xdr:cNvPr id="243" name="直線コネクタ 242"/>
        <xdr:cNvCxnSpPr/>
      </xdr:nvCxnSpPr>
      <xdr:spPr>
        <a:xfrm flipV="1">
          <a:off x="2019300" y="16497001"/>
          <a:ext cx="889000" cy="37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72301</xdr:rowOff>
    </xdr:from>
    <xdr:to>
      <xdr:col>10</xdr:col>
      <xdr:colOff>114300</xdr:colOff>
      <xdr:row>98</xdr:row>
      <xdr:rowOff>86227</xdr:rowOff>
    </xdr:to>
    <xdr:cxnSp macro="">
      <xdr:nvCxnSpPr>
        <xdr:cNvPr id="246" name="直線コネクタ 245"/>
        <xdr:cNvCxnSpPr/>
      </xdr:nvCxnSpPr>
      <xdr:spPr>
        <a:xfrm flipV="1">
          <a:off x="1130300" y="16874401"/>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133916</xdr:rowOff>
    </xdr:from>
    <xdr:to>
      <xdr:col>24</xdr:col>
      <xdr:colOff>114300</xdr:colOff>
      <xdr:row>98</xdr:row>
      <xdr:rowOff>64066</xdr:rowOff>
    </xdr:to>
    <xdr:sp macro="" textlink="">
      <xdr:nvSpPr>
        <xdr:cNvPr id="256" name="楕円 255"/>
        <xdr:cNvSpPr/>
      </xdr:nvSpPr>
      <xdr:spPr>
        <a:xfrm>
          <a:off x="4584700" y="167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112343</xdr:rowOff>
    </xdr:from>
    <xdr:ext cx="534377" cy="259045"/>
    <xdr:sp macro="" textlink="">
      <xdr:nvSpPr>
        <xdr:cNvPr id="257" name="扶助費該当値テキスト"/>
        <xdr:cNvSpPr txBox="1"/>
      </xdr:nvSpPr>
      <xdr:spPr>
        <a:xfrm>
          <a:off x="4686300" y="167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52915</xdr:rowOff>
    </xdr:from>
    <xdr:to>
      <xdr:col>20</xdr:col>
      <xdr:colOff>38100</xdr:colOff>
      <xdr:row>96</xdr:row>
      <xdr:rowOff>154515</xdr:rowOff>
    </xdr:to>
    <xdr:sp macro="" textlink="">
      <xdr:nvSpPr>
        <xdr:cNvPr id="258" name="楕円 257"/>
        <xdr:cNvSpPr/>
      </xdr:nvSpPr>
      <xdr:spPr>
        <a:xfrm>
          <a:off x="3746500" y="165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145642</xdr:rowOff>
    </xdr:from>
    <xdr:ext cx="534377" cy="259045"/>
    <xdr:sp macro="" textlink="">
      <xdr:nvSpPr>
        <xdr:cNvPr id="259" name="テキスト ボックス 258"/>
        <xdr:cNvSpPr txBox="1"/>
      </xdr:nvSpPr>
      <xdr:spPr>
        <a:xfrm>
          <a:off x="3530111" y="166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158451</xdr:rowOff>
    </xdr:from>
    <xdr:to>
      <xdr:col>15</xdr:col>
      <xdr:colOff>101600</xdr:colOff>
      <xdr:row>96</xdr:row>
      <xdr:rowOff>88601</xdr:rowOff>
    </xdr:to>
    <xdr:sp macro="" textlink="">
      <xdr:nvSpPr>
        <xdr:cNvPr id="260" name="楕円 259"/>
        <xdr:cNvSpPr/>
      </xdr:nvSpPr>
      <xdr:spPr>
        <a:xfrm>
          <a:off x="2857500" y="164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105128</xdr:rowOff>
    </xdr:from>
    <xdr:ext cx="534377" cy="259045"/>
    <xdr:sp macro="" textlink="">
      <xdr:nvSpPr>
        <xdr:cNvPr id="261" name="テキスト ボックス 260"/>
        <xdr:cNvSpPr txBox="1"/>
      </xdr:nvSpPr>
      <xdr:spPr>
        <a:xfrm>
          <a:off x="2641111" y="162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21501</xdr:rowOff>
    </xdr:from>
    <xdr:to>
      <xdr:col>10</xdr:col>
      <xdr:colOff>165100</xdr:colOff>
      <xdr:row>98</xdr:row>
      <xdr:rowOff>123101</xdr:rowOff>
    </xdr:to>
    <xdr:sp macro="" textlink="">
      <xdr:nvSpPr>
        <xdr:cNvPr id="262" name="楕円 261"/>
        <xdr:cNvSpPr/>
      </xdr:nvSpPr>
      <xdr:spPr>
        <a:xfrm>
          <a:off x="1968500" y="168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114228</xdr:rowOff>
    </xdr:from>
    <xdr:ext cx="534377" cy="259045"/>
    <xdr:sp macro="" textlink="">
      <xdr:nvSpPr>
        <xdr:cNvPr id="263" name="テキスト ボックス 262"/>
        <xdr:cNvSpPr txBox="1"/>
      </xdr:nvSpPr>
      <xdr:spPr>
        <a:xfrm>
          <a:off x="1752111" y="169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35427</xdr:rowOff>
    </xdr:from>
    <xdr:to>
      <xdr:col>6</xdr:col>
      <xdr:colOff>38100</xdr:colOff>
      <xdr:row>98</xdr:row>
      <xdr:rowOff>137027</xdr:rowOff>
    </xdr:to>
    <xdr:sp macro="" textlink="">
      <xdr:nvSpPr>
        <xdr:cNvPr id="264" name="楕円 263"/>
        <xdr:cNvSpPr/>
      </xdr:nvSpPr>
      <xdr:spPr>
        <a:xfrm>
          <a:off x="1079500" y="168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128154</xdr:rowOff>
    </xdr:from>
    <xdr:ext cx="534377" cy="259045"/>
    <xdr:sp macro="" textlink="">
      <xdr:nvSpPr>
        <xdr:cNvPr id="265" name="テキスト ボックス 264"/>
        <xdr:cNvSpPr txBox="1"/>
      </xdr:nvSpPr>
      <xdr:spPr>
        <a:xfrm>
          <a:off x="863111" y="169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34123</xdr:rowOff>
    </xdr:from>
    <xdr:to>
      <xdr:col>54</xdr:col>
      <xdr:colOff>189865</xdr:colOff>
      <xdr:row>38</xdr:row>
      <xdr:rowOff>91337</xdr:rowOff>
    </xdr:to>
    <xdr:cxnSp macro="">
      <xdr:nvCxnSpPr>
        <xdr:cNvPr id="287" name="直線コネクタ 286"/>
        <xdr:cNvCxnSpPr/>
      </xdr:nvCxnSpPr>
      <xdr:spPr>
        <a:xfrm flipV="1">
          <a:off x="10475595" y="6034873"/>
          <a:ext cx="1270" cy="57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95164</xdr:rowOff>
    </xdr:from>
    <xdr:ext cx="534377" cy="259045"/>
    <xdr:sp macro="" textlink="">
      <xdr:nvSpPr>
        <xdr:cNvPr id="288" name="補助費等最小値テキスト"/>
        <xdr:cNvSpPr txBox="1"/>
      </xdr:nvSpPr>
      <xdr:spPr>
        <a:xfrm>
          <a:off x="10528300" y="66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91337</xdr:rowOff>
    </xdr:from>
    <xdr:to>
      <xdr:col>55</xdr:col>
      <xdr:colOff>88900</xdr:colOff>
      <xdr:row>38</xdr:row>
      <xdr:rowOff>91337</xdr:rowOff>
    </xdr:to>
    <xdr:cxnSp macro="">
      <xdr:nvCxnSpPr>
        <xdr:cNvPr id="289" name="直線コネクタ 288"/>
        <xdr:cNvCxnSpPr/>
      </xdr:nvCxnSpPr>
      <xdr:spPr>
        <a:xfrm>
          <a:off x="10388600" y="660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152250</xdr:rowOff>
    </xdr:from>
    <xdr:ext cx="599010" cy="259045"/>
    <xdr:sp macro="" textlink="">
      <xdr:nvSpPr>
        <xdr:cNvPr id="290" name="補助費等最大値テキスト"/>
        <xdr:cNvSpPr txBox="1"/>
      </xdr:nvSpPr>
      <xdr:spPr>
        <a:xfrm>
          <a:off x="10528300" y="581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34123</xdr:rowOff>
    </xdr:from>
    <xdr:to>
      <xdr:col>55</xdr:col>
      <xdr:colOff>88900</xdr:colOff>
      <xdr:row>35</xdr:row>
      <xdr:rowOff>34123</xdr:rowOff>
    </xdr:to>
    <xdr:cxnSp macro="">
      <xdr:nvCxnSpPr>
        <xdr:cNvPr id="291" name="直線コネクタ 290"/>
        <xdr:cNvCxnSpPr/>
      </xdr:nvCxnSpPr>
      <xdr:spPr>
        <a:xfrm>
          <a:off x="10388600" y="603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132920</xdr:rowOff>
    </xdr:from>
    <xdr:to>
      <xdr:col>55</xdr:col>
      <xdr:colOff>0</xdr:colOff>
      <xdr:row>35</xdr:row>
      <xdr:rowOff>130474</xdr:rowOff>
    </xdr:to>
    <xdr:cxnSp macro="">
      <xdr:nvCxnSpPr>
        <xdr:cNvPr id="292" name="直線コネクタ 291"/>
        <xdr:cNvCxnSpPr/>
      </xdr:nvCxnSpPr>
      <xdr:spPr>
        <a:xfrm>
          <a:off x="9639300" y="5619320"/>
          <a:ext cx="838200" cy="5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33097</xdr:rowOff>
    </xdr:from>
    <xdr:ext cx="534377" cy="259045"/>
    <xdr:sp macro="" textlink="">
      <xdr:nvSpPr>
        <xdr:cNvPr id="293" name="補助費等平均値テキスト"/>
        <xdr:cNvSpPr txBox="1"/>
      </xdr:nvSpPr>
      <xdr:spPr>
        <a:xfrm>
          <a:off x="10528300" y="6376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54670</xdr:rowOff>
    </xdr:from>
    <xdr:to>
      <xdr:col>55</xdr:col>
      <xdr:colOff>50800</xdr:colOff>
      <xdr:row>37</xdr:row>
      <xdr:rowOff>156270</xdr:rowOff>
    </xdr:to>
    <xdr:sp macro="" textlink="">
      <xdr:nvSpPr>
        <xdr:cNvPr id="294" name="フローチャート: 判断 293"/>
        <xdr:cNvSpPr/>
      </xdr:nvSpPr>
      <xdr:spPr>
        <a:xfrm>
          <a:off x="104267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87264</xdr:rowOff>
    </xdr:from>
    <xdr:to>
      <xdr:col>50</xdr:col>
      <xdr:colOff>114300</xdr:colOff>
      <xdr:row>32</xdr:row>
      <xdr:rowOff>132920</xdr:rowOff>
    </xdr:to>
    <xdr:cxnSp macro="">
      <xdr:nvCxnSpPr>
        <xdr:cNvPr id="295" name="直線コネクタ 294"/>
        <xdr:cNvCxnSpPr/>
      </xdr:nvCxnSpPr>
      <xdr:spPr>
        <a:xfrm>
          <a:off x="8750300" y="5573664"/>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62986</xdr:rowOff>
    </xdr:from>
    <xdr:to>
      <xdr:col>50</xdr:col>
      <xdr:colOff>165100</xdr:colOff>
      <xdr:row>37</xdr:row>
      <xdr:rowOff>164586</xdr:rowOff>
    </xdr:to>
    <xdr:sp macro="" textlink="">
      <xdr:nvSpPr>
        <xdr:cNvPr id="296" name="フローチャート: 判断 295"/>
        <xdr:cNvSpPr/>
      </xdr:nvSpPr>
      <xdr:spPr>
        <a:xfrm>
          <a:off x="9588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155713</xdr:rowOff>
    </xdr:from>
    <xdr:ext cx="534377" cy="259045"/>
    <xdr:sp macro="" textlink="">
      <xdr:nvSpPr>
        <xdr:cNvPr id="297" name="テキスト ボックス 296"/>
        <xdr:cNvSpPr txBox="1"/>
      </xdr:nvSpPr>
      <xdr:spPr>
        <a:xfrm>
          <a:off x="9372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87264</xdr:rowOff>
    </xdr:from>
    <xdr:to>
      <xdr:col>45</xdr:col>
      <xdr:colOff>177800</xdr:colOff>
      <xdr:row>37</xdr:row>
      <xdr:rowOff>58181</xdr:rowOff>
    </xdr:to>
    <xdr:cxnSp macro="">
      <xdr:nvCxnSpPr>
        <xdr:cNvPr id="298" name="直線コネクタ 297"/>
        <xdr:cNvCxnSpPr/>
      </xdr:nvCxnSpPr>
      <xdr:spPr>
        <a:xfrm flipV="1">
          <a:off x="7861300" y="5573664"/>
          <a:ext cx="889000" cy="8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51954</xdr:rowOff>
    </xdr:from>
    <xdr:to>
      <xdr:col>46</xdr:col>
      <xdr:colOff>38100</xdr:colOff>
      <xdr:row>37</xdr:row>
      <xdr:rowOff>153554</xdr:rowOff>
    </xdr:to>
    <xdr:sp macro="" textlink="">
      <xdr:nvSpPr>
        <xdr:cNvPr id="299" name="フローチャート: 判断 298"/>
        <xdr:cNvSpPr/>
      </xdr:nvSpPr>
      <xdr:spPr>
        <a:xfrm>
          <a:off x="8699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144680</xdr:rowOff>
    </xdr:from>
    <xdr:ext cx="534377" cy="259045"/>
    <xdr:sp macro="" textlink="">
      <xdr:nvSpPr>
        <xdr:cNvPr id="300" name="テキスト ボックス 299"/>
        <xdr:cNvSpPr txBox="1"/>
      </xdr:nvSpPr>
      <xdr:spPr>
        <a:xfrm>
          <a:off x="8483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58181</xdr:rowOff>
    </xdr:from>
    <xdr:to>
      <xdr:col>41</xdr:col>
      <xdr:colOff>50800</xdr:colOff>
      <xdr:row>37</xdr:row>
      <xdr:rowOff>111893</xdr:rowOff>
    </xdr:to>
    <xdr:cxnSp macro="">
      <xdr:nvCxnSpPr>
        <xdr:cNvPr id="301" name="直線コネクタ 300"/>
        <xdr:cNvCxnSpPr/>
      </xdr:nvCxnSpPr>
      <xdr:spPr>
        <a:xfrm flipV="1">
          <a:off x="6972300" y="6401831"/>
          <a:ext cx="889000" cy="5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68673</xdr:rowOff>
    </xdr:from>
    <xdr:to>
      <xdr:col>41</xdr:col>
      <xdr:colOff>101600</xdr:colOff>
      <xdr:row>37</xdr:row>
      <xdr:rowOff>170273</xdr:rowOff>
    </xdr:to>
    <xdr:sp macro="" textlink="">
      <xdr:nvSpPr>
        <xdr:cNvPr id="302" name="フローチャート: 判断 301"/>
        <xdr:cNvSpPr/>
      </xdr:nvSpPr>
      <xdr:spPr>
        <a:xfrm>
          <a:off x="7810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161400</xdr:rowOff>
    </xdr:from>
    <xdr:ext cx="534377" cy="259045"/>
    <xdr:sp macro="" textlink="">
      <xdr:nvSpPr>
        <xdr:cNvPr id="303" name="テキスト ボックス 302"/>
        <xdr:cNvSpPr txBox="1"/>
      </xdr:nvSpPr>
      <xdr:spPr>
        <a:xfrm>
          <a:off x="7594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76350</xdr:rowOff>
    </xdr:from>
    <xdr:to>
      <xdr:col>36</xdr:col>
      <xdr:colOff>165100</xdr:colOff>
      <xdr:row>38</xdr:row>
      <xdr:rowOff>6500</xdr:rowOff>
    </xdr:to>
    <xdr:sp macro="" textlink="">
      <xdr:nvSpPr>
        <xdr:cNvPr id="304" name="フローチャート: 判断 303"/>
        <xdr:cNvSpPr/>
      </xdr:nvSpPr>
      <xdr:spPr>
        <a:xfrm>
          <a:off x="6921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169077</xdr:rowOff>
    </xdr:from>
    <xdr:ext cx="534377" cy="259045"/>
    <xdr:sp macro="" textlink="">
      <xdr:nvSpPr>
        <xdr:cNvPr id="305" name="テキスト ボックス 304"/>
        <xdr:cNvSpPr txBox="1"/>
      </xdr:nvSpPr>
      <xdr:spPr>
        <a:xfrm>
          <a:off x="6705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79674</xdr:rowOff>
    </xdr:from>
    <xdr:to>
      <xdr:col>55</xdr:col>
      <xdr:colOff>50800</xdr:colOff>
      <xdr:row>36</xdr:row>
      <xdr:rowOff>9824</xdr:rowOff>
    </xdr:to>
    <xdr:sp macro="" textlink="">
      <xdr:nvSpPr>
        <xdr:cNvPr id="311" name="楕円 310"/>
        <xdr:cNvSpPr/>
      </xdr:nvSpPr>
      <xdr:spPr>
        <a:xfrm>
          <a:off x="10426700" y="60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166051</xdr:rowOff>
    </xdr:from>
    <xdr:ext cx="599010" cy="259045"/>
    <xdr:sp macro="" textlink="">
      <xdr:nvSpPr>
        <xdr:cNvPr id="312" name="補助費等該当値テキスト"/>
        <xdr:cNvSpPr txBox="1"/>
      </xdr:nvSpPr>
      <xdr:spPr>
        <a:xfrm>
          <a:off x="10528300" y="599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82120</xdr:rowOff>
    </xdr:from>
    <xdr:to>
      <xdr:col>50</xdr:col>
      <xdr:colOff>165100</xdr:colOff>
      <xdr:row>33</xdr:row>
      <xdr:rowOff>12270</xdr:rowOff>
    </xdr:to>
    <xdr:sp macro="" textlink="">
      <xdr:nvSpPr>
        <xdr:cNvPr id="313" name="楕円 312"/>
        <xdr:cNvSpPr/>
      </xdr:nvSpPr>
      <xdr:spPr>
        <a:xfrm>
          <a:off x="9588500" y="55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28797</xdr:rowOff>
    </xdr:from>
    <xdr:ext cx="599010" cy="259045"/>
    <xdr:sp macro="" textlink="">
      <xdr:nvSpPr>
        <xdr:cNvPr id="314" name="テキスト ボックス 313"/>
        <xdr:cNvSpPr txBox="1"/>
      </xdr:nvSpPr>
      <xdr:spPr>
        <a:xfrm>
          <a:off x="9339795" y="534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36464</xdr:rowOff>
    </xdr:from>
    <xdr:to>
      <xdr:col>46</xdr:col>
      <xdr:colOff>38100</xdr:colOff>
      <xdr:row>32</xdr:row>
      <xdr:rowOff>138064</xdr:rowOff>
    </xdr:to>
    <xdr:sp macro="" textlink="">
      <xdr:nvSpPr>
        <xdr:cNvPr id="315" name="楕円 314"/>
        <xdr:cNvSpPr/>
      </xdr:nvSpPr>
      <xdr:spPr>
        <a:xfrm>
          <a:off x="8699500" y="55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154591</xdr:rowOff>
    </xdr:from>
    <xdr:ext cx="599010" cy="259045"/>
    <xdr:sp macro="" textlink="">
      <xdr:nvSpPr>
        <xdr:cNvPr id="316" name="テキスト ボックス 315"/>
        <xdr:cNvSpPr txBox="1"/>
      </xdr:nvSpPr>
      <xdr:spPr>
        <a:xfrm>
          <a:off x="8450795" y="529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7381</xdr:rowOff>
    </xdr:from>
    <xdr:to>
      <xdr:col>41</xdr:col>
      <xdr:colOff>101600</xdr:colOff>
      <xdr:row>37</xdr:row>
      <xdr:rowOff>108981</xdr:rowOff>
    </xdr:to>
    <xdr:sp macro="" textlink="">
      <xdr:nvSpPr>
        <xdr:cNvPr id="317" name="楕円 316"/>
        <xdr:cNvSpPr/>
      </xdr:nvSpPr>
      <xdr:spPr>
        <a:xfrm>
          <a:off x="7810500" y="63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125508</xdr:rowOff>
    </xdr:from>
    <xdr:ext cx="534377" cy="259045"/>
    <xdr:sp macro="" textlink="">
      <xdr:nvSpPr>
        <xdr:cNvPr id="318" name="テキスト ボックス 317"/>
        <xdr:cNvSpPr txBox="1"/>
      </xdr:nvSpPr>
      <xdr:spPr>
        <a:xfrm>
          <a:off x="7594111" y="612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61093</xdr:rowOff>
    </xdr:from>
    <xdr:to>
      <xdr:col>36</xdr:col>
      <xdr:colOff>165100</xdr:colOff>
      <xdr:row>37</xdr:row>
      <xdr:rowOff>162693</xdr:rowOff>
    </xdr:to>
    <xdr:sp macro="" textlink="">
      <xdr:nvSpPr>
        <xdr:cNvPr id="319" name="楕円 318"/>
        <xdr:cNvSpPr/>
      </xdr:nvSpPr>
      <xdr:spPr>
        <a:xfrm>
          <a:off x="6921500" y="64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7770</xdr:rowOff>
    </xdr:from>
    <xdr:ext cx="534377" cy="259045"/>
    <xdr:sp macro="" textlink="">
      <xdr:nvSpPr>
        <xdr:cNvPr id="320" name="テキスト ボックス 319"/>
        <xdr:cNvSpPr txBox="1"/>
      </xdr:nvSpPr>
      <xdr:spPr>
        <a:xfrm>
          <a:off x="6705111" y="61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4" name="直線コネクタ 343"/>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5"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46" name="直線コネクタ 345"/>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47"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48" name="直線コネクタ 347"/>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135120</xdr:rowOff>
    </xdr:from>
    <xdr:to>
      <xdr:col>55</xdr:col>
      <xdr:colOff>0</xdr:colOff>
      <xdr:row>56</xdr:row>
      <xdr:rowOff>168428</xdr:rowOff>
    </xdr:to>
    <xdr:cxnSp macro="">
      <xdr:nvCxnSpPr>
        <xdr:cNvPr id="349" name="直線コネクタ 348"/>
        <xdr:cNvCxnSpPr/>
      </xdr:nvCxnSpPr>
      <xdr:spPr>
        <a:xfrm flipV="1">
          <a:off x="9639300" y="9221970"/>
          <a:ext cx="838200" cy="54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0"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1" name="フローチャート: 判断 350"/>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168428</xdr:rowOff>
    </xdr:from>
    <xdr:to>
      <xdr:col>50</xdr:col>
      <xdr:colOff>114300</xdr:colOff>
      <xdr:row>58</xdr:row>
      <xdr:rowOff>101089</xdr:rowOff>
    </xdr:to>
    <xdr:cxnSp macro="">
      <xdr:nvCxnSpPr>
        <xdr:cNvPr id="352" name="直線コネクタ 351"/>
        <xdr:cNvCxnSpPr/>
      </xdr:nvCxnSpPr>
      <xdr:spPr>
        <a:xfrm flipV="1">
          <a:off x="8750300" y="9769628"/>
          <a:ext cx="889000" cy="27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3" name="フローチャート: 判断 352"/>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4" name="テキスト ボックス 353"/>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117191</xdr:rowOff>
    </xdr:from>
    <xdr:to>
      <xdr:col>45</xdr:col>
      <xdr:colOff>177800</xdr:colOff>
      <xdr:row>58</xdr:row>
      <xdr:rowOff>101089</xdr:rowOff>
    </xdr:to>
    <xdr:cxnSp macro="">
      <xdr:nvCxnSpPr>
        <xdr:cNvPr id="355" name="直線コネクタ 354"/>
        <xdr:cNvCxnSpPr/>
      </xdr:nvCxnSpPr>
      <xdr:spPr>
        <a:xfrm>
          <a:off x="7861300" y="9889841"/>
          <a:ext cx="889000" cy="15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56" name="フローチャート: 判断 355"/>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57" name="テキスト ボックス 356"/>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11425</xdr:rowOff>
    </xdr:from>
    <xdr:to>
      <xdr:col>41</xdr:col>
      <xdr:colOff>50800</xdr:colOff>
      <xdr:row>57</xdr:row>
      <xdr:rowOff>117191</xdr:rowOff>
    </xdr:to>
    <xdr:cxnSp macro="">
      <xdr:nvCxnSpPr>
        <xdr:cNvPr id="358" name="直線コネクタ 357"/>
        <xdr:cNvCxnSpPr/>
      </xdr:nvCxnSpPr>
      <xdr:spPr>
        <a:xfrm>
          <a:off x="6972300" y="9784075"/>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59" name="フローチャート: 判断 358"/>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0" name="テキスト ボックス 359"/>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1" name="フローチャート: 判断 360"/>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2" name="テキスト ボックス 361"/>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84320</xdr:rowOff>
    </xdr:from>
    <xdr:to>
      <xdr:col>55</xdr:col>
      <xdr:colOff>50800</xdr:colOff>
      <xdr:row>54</xdr:row>
      <xdr:rowOff>14470</xdr:rowOff>
    </xdr:to>
    <xdr:sp macro="" textlink="">
      <xdr:nvSpPr>
        <xdr:cNvPr id="368" name="楕円 367"/>
        <xdr:cNvSpPr/>
      </xdr:nvSpPr>
      <xdr:spPr>
        <a:xfrm>
          <a:off x="10426700" y="9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107197</xdr:rowOff>
    </xdr:from>
    <xdr:ext cx="599010" cy="259045"/>
    <xdr:sp macro="" textlink="">
      <xdr:nvSpPr>
        <xdr:cNvPr id="369" name="普通建設事業費該当値テキスト"/>
        <xdr:cNvSpPr txBox="1"/>
      </xdr:nvSpPr>
      <xdr:spPr>
        <a:xfrm>
          <a:off x="10528300" y="90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117628</xdr:rowOff>
    </xdr:from>
    <xdr:to>
      <xdr:col>50</xdr:col>
      <xdr:colOff>165100</xdr:colOff>
      <xdr:row>57</xdr:row>
      <xdr:rowOff>47778</xdr:rowOff>
    </xdr:to>
    <xdr:sp macro="" textlink="">
      <xdr:nvSpPr>
        <xdr:cNvPr id="370" name="楕円 369"/>
        <xdr:cNvSpPr/>
      </xdr:nvSpPr>
      <xdr:spPr>
        <a:xfrm>
          <a:off x="9588500" y="9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38905</xdr:rowOff>
    </xdr:from>
    <xdr:ext cx="534377" cy="259045"/>
    <xdr:sp macro="" textlink="">
      <xdr:nvSpPr>
        <xdr:cNvPr id="371" name="テキスト ボックス 370"/>
        <xdr:cNvSpPr txBox="1"/>
      </xdr:nvSpPr>
      <xdr:spPr>
        <a:xfrm>
          <a:off x="9372111" y="98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50289</xdr:rowOff>
    </xdr:from>
    <xdr:to>
      <xdr:col>46</xdr:col>
      <xdr:colOff>38100</xdr:colOff>
      <xdr:row>58</xdr:row>
      <xdr:rowOff>151889</xdr:rowOff>
    </xdr:to>
    <xdr:sp macro="" textlink="">
      <xdr:nvSpPr>
        <xdr:cNvPr id="372" name="楕円 371"/>
        <xdr:cNvSpPr/>
      </xdr:nvSpPr>
      <xdr:spPr>
        <a:xfrm>
          <a:off x="8699500" y="99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143016</xdr:rowOff>
    </xdr:from>
    <xdr:ext cx="534377" cy="259045"/>
    <xdr:sp macro="" textlink="">
      <xdr:nvSpPr>
        <xdr:cNvPr id="373" name="テキスト ボックス 372"/>
        <xdr:cNvSpPr txBox="1"/>
      </xdr:nvSpPr>
      <xdr:spPr>
        <a:xfrm>
          <a:off x="8483111" y="100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66391</xdr:rowOff>
    </xdr:from>
    <xdr:to>
      <xdr:col>41</xdr:col>
      <xdr:colOff>101600</xdr:colOff>
      <xdr:row>57</xdr:row>
      <xdr:rowOff>167991</xdr:rowOff>
    </xdr:to>
    <xdr:sp macro="" textlink="">
      <xdr:nvSpPr>
        <xdr:cNvPr id="374" name="楕円 373"/>
        <xdr:cNvSpPr/>
      </xdr:nvSpPr>
      <xdr:spPr>
        <a:xfrm>
          <a:off x="7810500" y="98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159118</xdr:rowOff>
    </xdr:from>
    <xdr:ext cx="534377" cy="259045"/>
    <xdr:sp macro="" textlink="">
      <xdr:nvSpPr>
        <xdr:cNvPr id="375" name="テキスト ボックス 374"/>
        <xdr:cNvSpPr txBox="1"/>
      </xdr:nvSpPr>
      <xdr:spPr>
        <a:xfrm>
          <a:off x="7594111" y="99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132075</xdr:rowOff>
    </xdr:from>
    <xdr:to>
      <xdr:col>36</xdr:col>
      <xdr:colOff>165100</xdr:colOff>
      <xdr:row>57</xdr:row>
      <xdr:rowOff>62225</xdr:rowOff>
    </xdr:to>
    <xdr:sp macro="" textlink="">
      <xdr:nvSpPr>
        <xdr:cNvPr id="376" name="楕円 375"/>
        <xdr:cNvSpPr/>
      </xdr:nvSpPr>
      <xdr:spPr>
        <a:xfrm>
          <a:off x="6921500" y="97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53352</xdr:rowOff>
    </xdr:from>
    <xdr:ext cx="534377" cy="259045"/>
    <xdr:sp macro="" textlink="">
      <xdr:nvSpPr>
        <xdr:cNvPr id="377" name="テキスト ボックス 376"/>
        <xdr:cNvSpPr txBox="1"/>
      </xdr:nvSpPr>
      <xdr:spPr>
        <a:xfrm>
          <a:off x="6705111" y="9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3" name="直線コネクタ 402"/>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06"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07" name="直線コネクタ 406"/>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154874</xdr:rowOff>
    </xdr:from>
    <xdr:to>
      <xdr:col>55</xdr:col>
      <xdr:colOff>0</xdr:colOff>
      <xdr:row>78</xdr:row>
      <xdr:rowOff>165422</xdr:rowOff>
    </xdr:to>
    <xdr:cxnSp macro="">
      <xdr:nvCxnSpPr>
        <xdr:cNvPr id="408" name="直線コネクタ 407"/>
        <xdr:cNvCxnSpPr/>
      </xdr:nvCxnSpPr>
      <xdr:spPr>
        <a:xfrm flipV="1">
          <a:off x="9639300" y="13013624"/>
          <a:ext cx="838200" cy="5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09"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0" name="フローチャート: 判断 409"/>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165422</xdr:rowOff>
    </xdr:from>
    <xdr:to>
      <xdr:col>50</xdr:col>
      <xdr:colOff>114300</xdr:colOff>
      <xdr:row>79</xdr:row>
      <xdr:rowOff>75954</xdr:rowOff>
    </xdr:to>
    <xdr:cxnSp macro="">
      <xdr:nvCxnSpPr>
        <xdr:cNvPr id="411" name="直線コネクタ 410"/>
        <xdr:cNvCxnSpPr/>
      </xdr:nvCxnSpPr>
      <xdr:spPr>
        <a:xfrm flipV="1">
          <a:off x="8750300" y="13538522"/>
          <a:ext cx="889000" cy="8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2" name="フローチャート: 判断 411"/>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3" name="テキスト ボックス 412"/>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18945</xdr:rowOff>
    </xdr:from>
    <xdr:to>
      <xdr:col>45</xdr:col>
      <xdr:colOff>177800</xdr:colOff>
      <xdr:row>79</xdr:row>
      <xdr:rowOff>75954</xdr:rowOff>
    </xdr:to>
    <xdr:cxnSp macro="">
      <xdr:nvCxnSpPr>
        <xdr:cNvPr id="414" name="直線コネクタ 413"/>
        <xdr:cNvCxnSpPr/>
      </xdr:nvCxnSpPr>
      <xdr:spPr>
        <a:xfrm>
          <a:off x="7861300" y="13392045"/>
          <a:ext cx="889000" cy="22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5" name="フローチャート: 判断 414"/>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16" name="テキスト ボックス 415"/>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712</xdr:rowOff>
    </xdr:from>
    <xdr:to>
      <xdr:col>41</xdr:col>
      <xdr:colOff>50800</xdr:colOff>
      <xdr:row>78</xdr:row>
      <xdr:rowOff>18945</xdr:rowOff>
    </xdr:to>
    <xdr:cxnSp macro="">
      <xdr:nvCxnSpPr>
        <xdr:cNvPr id="417" name="直線コネクタ 416"/>
        <xdr:cNvCxnSpPr/>
      </xdr:nvCxnSpPr>
      <xdr:spPr>
        <a:xfrm>
          <a:off x="6972300" y="13373812"/>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18" name="フローチャート: 判断 417"/>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19" name="テキスト ボックス 418"/>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0" name="フローチャート: 判断 419"/>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1" name="テキスト ボックス 420"/>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104075</xdr:rowOff>
    </xdr:from>
    <xdr:to>
      <xdr:col>55</xdr:col>
      <xdr:colOff>50800</xdr:colOff>
      <xdr:row>76</xdr:row>
      <xdr:rowOff>34224</xdr:rowOff>
    </xdr:to>
    <xdr:sp macro="" textlink="">
      <xdr:nvSpPr>
        <xdr:cNvPr id="427" name="楕円 426"/>
        <xdr:cNvSpPr/>
      </xdr:nvSpPr>
      <xdr:spPr>
        <a:xfrm>
          <a:off x="10426700" y="12962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126952</xdr:rowOff>
    </xdr:from>
    <xdr:ext cx="534377" cy="259045"/>
    <xdr:sp macro="" textlink="">
      <xdr:nvSpPr>
        <xdr:cNvPr id="428" name="普通建設事業費 （ うち新規整備　）該当値テキスト"/>
        <xdr:cNvSpPr txBox="1"/>
      </xdr:nvSpPr>
      <xdr:spPr>
        <a:xfrm>
          <a:off x="10528300" y="128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114622</xdr:rowOff>
    </xdr:from>
    <xdr:to>
      <xdr:col>50</xdr:col>
      <xdr:colOff>165100</xdr:colOff>
      <xdr:row>79</xdr:row>
      <xdr:rowOff>44772</xdr:rowOff>
    </xdr:to>
    <xdr:sp macro="" textlink="">
      <xdr:nvSpPr>
        <xdr:cNvPr id="429" name="楕円 428"/>
        <xdr:cNvSpPr/>
      </xdr:nvSpPr>
      <xdr:spPr>
        <a:xfrm>
          <a:off x="9588500" y="1348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35899</xdr:rowOff>
    </xdr:from>
    <xdr:ext cx="469744" cy="259045"/>
    <xdr:sp macro="" textlink="">
      <xdr:nvSpPr>
        <xdr:cNvPr id="430" name="テキスト ボックス 429"/>
        <xdr:cNvSpPr txBox="1"/>
      </xdr:nvSpPr>
      <xdr:spPr>
        <a:xfrm>
          <a:off x="9404428" y="1358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25154</xdr:rowOff>
    </xdr:from>
    <xdr:to>
      <xdr:col>46</xdr:col>
      <xdr:colOff>38100</xdr:colOff>
      <xdr:row>79</xdr:row>
      <xdr:rowOff>126754</xdr:rowOff>
    </xdr:to>
    <xdr:sp macro="" textlink="">
      <xdr:nvSpPr>
        <xdr:cNvPr id="431" name="楕円 430"/>
        <xdr:cNvSpPr/>
      </xdr:nvSpPr>
      <xdr:spPr>
        <a:xfrm>
          <a:off x="8699500" y="135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117881</xdr:rowOff>
    </xdr:from>
    <xdr:ext cx="469744" cy="259045"/>
    <xdr:sp macro="" textlink="">
      <xdr:nvSpPr>
        <xdr:cNvPr id="432" name="テキスト ボックス 431"/>
        <xdr:cNvSpPr txBox="1"/>
      </xdr:nvSpPr>
      <xdr:spPr>
        <a:xfrm>
          <a:off x="8515428" y="1366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139595</xdr:rowOff>
    </xdr:from>
    <xdr:to>
      <xdr:col>41</xdr:col>
      <xdr:colOff>101600</xdr:colOff>
      <xdr:row>78</xdr:row>
      <xdr:rowOff>69745</xdr:rowOff>
    </xdr:to>
    <xdr:sp macro="" textlink="">
      <xdr:nvSpPr>
        <xdr:cNvPr id="433" name="楕円 432"/>
        <xdr:cNvSpPr/>
      </xdr:nvSpPr>
      <xdr:spPr>
        <a:xfrm>
          <a:off x="7810500" y="133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60872</xdr:rowOff>
    </xdr:from>
    <xdr:ext cx="534377" cy="259045"/>
    <xdr:sp macro="" textlink="">
      <xdr:nvSpPr>
        <xdr:cNvPr id="434" name="テキスト ボックス 433"/>
        <xdr:cNvSpPr txBox="1"/>
      </xdr:nvSpPr>
      <xdr:spPr>
        <a:xfrm>
          <a:off x="7594111" y="1343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121362</xdr:rowOff>
    </xdr:from>
    <xdr:to>
      <xdr:col>36</xdr:col>
      <xdr:colOff>165100</xdr:colOff>
      <xdr:row>78</xdr:row>
      <xdr:rowOff>51512</xdr:rowOff>
    </xdr:to>
    <xdr:sp macro="" textlink="">
      <xdr:nvSpPr>
        <xdr:cNvPr id="435" name="楕円 434"/>
        <xdr:cNvSpPr/>
      </xdr:nvSpPr>
      <xdr:spPr>
        <a:xfrm>
          <a:off x="6921500" y="133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68039</xdr:rowOff>
    </xdr:from>
    <xdr:ext cx="534377" cy="259045"/>
    <xdr:sp macro="" textlink="">
      <xdr:nvSpPr>
        <xdr:cNvPr id="436" name="テキスト ボックス 435"/>
        <xdr:cNvSpPr txBox="1"/>
      </xdr:nvSpPr>
      <xdr:spPr>
        <a:xfrm>
          <a:off x="6705111" y="130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0" name="直線コネクタ 459"/>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1"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2" name="直線コネクタ 461"/>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3"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4" name="直線コネクタ 463"/>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100800</xdr:rowOff>
    </xdr:from>
    <xdr:to>
      <xdr:col>55</xdr:col>
      <xdr:colOff>0</xdr:colOff>
      <xdr:row>98</xdr:row>
      <xdr:rowOff>163855</xdr:rowOff>
    </xdr:to>
    <xdr:cxnSp macro="">
      <xdr:nvCxnSpPr>
        <xdr:cNvPr id="465" name="直線コネクタ 464"/>
        <xdr:cNvCxnSpPr/>
      </xdr:nvCxnSpPr>
      <xdr:spPr>
        <a:xfrm flipV="1">
          <a:off x="9639300" y="16902900"/>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66"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67" name="フローチャート: 判断 466"/>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149061</xdr:rowOff>
    </xdr:from>
    <xdr:to>
      <xdr:col>50</xdr:col>
      <xdr:colOff>114300</xdr:colOff>
      <xdr:row>98</xdr:row>
      <xdr:rowOff>163855</xdr:rowOff>
    </xdr:to>
    <xdr:cxnSp macro="">
      <xdr:nvCxnSpPr>
        <xdr:cNvPr id="468" name="直線コネクタ 467"/>
        <xdr:cNvCxnSpPr/>
      </xdr:nvCxnSpPr>
      <xdr:spPr>
        <a:xfrm>
          <a:off x="8750300" y="16951161"/>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69" name="フローチャート: 判断 468"/>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0" name="テキスト ボックス 469"/>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140208</xdr:rowOff>
    </xdr:from>
    <xdr:to>
      <xdr:col>45</xdr:col>
      <xdr:colOff>177800</xdr:colOff>
      <xdr:row>98</xdr:row>
      <xdr:rowOff>149061</xdr:rowOff>
    </xdr:to>
    <xdr:cxnSp macro="">
      <xdr:nvCxnSpPr>
        <xdr:cNvPr id="471" name="直線コネクタ 470"/>
        <xdr:cNvCxnSpPr/>
      </xdr:nvCxnSpPr>
      <xdr:spPr>
        <a:xfrm>
          <a:off x="7861300" y="16942308"/>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2" name="フローチャート: 判断 471"/>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3" name="テキスト ボックス 472"/>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109843</xdr:rowOff>
    </xdr:from>
    <xdr:to>
      <xdr:col>41</xdr:col>
      <xdr:colOff>50800</xdr:colOff>
      <xdr:row>98</xdr:row>
      <xdr:rowOff>140208</xdr:rowOff>
    </xdr:to>
    <xdr:cxnSp macro="">
      <xdr:nvCxnSpPr>
        <xdr:cNvPr id="474" name="直線コネクタ 473"/>
        <xdr:cNvCxnSpPr/>
      </xdr:nvCxnSpPr>
      <xdr:spPr>
        <a:xfrm>
          <a:off x="6972300" y="16911943"/>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5" name="フローチャート: 判断 474"/>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76" name="テキスト ボックス 475"/>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77" name="フローチャート: 判断 476"/>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78" name="テキスト ボックス 477"/>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50000</xdr:rowOff>
    </xdr:from>
    <xdr:to>
      <xdr:col>55</xdr:col>
      <xdr:colOff>50800</xdr:colOff>
      <xdr:row>98</xdr:row>
      <xdr:rowOff>151600</xdr:rowOff>
    </xdr:to>
    <xdr:sp macro="" textlink="">
      <xdr:nvSpPr>
        <xdr:cNvPr id="484" name="楕円 483"/>
        <xdr:cNvSpPr/>
      </xdr:nvSpPr>
      <xdr:spPr>
        <a:xfrm>
          <a:off x="10426700" y="168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136377</xdr:rowOff>
    </xdr:from>
    <xdr:ext cx="469744" cy="259045"/>
    <xdr:sp macro="" textlink="">
      <xdr:nvSpPr>
        <xdr:cNvPr id="485" name="普通建設事業費 （ うち更新整備　）該当値テキスト"/>
        <xdr:cNvSpPr txBox="1"/>
      </xdr:nvSpPr>
      <xdr:spPr>
        <a:xfrm>
          <a:off x="10528300" y="167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113055</xdr:rowOff>
    </xdr:from>
    <xdr:to>
      <xdr:col>50</xdr:col>
      <xdr:colOff>165100</xdr:colOff>
      <xdr:row>99</xdr:row>
      <xdr:rowOff>43205</xdr:rowOff>
    </xdr:to>
    <xdr:sp macro="" textlink="">
      <xdr:nvSpPr>
        <xdr:cNvPr id="486" name="楕円 485"/>
        <xdr:cNvSpPr/>
      </xdr:nvSpPr>
      <xdr:spPr>
        <a:xfrm>
          <a:off x="9588500" y="169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34332</xdr:rowOff>
    </xdr:from>
    <xdr:ext cx="469744" cy="259045"/>
    <xdr:sp macro="" textlink="">
      <xdr:nvSpPr>
        <xdr:cNvPr id="487" name="テキスト ボックス 486"/>
        <xdr:cNvSpPr txBox="1"/>
      </xdr:nvSpPr>
      <xdr:spPr>
        <a:xfrm>
          <a:off x="9404428" y="1700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98261</xdr:rowOff>
    </xdr:from>
    <xdr:to>
      <xdr:col>46</xdr:col>
      <xdr:colOff>38100</xdr:colOff>
      <xdr:row>99</xdr:row>
      <xdr:rowOff>28411</xdr:rowOff>
    </xdr:to>
    <xdr:sp macro="" textlink="">
      <xdr:nvSpPr>
        <xdr:cNvPr id="488" name="楕円 487"/>
        <xdr:cNvSpPr/>
      </xdr:nvSpPr>
      <xdr:spPr>
        <a:xfrm>
          <a:off x="8699500" y="169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19538</xdr:rowOff>
    </xdr:from>
    <xdr:ext cx="469744" cy="259045"/>
    <xdr:sp macro="" textlink="">
      <xdr:nvSpPr>
        <xdr:cNvPr id="489" name="テキスト ボックス 488"/>
        <xdr:cNvSpPr txBox="1"/>
      </xdr:nvSpPr>
      <xdr:spPr>
        <a:xfrm>
          <a:off x="8515428" y="1699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89408</xdr:rowOff>
    </xdr:from>
    <xdr:to>
      <xdr:col>41</xdr:col>
      <xdr:colOff>101600</xdr:colOff>
      <xdr:row>99</xdr:row>
      <xdr:rowOff>19558</xdr:rowOff>
    </xdr:to>
    <xdr:sp macro="" textlink="">
      <xdr:nvSpPr>
        <xdr:cNvPr id="490" name="楕円 489"/>
        <xdr:cNvSpPr/>
      </xdr:nvSpPr>
      <xdr:spPr>
        <a:xfrm>
          <a:off x="7810500" y="168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10685</xdr:rowOff>
    </xdr:from>
    <xdr:ext cx="469744" cy="259045"/>
    <xdr:sp macro="" textlink="">
      <xdr:nvSpPr>
        <xdr:cNvPr id="491" name="テキスト ボックス 490"/>
        <xdr:cNvSpPr txBox="1"/>
      </xdr:nvSpPr>
      <xdr:spPr>
        <a:xfrm>
          <a:off x="7626428" y="1698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59043</xdr:rowOff>
    </xdr:from>
    <xdr:to>
      <xdr:col>36</xdr:col>
      <xdr:colOff>165100</xdr:colOff>
      <xdr:row>98</xdr:row>
      <xdr:rowOff>160643</xdr:rowOff>
    </xdr:to>
    <xdr:sp macro="" textlink="">
      <xdr:nvSpPr>
        <xdr:cNvPr id="492" name="楕円 491"/>
        <xdr:cNvSpPr/>
      </xdr:nvSpPr>
      <xdr:spPr>
        <a:xfrm>
          <a:off x="6921500" y="16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151770</xdr:rowOff>
    </xdr:from>
    <xdr:ext cx="469744" cy="259045"/>
    <xdr:sp macro="" textlink="">
      <xdr:nvSpPr>
        <xdr:cNvPr id="493" name="テキスト ボックス 492"/>
        <xdr:cNvSpPr txBox="1"/>
      </xdr:nvSpPr>
      <xdr:spPr>
        <a:xfrm>
          <a:off x="6737428" y="169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17" name="直線コネクタ 516"/>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18"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0"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1" name="直線コネクタ 520"/>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15167</xdr:rowOff>
    </xdr:from>
    <xdr:to>
      <xdr:col>85</xdr:col>
      <xdr:colOff>127000</xdr:colOff>
      <xdr:row>35</xdr:row>
      <xdr:rowOff>126133</xdr:rowOff>
    </xdr:to>
    <xdr:cxnSp macro="">
      <xdr:nvCxnSpPr>
        <xdr:cNvPr id="522" name="直線コネクタ 521"/>
        <xdr:cNvCxnSpPr/>
      </xdr:nvCxnSpPr>
      <xdr:spPr>
        <a:xfrm flipV="1">
          <a:off x="15481300" y="5158667"/>
          <a:ext cx="838200" cy="96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3"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4" name="フローチャート: 判断 523"/>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126133</xdr:rowOff>
    </xdr:from>
    <xdr:to>
      <xdr:col>81</xdr:col>
      <xdr:colOff>50800</xdr:colOff>
      <xdr:row>37</xdr:row>
      <xdr:rowOff>134393</xdr:rowOff>
    </xdr:to>
    <xdr:cxnSp macro="">
      <xdr:nvCxnSpPr>
        <xdr:cNvPr id="525" name="直線コネクタ 524"/>
        <xdr:cNvCxnSpPr/>
      </xdr:nvCxnSpPr>
      <xdr:spPr>
        <a:xfrm flipV="1">
          <a:off x="14592300" y="6126883"/>
          <a:ext cx="889000" cy="3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26" name="フローチャート: 判断 525"/>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27" name="テキスト ボックス 526"/>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134393</xdr:rowOff>
    </xdr:from>
    <xdr:to>
      <xdr:col>76</xdr:col>
      <xdr:colOff>114300</xdr:colOff>
      <xdr:row>39</xdr:row>
      <xdr:rowOff>44450</xdr:rowOff>
    </xdr:to>
    <xdr:cxnSp macro="">
      <xdr:nvCxnSpPr>
        <xdr:cNvPr id="528" name="直線コネクタ 527"/>
        <xdr:cNvCxnSpPr/>
      </xdr:nvCxnSpPr>
      <xdr:spPr>
        <a:xfrm flipV="1">
          <a:off x="13703300" y="6478043"/>
          <a:ext cx="889000" cy="25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29" name="フローチャート: 判断 528"/>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0" name="テキスト ボックス 529"/>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2" name="フローチャート: 判断 531"/>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3" name="テキスト ボックス 532"/>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4" name="フローチャート: 判断 533"/>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5" name="テキスト ボックス 534"/>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135817</xdr:rowOff>
    </xdr:from>
    <xdr:to>
      <xdr:col>85</xdr:col>
      <xdr:colOff>177800</xdr:colOff>
      <xdr:row>30</xdr:row>
      <xdr:rowOff>65967</xdr:rowOff>
    </xdr:to>
    <xdr:sp macro="" textlink="">
      <xdr:nvSpPr>
        <xdr:cNvPr id="541" name="楕円 540"/>
        <xdr:cNvSpPr/>
      </xdr:nvSpPr>
      <xdr:spPr>
        <a:xfrm>
          <a:off x="16268700" y="5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88844</xdr:rowOff>
    </xdr:from>
    <xdr:ext cx="599010" cy="259045"/>
    <xdr:sp macro="" textlink="">
      <xdr:nvSpPr>
        <xdr:cNvPr id="542" name="災害復旧事業費該当値テキスト"/>
        <xdr:cNvSpPr txBox="1"/>
      </xdr:nvSpPr>
      <xdr:spPr>
        <a:xfrm>
          <a:off x="16370300" y="506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75333</xdr:rowOff>
    </xdr:from>
    <xdr:to>
      <xdr:col>81</xdr:col>
      <xdr:colOff>101600</xdr:colOff>
      <xdr:row>36</xdr:row>
      <xdr:rowOff>5483</xdr:rowOff>
    </xdr:to>
    <xdr:sp macro="" textlink="">
      <xdr:nvSpPr>
        <xdr:cNvPr id="543" name="楕円 542"/>
        <xdr:cNvSpPr/>
      </xdr:nvSpPr>
      <xdr:spPr>
        <a:xfrm>
          <a:off x="15430500" y="60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22010</xdr:rowOff>
    </xdr:from>
    <xdr:ext cx="599010" cy="259045"/>
    <xdr:sp macro="" textlink="">
      <xdr:nvSpPr>
        <xdr:cNvPr id="544" name="テキスト ボックス 543"/>
        <xdr:cNvSpPr txBox="1"/>
      </xdr:nvSpPr>
      <xdr:spPr>
        <a:xfrm>
          <a:off x="15181795" y="58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83593</xdr:rowOff>
    </xdr:from>
    <xdr:to>
      <xdr:col>76</xdr:col>
      <xdr:colOff>165100</xdr:colOff>
      <xdr:row>38</xdr:row>
      <xdr:rowOff>13743</xdr:rowOff>
    </xdr:to>
    <xdr:sp macro="" textlink="">
      <xdr:nvSpPr>
        <xdr:cNvPr id="545" name="楕円 544"/>
        <xdr:cNvSpPr/>
      </xdr:nvSpPr>
      <xdr:spPr>
        <a:xfrm>
          <a:off x="14541500" y="64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30270</xdr:rowOff>
    </xdr:from>
    <xdr:ext cx="534377" cy="259045"/>
    <xdr:sp macro="" textlink="">
      <xdr:nvSpPr>
        <xdr:cNvPr id="546" name="テキスト ボックス 545"/>
        <xdr:cNvSpPr txBox="1"/>
      </xdr:nvSpPr>
      <xdr:spPr>
        <a:xfrm>
          <a:off x="14325111" y="62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3" name="直線コネクタ 622"/>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4"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5" name="直線コネクタ 624"/>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26"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27" name="直線コネクタ 626"/>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12192</xdr:rowOff>
    </xdr:from>
    <xdr:to>
      <xdr:col>85</xdr:col>
      <xdr:colOff>127000</xdr:colOff>
      <xdr:row>77</xdr:row>
      <xdr:rowOff>29260</xdr:rowOff>
    </xdr:to>
    <xdr:cxnSp macro="">
      <xdr:nvCxnSpPr>
        <xdr:cNvPr id="628" name="直線コネクタ 627"/>
        <xdr:cNvCxnSpPr/>
      </xdr:nvCxnSpPr>
      <xdr:spPr>
        <a:xfrm>
          <a:off x="15481300" y="13213842"/>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29"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0" name="フローチャート: 判断 629"/>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12192</xdr:rowOff>
    </xdr:from>
    <xdr:to>
      <xdr:col>81</xdr:col>
      <xdr:colOff>50800</xdr:colOff>
      <xdr:row>77</xdr:row>
      <xdr:rowOff>42354</xdr:rowOff>
    </xdr:to>
    <xdr:cxnSp macro="">
      <xdr:nvCxnSpPr>
        <xdr:cNvPr id="631" name="直線コネクタ 630"/>
        <xdr:cNvCxnSpPr/>
      </xdr:nvCxnSpPr>
      <xdr:spPr>
        <a:xfrm flipV="1">
          <a:off x="14592300" y="132138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2" name="フローチャート: 判断 631"/>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3" name="テキスト ボックス 632"/>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42354</xdr:rowOff>
    </xdr:from>
    <xdr:to>
      <xdr:col>76</xdr:col>
      <xdr:colOff>114300</xdr:colOff>
      <xdr:row>77</xdr:row>
      <xdr:rowOff>73710</xdr:rowOff>
    </xdr:to>
    <xdr:cxnSp macro="">
      <xdr:nvCxnSpPr>
        <xdr:cNvPr id="634" name="直線コネクタ 633"/>
        <xdr:cNvCxnSpPr/>
      </xdr:nvCxnSpPr>
      <xdr:spPr>
        <a:xfrm flipV="1">
          <a:off x="13703300" y="13244004"/>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5" name="フローチャート: 判断 634"/>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36" name="テキスト ボックス 635"/>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73710</xdr:rowOff>
    </xdr:from>
    <xdr:to>
      <xdr:col>71</xdr:col>
      <xdr:colOff>177800</xdr:colOff>
      <xdr:row>77</xdr:row>
      <xdr:rowOff>82055</xdr:rowOff>
    </xdr:to>
    <xdr:cxnSp macro="">
      <xdr:nvCxnSpPr>
        <xdr:cNvPr id="637" name="直線コネクタ 636"/>
        <xdr:cNvCxnSpPr/>
      </xdr:nvCxnSpPr>
      <xdr:spPr>
        <a:xfrm flipV="1">
          <a:off x="12814300" y="13275360"/>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38" name="フローチャート: 判断 637"/>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39" name="テキスト ボックス 638"/>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0" name="フローチャート: 判断 639"/>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1" name="テキスト ボックス 640"/>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149910</xdr:rowOff>
    </xdr:from>
    <xdr:to>
      <xdr:col>85</xdr:col>
      <xdr:colOff>177800</xdr:colOff>
      <xdr:row>77</xdr:row>
      <xdr:rowOff>80060</xdr:rowOff>
    </xdr:to>
    <xdr:sp macro="" textlink="">
      <xdr:nvSpPr>
        <xdr:cNvPr id="647" name="楕円 646"/>
        <xdr:cNvSpPr/>
      </xdr:nvSpPr>
      <xdr:spPr>
        <a:xfrm>
          <a:off x="16268700" y="131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128337</xdr:rowOff>
    </xdr:from>
    <xdr:ext cx="534377" cy="259045"/>
    <xdr:sp macro="" textlink="">
      <xdr:nvSpPr>
        <xdr:cNvPr id="648" name="公債費該当値テキスト"/>
        <xdr:cNvSpPr txBox="1"/>
      </xdr:nvSpPr>
      <xdr:spPr>
        <a:xfrm>
          <a:off x="16370300" y="131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132842</xdr:rowOff>
    </xdr:from>
    <xdr:to>
      <xdr:col>81</xdr:col>
      <xdr:colOff>101600</xdr:colOff>
      <xdr:row>77</xdr:row>
      <xdr:rowOff>62992</xdr:rowOff>
    </xdr:to>
    <xdr:sp macro="" textlink="">
      <xdr:nvSpPr>
        <xdr:cNvPr id="649" name="楕円 648"/>
        <xdr:cNvSpPr/>
      </xdr:nvSpPr>
      <xdr:spPr>
        <a:xfrm>
          <a:off x="154305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54119</xdr:rowOff>
    </xdr:from>
    <xdr:ext cx="534377" cy="259045"/>
    <xdr:sp macro="" textlink="">
      <xdr:nvSpPr>
        <xdr:cNvPr id="650" name="テキスト ボックス 649"/>
        <xdr:cNvSpPr txBox="1"/>
      </xdr:nvSpPr>
      <xdr:spPr>
        <a:xfrm>
          <a:off x="15214111" y="132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163004</xdr:rowOff>
    </xdr:from>
    <xdr:to>
      <xdr:col>76</xdr:col>
      <xdr:colOff>165100</xdr:colOff>
      <xdr:row>77</xdr:row>
      <xdr:rowOff>93154</xdr:rowOff>
    </xdr:to>
    <xdr:sp macro="" textlink="">
      <xdr:nvSpPr>
        <xdr:cNvPr id="651" name="楕円 650"/>
        <xdr:cNvSpPr/>
      </xdr:nvSpPr>
      <xdr:spPr>
        <a:xfrm>
          <a:off x="14541500" y="131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84281</xdr:rowOff>
    </xdr:from>
    <xdr:ext cx="534377" cy="259045"/>
    <xdr:sp macro="" textlink="">
      <xdr:nvSpPr>
        <xdr:cNvPr id="652" name="テキスト ボックス 651"/>
        <xdr:cNvSpPr txBox="1"/>
      </xdr:nvSpPr>
      <xdr:spPr>
        <a:xfrm>
          <a:off x="14325111" y="132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22910</xdr:rowOff>
    </xdr:from>
    <xdr:to>
      <xdr:col>72</xdr:col>
      <xdr:colOff>38100</xdr:colOff>
      <xdr:row>77</xdr:row>
      <xdr:rowOff>124510</xdr:rowOff>
    </xdr:to>
    <xdr:sp macro="" textlink="">
      <xdr:nvSpPr>
        <xdr:cNvPr id="653" name="楕円 652"/>
        <xdr:cNvSpPr/>
      </xdr:nvSpPr>
      <xdr:spPr>
        <a:xfrm>
          <a:off x="13652500" y="132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115637</xdr:rowOff>
    </xdr:from>
    <xdr:ext cx="534377" cy="259045"/>
    <xdr:sp macro="" textlink="">
      <xdr:nvSpPr>
        <xdr:cNvPr id="654" name="テキスト ボックス 653"/>
        <xdr:cNvSpPr txBox="1"/>
      </xdr:nvSpPr>
      <xdr:spPr>
        <a:xfrm>
          <a:off x="13436111" y="133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31255</xdr:rowOff>
    </xdr:from>
    <xdr:to>
      <xdr:col>67</xdr:col>
      <xdr:colOff>101600</xdr:colOff>
      <xdr:row>77</xdr:row>
      <xdr:rowOff>132855</xdr:rowOff>
    </xdr:to>
    <xdr:sp macro="" textlink="">
      <xdr:nvSpPr>
        <xdr:cNvPr id="655" name="楕円 654"/>
        <xdr:cNvSpPr/>
      </xdr:nvSpPr>
      <xdr:spPr>
        <a:xfrm>
          <a:off x="12763500" y="132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123982</xdr:rowOff>
    </xdr:from>
    <xdr:ext cx="534377" cy="259045"/>
    <xdr:sp macro="" textlink="">
      <xdr:nvSpPr>
        <xdr:cNvPr id="656" name="テキスト ボックス 655"/>
        <xdr:cNvSpPr txBox="1"/>
      </xdr:nvSpPr>
      <xdr:spPr>
        <a:xfrm>
          <a:off x="12547111" y="133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0" name="直線コネクタ 679"/>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1"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2" name="直線コネクタ 681"/>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3"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4" name="直線コネクタ 683"/>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114573</xdr:rowOff>
    </xdr:from>
    <xdr:to>
      <xdr:col>85</xdr:col>
      <xdr:colOff>127000</xdr:colOff>
      <xdr:row>99</xdr:row>
      <xdr:rowOff>43520</xdr:rowOff>
    </xdr:to>
    <xdr:cxnSp macro="">
      <xdr:nvCxnSpPr>
        <xdr:cNvPr id="685" name="直線コネクタ 684"/>
        <xdr:cNvCxnSpPr/>
      </xdr:nvCxnSpPr>
      <xdr:spPr>
        <a:xfrm>
          <a:off x="15481300" y="16916673"/>
          <a:ext cx="838200" cy="10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86"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87" name="フローチャート: 判断 686"/>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114573</xdr:rowOff>
    </xdr:from>
    <xdr:to>
      <xdr:col>81</xdr:col>
      <xdr:colOff>50800</xdr:colOff>
      <xdr:row>99</xdr:row>
      <xdr:rowOff>43365</xdr:rowOff>
    </xdr:to>
    <xdr:cxnSp macro="">
      <xdr:nvCxnSpPr>
        <xdr:cNvPr id="688" name="直線コネクタ 687"/>
        <xdr:cNvCxnSpPr/>
      </xdr:nvCxnSpPr>
      <xdr:spPr>
        <a:xfrm flipV="1">
          <a:off x="14592300" y="16916673"/>
          <a:ext cx="889000" cy="10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89" name="フローチャート: 判断 688"/>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0" name="テキスト ボックス 689"/>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43365</xdr:rowOff>
    </xdr:from>
    <xdr:to>
      <xdr:col>76</xdr:col>
      <xdr:colOff>114300</xdr:colOff>
      <xdr:row>99</xdr:row>
      <xdr:rowOff>43410</xdr:rowOff>
    </xdr:to>
    <xdr:cxnSp macro="">
      <xdr:nvCxnSpPr>
        <xdr:cNvPr id="691" name="直線コネクタ 690"/>
        <xdr:cNvCxnSpPr/>
      </xdr:nvCxnSpPr>
      <xdr:spPr>
        <a:xfrm flipV="1">
          <a:off x="13703300" y="1701691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2" name="フローチャート: 判断 691"/>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3" name="テキスト ボックス 692"/>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43318</xdr:rowOff>
    </xdr:from>
    <xdr:to>
      <xdr:col>71</xdr:col>
      <xdr:colOff>177800</xdr:colOff>
      <xdr:row>99</xdr:row>
      <xdr:rowOff>43410</xdr:rowOff>
    </xdr:to>
    <xdr:cxnSp macro="">
      <xdr:nvCxnSpPr>
        <xdr:cNvPr id="694" name="直線コネクタ 693"/>
        <xdr:cNvCxnSpPr/>
      </xdr:nvCxnSpPr>
      <xdr:spPr>
        <a:xfrm>
          <a:off x="12814300" y="1701686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5" name="フローチャート: 判断 694"/>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696" name="テキスト ボックス 695"/>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697" name="フローチャート: 判断 696"/>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698" name="テキスト ボックス 697"/>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164170</xdr:rowOff>
    </xdr:from>
    <xdr:to>
      <xdr:col>85</xdr:col>
      <xdr:colOff>177800</xdr:colOff>
      <xdr:row>99</xdr:row>
      <xdr:rowOff>94320</xdr:rowOff>
    </xdr:to>
    <xdr:sp macro="" textlink="">
      <xdr:nvSpPr>
        <xdr:cNvPr id="704" name="楕円 703"/>
        <xdr:cNvSpPr/>
      </xdr:nvSpPr>
      <xdr:spPr>
        <a:xfrm>
          <a:off x="16268700" y="169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378565" cy="259045"/>
    <xdr:sp macro="" textlink="">
      <xdr:nvSpPr>
        <xdr:cNvPr id="705" name="積立金該当値テキスト"/>
        <xdr:cNvSpPr txBox="1"/>
      </xdr:nvSpPr>
      <xdr:spPr>
        <a:xfrm>
          <a:off x="16370300" y="1690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63773</xdr:rowOff>
    </xdr:from>
    <xdr:to>
      <xdr:col>81</xdr:col>
      <xdr:colOff>101600</xdr:colOff>
      <xdr:row>98</xdr:row>
      <xdr:rowOff>165373</xdr:rowOff>
    </xdr:to>
    <xdr:sp macro="" textlink="">
      <xdr:nvSpPr>
        <xdr:cNvPr id="706" name="楕円 705"/>
        <xdr:cNvSpPr/>
      </xdr:nvSpPr>
      <xdr:spPr>
        <a:xfrm>
          <a:off x="15430500" y="168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10450</xdr:rowOff>
    </xdr:from>
    <xdr:ext cx="534377" cy="259045"/>
    <xdr:sp macro="" textlink="">
      <xdr:nvSpPr>
        <xdr:cNvPr id="707" name="テキスト ボックス 706"/>
        <xdr:cNvSpPr txBox="1"/>
      </xdr:nvSpPr>
      <xdr:spPr>
        <a:xfrm>
          <a:off x="15214111" y="166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164015</xdr:rowOff>
    </xdr:from>
    <xdr:to>
      <xdr:col>76</xdr:col>
      <xdr:colOff>165100</xdr:colOff>
      <xdr:row>99</xdr:row>
      <xdr:rowOff>94165</xdr:rowOff>
    </xdr:to>
    <xdr:sp macro="" textlink="">
      <xdr:nvSpPr>
        <xdr:cNvPr id="708" name="楕円 707"/>
        <xdr:cNvSpPr/>
      </xdr:nvSpPr>
      <xdr:spPr>
        <a:xfrm>
          <a:off x="14541500" y="169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85292</xdr:rowOff>
    </xdr:from>
    <xdr:ext cx="378565" cy="259045"/>
    <xdr:sp macro="" textlink="">
      <xdr:nvSpPr>
        <xdr:cNvPr id="709" name="テキスト ボックス 708"/>
        <xdr:cNvSpPr txBox="1"/>
      </xdr:nvSpPr>
      <xdr:spPr>
        <a:xfrm>
          <a:off x="14403017" y="17058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164060</xdr:rowOff>
    </xdr:from>
    <xdr:to>
      <xdr:col>72</xdr:col>
      <xdr:colOff>38100</xdr:colOff>
      <xdr:row>99</xdr:row>
      <xdr:rowOff>94210</xdr:rowOff>
    </xdr:to>
    <xdr:sp macro="" textlink="">
      <xdr:nvSpPr>
        <xdr:cNvPr id="710" name="楕円 709"/>
        <xdr:cNvSpPr/>
      </xdr:nvSpPr>
      <xdr:spPr>
        <a:xfrm>
          <a:off x="13652500" y="169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85337</xdr:rowOff>
    </xdr:from>
    <xdr:ext cx="378565" cy="259045"/>
    <xdr:sp macro="" textlink="">
      <xdr:nvSpPr>
        <xdr:cNvPr id="711" name="テキスト ボックス 710"/>
        <xdr:cNvSpPr txBox="1"/>
      </xdr:nvSpPr>
      <xdr:spPr>
        <a:xfrm>
          <a:off x="13514017" y="1705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163968</xdr:rowOff>
    </xdr:from>
    <xdr:to>
      <xdr:col>67</xdr:col>
      <xdr:colOff>101600</xdr:colOff>
      <xdr:row>99</xdr:row>
      <xdr:rowOff>94118</xdr:rowOff>
    </xdr:to>
    <xdr:sp macro="" textlink="">
      <xdr:nvSpPr>
        <xdr:cNvPr id="712" name="楕円 711"/>
        <xdr:cNvSpPr/>
      </xdr:nvSpPr>
      <xdr:spPr>
        <a:xfrm>
          <a:off x="12763500" y="169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85245</xdr:rowOff>
    </xdr:from>
    <xdr:ext cx="378565" cy="259045"/>
    <xdr:sp macro="" textlink="">
      <xdr:nvSpPr>
        <xdr:cNvPr id="713" name="テキスト ボックス 712"/>
        <xdr:cNvSpPr txBox="1"/>
      </xdr:nvSpPr>
      <xdr:spPr>
        <a:xfrm>
          <a:off x="12625017" y="1705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5" name="直線コネクタ 734"/>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38"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39" name="直線コネクタ 738"/>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1"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2" name="フローチャート: 判断 741"/>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4" name="フローチャート: 判断 743"/>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5" name="テキスト ボックス 744"/>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47" name="フローチャート: 判断 746"/>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48" name="テキスト ボックス 747"/>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0" name="フローチャート: 判断 749"/>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1" name="テキスト ボックス 750"/>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2" name="フローチャート: 判断 751"/>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3" name="テキスト ボックス 752"/>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0" name="直線コネクタ 789"/>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3"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4" name="直線コネクタ 793"/>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796"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797" name="フローチャート: 判断 796"/>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47482</xdr:rowOff>
    </xdr:from>
    <xdr:to>
      <xdr:col>111</xdr:col>
      <xdr:colOff>177800</xdr:colOff>
      <xdr:row>58</xdr:row>
      <xdr:rowOff>139700</xdr:rowOff>
    </xdr:to>
    <xdr:cxnSp macro="">
      <xdr:nvCxnSpPr>
        <xdr:cNvPr id="798" name="直線コネクタ 797"/>
        <xdr:cNvCxnSpPr/>
      </xdr:nvCxnSpPr>
      <xdr:spPr>
        <a:xfrm>
          <a:off x="20434300" y="9820132"/>
          <a:ext cx="889000" cy="2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799" name="フローチャート: 判断 798"/>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0" name="テキスト ボックス 799"/>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47482</xdr:rowOff>
    </xdr:from>
    <xdr:to>
      <xdr:col>107</xdr:col>
      <xdr:colOff>50800</xdr:colOff>
      <xdr:row>58</xdr:row>
      <xdr:rowOff>139700</xdr:rowOff>
    </xdr:to>
    <xdr:cxnSp macro="">
      <xdr:nvCxnSpPr>
        <xdr:cNvPr id="801" name="直線コネクタ 800"/>
        <xdr:cNvCxnSpPr/>
      </xdr:nvCxnSpPr>
      <xdr:spPr>
        <a:xfrm flipV="1">
          <a:off x="19545300" y="9820132"/>
          <a:ext cx="889000" cy="2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2" name="フローチャート: 判断 801"/>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3" name="テキスト ボックス 802"/>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5" name="フローチャート: 判断 804"/>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06" name="テキスト ボックス 805"/>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08" name="テキスト ボックス 807"/>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5"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168132</xdr:rowOff>
    </xdr:from>
    <xdr:to>
      <xdr:col>107</xdr:col>
      <xdr:colOff>101600</xdr:colOff>
      <xdr:row>57</xdr:row>
      <xdr:rowOff>98282</xdr:rowOff>
    </xdr:to>
    <xdr:sp macro="" textlink="">
      <xdr:nvSpPr>
        <xdr:cNvPr id="818" name="楕円 817"/>
        <xdr:cNvSpPr/>
      </xdr:nvSpPr>
      <xdr:spPr>
        <a:xfrm>
          <a:off x="20383500" y="9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114809</xdr:rowOff>
    </xdr:from>
    <xdr:ext cx="469744" cy="259045"/>
    <xdr:sp macro="" textlink="">
      <xdr:nvSpPr>
        <xdr:cNvPr id="819" name="テキスト ボックス 818"/>
        <xdr:cNvSpPr txBox="1"/>
      </xdr:nvSpPr>
      <xdr:spPr>
        <a:xfrm>
          <a:off x="20199428" y="9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0" name="直線コネクタ 849"/>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1"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2" name="直線コネクタ 851"/>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3"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4" name="直線コネクタ 853"/>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160796</xdr:rowOff>
    </xdr:from>
    <xdr:to>
      <xdr:col>116</xdr:col>
      <xdr:colOff>63500</xdr:colOff>
      <xdr:row>73</xdr:row>
      <xdr:rowOff>106586</xdr:rowOff>
    </xdr:to>
    <xdr:cxnSp macro="">
      <xdr:nvCxnSpPr>
        <xdr:cNvPr id="855" name="直線コネクタ 854"/>
        <xdr:cNvCxnSpPr/>
      </xdr:nvCxnSpPr>
      <xdr:spPr>
        <a:xfrm flipV="1">
          <a:off x="21323300" y="12333746"/>
          <a:ext cx="838200" cy="28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56"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57" name="フローチャート: 判断 856"/>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144860</xdr:rowOff>
    </xdr:from>
    <xdr:to>
      <xdr:col>111</xdr:col>
      <xdr:colOff>177800</xdr:colOff>
      <xdr:row>73</xdr:row>
      <xdr:rowOff>106586</xdr:rowOff>
    </xdr:to>
    <xdr:cxnSp macro="">
      <xdr:nvCxnSpPr>
        <xdr:cNvPr id="858" name="直線コネクタ 857"/>
        <xdr:cNvCxnSpPr/>
      </xdr:nvCxnSpPr>
      <xdr:spPr>
        <a:xfrm>
          <a:off x="20434300" y="12317810"/>
          <a:ext cx="889000" cy="30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59" name="フローチャート: 判断 858"/>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0" name="テキスト ボックス 859"/>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144860</xdr:rowOff>
    </xdr:from>
    <xdr:to>
      <xdr:col>107</xdr:col>
      <xdr:colOff>50800</xdr:colOff>
      <xdr:row>73</xdr:row>
      <xdr:rowOff>79578</xdr:rowOff>
    </xdr:to>
    <xdr:cxnSp macro="">
      <xdr:nvCxnSpPr>
        <xdr:cNvPr id="861" name="直線コネクタ 860"/>
        <xdr:cNvCxnSpPr/>
      </xdr:nvCxnSpPr>
      <xdr:spPr>
        <a:xfrm flipV="1">
          <a:off x="19545300" y="12317810"/>
          <a:ext cx="889000" cy="27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2" name="フローチャート: 判断 861"/>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3" name="テキスト ボックス 862"/>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79578</xdr:rowOff>
    </xdr:from>
    <xdr:to>
      <xdr:col>102</xdr:col>
      <xdr:colOff>114300</xdr:colOff>
      <xdr:row>74</xdr:row>
      <xdr:rowOff>35295</xdr:rowOff>
    </xdr:to>
    <xdr:cxnSp macro="">
      <xdr:nvCxnSpPr>
        <xdr:cNvPr id="864" name="直線コネクタ 863"/>
        <xdr:cNvCxnSpPr/>
      </xdr:nvCxnSpPr>
      <xdr:spPr>
        <a:xfrm flipV="1">
          <a:off x="18656300" y="12595428"/>
          <a:ext cx="889000" cy="1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5" name="フローチャート: 判断 864"/>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66" name="テキスト ボックス 865"/>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67" name="フローチャート: 判断 866"/>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68" name="テキスト ボックス 867"/>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109996</xdr:rowOff>
    </xdr:from>
    <xdr:to>
      <xdr:col>116</xdr:col>
      <xdr:colOff>114300</xdr:colOff>
      <xdr:row>72</xdr:row>
      <xdr:rowOff>40146</xdr:rowOff>
    </xdr:to>
    <xdr:sp macro="" textlink="">
      <xdr:nvSpPr>
        <xdr:cNvPr id="874" name="楕円 873"/>
        <xdr:cNvSpPr/>
      </xdr:nvSpPr>
      <xdr:spPr>
        <a:xfrm>
          <a:off x="22110700" y="122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132873</xdr:rowOff>
    </xdr:from>
    <xdr:ext cx="534377" cy="259045"/>
    <xdr:sp macro="" textlink="">
      <xdr:nvSpPr>
        <xdr:cNvPr id="875" name="繰出金該当値テキスト"/>
        <xdr:cNvSpPr txBox="1"/>
      </xdr:nvSpPr>
      <xdr:spPr>
        <a:xfrm>
          <a:off x="22212300" y="121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55786</xdr:rowOff>
    </xdr:from>
    <xdr:to>
      <xdr:col>112</xdr:col>
      <xdr:colOff>38100</xdr:colOff>
      <xdr:row>73</xdr:row>
      <xdr:rowOff>157386</xdr:rowOff>
    </xdr:to>
    <xdr:sp macro="" textlink="">
      <xdr:nvSpPr>
        <xdr:cNvPr id="876" name="楕円 875"/>
        <xdr:cNvSpPr/>
      </xdr:nvSpPr>
      <xdr:spPr>
        <a:xfrm>
          <a:off x="21272500" y="1257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2463</xdr:rowOff>
    </xdr:from>
    <xdr:ext cx="534377" cy="259045"/>
    <xdr:sp macro="" textlink="">
      <xdr:nvSpPr>
        <xdr:cNvPr id="877" name="テキスト ボックス 876"/>
        <xdr:cNvSpPr txBox="1"/>
      </xdr:nvSpPr>
      <xdr:spPr>
        <a:xfrm>
          <a:off x="21056111" y="1234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94060</xdr:rowOff>
    </xdr:from>
    <xdr:to>
      <xdr:col>107</xdr:col>
      <xdr:colOff>101600</xdr:colOff>
      <xdr:row>72</xdr:row>
      <xdr:rowOff>24210</xdr:rowOff>
    </xdr:to>
    <xdr:sp macro="" textlink="">
      <xdr:nvSpPr>
        <xdr:cNvPr id="878" name="楕円 877"/>
        <xdr:cNvSpPr/>
      </xdr:nvSpPr>
      <xdr:spPr>
        <a:xfrm>
          <a:off x="20383500" y="1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40737</xdr:rowOff>
    </xdr:from>
    <xdr:ext cx="534377" cy="259045"/>
    <xdr:sp macro="" textlink="">
      <xdr:nvSpPr>
        <xdr:cNvPr id="879" name="テキスト ボックス 878"/>
        <xdr:cNvSpPr txBox="1"/>
      </xdr:nvSpPr>
      <xdr:spPr>
        <a:xfrm>
          <a:off x="20167111" y="120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28778</xdr:rowOff>
    </xdr:from>
    <xdr:to>
      <xdr:col>102</xdr:col>
      <xdr:colOff>165100</xdr:colOff>
      <xdr:row>73</xdr:row>
      <xdr:rowOff>130378</xdr:rowOff>
    </xdr:to>
    <xdr:sp macro="" textlink="">
      <xdr:nvSpPr>
        <xdr:cNvPr id="880" name="楕円 879"/>
        <xdr:cNvSpPr/>
      </xdr:nvSpPr>
      <xdr:spPr>
        <a:xfrm>
          <a:off x="19494500" y="125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146905</xdr:rowOff>
    </xdr:from>
    <xdr:ext cx="534377" cy="259045"/>
    <xdr:sp macro="" textlink="">
      <xdr:nvSpPr>
        <xdr:cNvPr id="881" name="テキスト ボックス 880"/>
        <xdr:cNvSpPr txBox="1"/>
      </xdr:nvSpPr>
      <xdr:spPr>
        <a:xfrm>
          <a:off x="19278111" y="123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155945</xdr:rowOff>
    </xdr:from>
    <xdr:to>
      <xdr:col>98</xdr:col>
      <xdr:colOff>38100</xdr:colOff>
      <xdr:row>74</xdr:row>
      <xdr:rowOff>86095</xdr:rowOff>
    </xdr:to>
    <xdr:sp macro="" textlink="">
      <xdr:nvSpPr>
        <xdr:cNvPr id="882" name="楕円 881"/>
        <xdr:cNvSpPr/>
      </xdr:nvSpPr>
      <xdr:spPr>
        <a:xfrm>
          <a:off x="18605500" y="126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102622</xdr:rowOff>
    </xdr:from>
    <xdr:ext cx="534377" cy="259045"/>
    <xdr:sp macro="" textlink="">
      <xdr:nvSpPr>
        <xdr:cNvPr id="883" name="テキスト ボックス 882"/>
        <xdr:cNvSpPr txBox="1"/>
      </xdr:nvSpPr>
      <xdr:spPr>
        <a:xfrm>
          <a:off x="18389111" y="124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年度の住民一人当たり歳出総額は、９１８，３６２円で、前年度住民一人当たり歳出総額の８８０，８７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円に比べ３７，４９１円増加している。</a:t>
          </a:r>
        </a:p>
        <a:p>
          <a:r>
            <a:rPr kumimoji="1" lang="ja-JP" altLang="en-US" sz="1300">
              <a:latin typeface="ＭＳ Ｐゴシック" panose="020B0600070205080204" pitchFamily="50" charset="-128"/>
              <a:ea typeface="ＭＳ Ｐゴシック" panose="020B0600070205080204" pitchFamily="50" charset="-128"/>
            </a:rPr>
            <a:t>　これは、平成２８年熊本地震による災害復旧事業費の増によるものであり、宅地耐震化復旧工事や総合体育館災害復旧事業等が主な要因である。加えて普通建設事業のうち単独事業費（災害公営住宅整備）増も要因となっている。　</a:t>
          </a:r>
        </a:p>
        <a:p>
          <a:r>
            <a:rPr kumimoji="1" lang="ja-JP" altLang="en-US" sz="1300">
              <a:latin typeface="ＭＳ Ｐゴシック" panose="020B0600070205080204" pitchFamily="50" charset="-128"/>
              <a:ea typeface="ＭＳ Ｐゴシック" panose="020B0600070205080204" pitchFamily="50" charset="-128"/>
            </a:rPr>
            <a:t>　災害からの復旧・復興事業が続く間は、住民一人当たりのコストが高止まりすると思われる。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32,967
32,814
65.68
31,268,327
30,275,635
251,998
7,136,299
27,925,693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161036</xdr:rowOff>
    </xdr:from>
    <xdr:to>
      <xdr:col>24</xdr:col>
      <xdr:colOff>63500</xdr:colOff>
      <xdr:row>36</xdr:row>
      <xdr:rowOff>42926</xdr:rowOff>
    </xdr:to>
    <xdr:cxnSp macro="">
      <xdr:nvCxnSpPr>
        <xdr:cNvPr id="61" name="直線コネクタ 60"/>
        <xdr:cNvCxnSpPr/>
      </xdr:nvCxnSpPr>
      <xdr:spPr>
        <a:xfrm>
          <a:off x="3797300" y="6161786"/>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161036</xdr:rowOff>
    </xdr:from>
    <xdr:to>
      <xdr:col>19</xdr:col>
      <xdr:colOff>177800</xdr:colOff>
      <xdr:row>36</xdr:row>
      <xdr:rowOff>32258</xdr:rowOff>
    </xdr:to>
    <xdr:cxnSp macro="">
      <xdr:nvCxnSpPr>
        <xdr:cNvPr id="64" name="直線コネクタ 63"/>
        <xdr:cNvCxnSpPr/>
      </xdr:nvCxnSpPr>
      <xdr:spPr>
        <a:xfrm flipV="1">
          <a:off x="2908300" y="616178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86741</xdr:rowOff>
    </xdr:from>
    <xdr:to>
      <xdr:col>15</xdr:col>
      <xdr:colOff>50800</xdr:colOff>
      <xdr:row>36</xdr:row>
      <xdr:rowOff>32258</xdr:rowOff>
    </xdr:to>
    <xdr:cxnSp macro="">
      <xdr:nvCxnSpPr>
        <xdr:cNvPr id="67" name="直線コネクタ 66"/>
        <xdr:cNvCxnSpPr/>
      </xdr:nvCxnSpPr>
      <xdr:spPr>
        <a:xfrm>
          <a:off x="2019300" y="6087491"/>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86741</xdr:rowOff>
    </xdr:from>
    <xdr:to>
      <xdr:col>10</xdr:col>
      <xdr:colOff>114300</xdr:colOff>
      <xdr:row>36</xdr:row>
      <xdr:rowOff>46736</xdr:rowOff>
    </xdr:to>
    <xdr:cxnSp macro="">
      <xdr:nvCxnSpPr>
        <xdr:cNvPr id="70" name="直線コネクタ 69"/>
        <xdr:cNvCxnSpPr/>
      </xdr:nvCxnSpPr>
      <xdr:spPr>
        <a:xfrm flipV="1">
          <a:off x="1130300" y="6087491"/>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163576</xdr:rowOff>
    </xdr:from>
    <xdr:to>
      <xdr:col>24</xdr:col>
      <xdr:colOff>114300</xdr:colOff>
      <xdr:row>36</xdr:row>
      <xdr:rowOff>93726</xdr:rowOff>
    </xdr:to>
    <xdr:sp macro="" textlink="">
      <xdr:nvSpPr>
        <xdr:cNvPr id="80" name="楕円 79"/>
        <xdr:cNvSpPr/>
      </xdr:nvSpPr>
      <xdr:spPr>
        <a:xfrm>
          <a:off x="45847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142003</xdr:rowOff>
    </xdr:from>
    <xdr:ext cx="469744" cy="259045"/>
    <xdr:sp macro="" textlink="">
      <xdr:nvSpPr>
        <xdr:cNvPr id="81" name="議会費該当値テキスト"/>
        <xdr:cNvSpPr txBox="1"/>
      </xdr:nvSpPr>
      <xdr:spPr>
        <a:xfrm>
          <a:off x="4686300"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110236</xdr:rowOff>
    </xdr:from>
    <xdr:to>
      <xdr:col>20</xdr:col>
      <xdr:colOff>38100</xdr:colOff>
      <xdr:row>36</xdr:row>
      <xdr:rowOff>40386</xdr:rowOff>
    </xdr:to>
    <xdr:sp macro="" textlink="">
      <xdr:nvSpPr>
        <xdr:cNvPr id="82" name="楕円 81"/>
        <xdr:cNvSpPr/>
      </xdr:nvSpPr>
      <xdr:spPr>
        <a:xfrm>
          <a:off x="3746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31513</xdr:rowOff>
    </xdr:from>
    <xdr:ext cx="469744" cy="259045"/>
    <xdr:sp macro="" textlink="">
      <xdr:nvSpPr>
        <xdr:cNvPr id="83" name="テキスト ボックス 82"/>
        <xdr:cNvSpPr txBox="1"/>
      </xdr:nvSpPr>
      <xdr:spPr>
        <a:xfrm>
          <a:off x="3562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152908</xdr:rowOff>
    </xdr:from>
    <xdr:to>
      <xdr:col>15</xdr:col>
      <xdr:colOff>101600</xdr:colOff>
      <xdr:row>36</xdr:row>
      <xdr:rowOff>83058</xdr:rowOff>
    </xdr:to>
    <xdr:sp macro="" textlink="">
      <xdr:nvSpPr>
        <xdr:cNvPr id="84" name="楕円 83"/>
        <xdr:cNvSpPr/>
      </xdr:nvSpPr>
      <xdr:spPr>
        <a:xfrm>
          <a:off x="2857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74185</xdr:rowOff>
    </xdr:from>
    <xdr:ext cx="469744" cy="259045"/>
    <xdr:sp macro="" textlink="">
      <xdr:nvSpPr>
        <xdr:cNvPr id="85" name="テキスト ボックス 84"/>
        <xdr:cNvSpPr txBox="1"/>
      </xdr:nvSpPr>
      <xdr:spPr>
        <a:xfrm>
          <a:off x="2673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35941</xdr:rowOff>
    </xdr:from>
    <xdr:to>
      <xdr:col>10</xdr:col>
      <xdr:colOff>165100</xdr:colOff>
      <xdr:row>35</xdr:row>
      <xdr:rowOff>137541</xdr:rowOff>
    </xdr:to>
    <xdr:sp macro="" textlink="">
      <xdr:nvSpPr>
        <xdr:cNvPr id="86" name="楕円 85"/>
        <xdr:cNvSpPr/>
      </xdr:nvSpPr>
      <xdr:spPr>
        <a:xfrm>
          <a:off x="1968500" y="60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128668</xdr:rowOff>
    </xdr:from>
    <xdr:ext cx="469744" cy="259045"/>
    <xdr:sp macro="" textlink="">
      <xdr:nvSpPr>
        <xdr:cNvPr id="87" name="テキスト ボックス 86"/>
        <xdr:cNvSpPr txBox="1"/>
      </xdr:nvSpPr>
      <xdr:spPr>
        <a:xfrm>
          <a:off x="1784428"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167386</xdr:rowOff>
    </xdr:from>
    <xdr:to>
      <xdr:col>6</xdr:col>
      <xdr:colOff>38100</xdr:colOff>
      <xdr:row>36</xdr:row>
      <xdr:rowOff>97536</xdr:rowOff>
    </xdr:to>
    <xdr:sp macro="" textlink="">
      <xdr:nvSpPr>
        <xdr:cNvPr id="88" name="楕円 87"/>
        <xdr:cNvSpPr/>
      </xdr:nvSpPr>
      <xdr:spPr>
        <a:xfrm>
          <a:off x="1079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88663</xdr:rowOff>
    </xdr:from>
    <xdr:ext cx="469744" cy="259045"/>
    <xdr:sp macro="" textlink="">
      <xdr:nvSpPr>
        <xdr:cNvPr id="89" name="テキスト ボックス 88"/>
        <xdr:cNvSpPr txBox="1"/>
      </xdr:nvSpPr>
      <xdr:spPr>
        <a:xfrm>
          <a:off x="895428"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94090</xdr:rowOff>
    </xdr:from>
    <xdr:to>
      <xdr:col>24</xdr:col>
      <xdr:colOff>63500</xdr:colOff>
      <xdr:row>58</xdr:row>
      <xdr:rowOff>155618</xdr:rowOff>
    </xdr:to>
    <xdr:cxnSp macro="">
      <xdr:nvCxnSpPr>
        <xdr:cNvPr id="118" name="直線コネクタ 117"/>
        <xdr:cNvCxnSpPr/>
      </xdr:nvCxnSpPr>
      <xdr:spPr>
        <a:xfrm>
          <a:off x="3797300" y="10038190"/>
          <a:ext cx="838200" cy="6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94090</xdr:rowOff>
    </xdr:from>
    <xdr:to>
      <xdr:col>19</xdr:col>
      <xdr:colOff>177800</xdr:colOff>
      <xdr:row>58</xdr:row>
      <xdr:rowOff>168780</xdr:rowOff>
    </xdr:to>
    <xdr:cxnSp macro="">
      <xdr:nvCxnSpPr>
        <xdr:cNvPr id="121" name="直線コネクタ 120"/>
        <xdr:cNvCxnSpPr/>
      </xdr:nvCxnSpPr>
      <xdr:spPr>
        <a:xfrm flipV="1">
          <a:off x="2908300" y="10038190"/>
          <a:ext cx="889000" cy="7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168780</xdr:rowOff>
    </xdr:from>
    <xdr:to>
      <xdr:col>15</xdr:col>
      <xdr:colOff>50800</xdr:colOff>
      <xdr:row>58</xdr:row>
      <xdr:rowOff>170865</xdr:rowOff>
    </xdr:to>
    <xdr:cxnSp macro="">
      <xdr:nvCxnSpPr>
        <xdr:cNvPr id="124" name="直線コネクタ 123"/>
        <xdr:cNvCxnSpPr/>
      </xdr:nvCxnSpPr>
      <xdr:spPr>
        <a:xfrm flipV="1">
          <a:off x="2019300" y="10112880"/>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168783</xdr:rowOff>
    </xdr:from>
    <xdr:to>
      <xdr:col>10</xdr:col>
      <xdr:colOff>114300</xdr:colOff>
      <xdr:row>58</xdr:row>
      <xdr:rowOff>170865</xdr:rowOff>
    </xdr:to>
    <xdr:cxnSp macro="">
      <xdr:nvCxnSpPr>
        <xdr:cNvPr id="127" name="直線コネクタ 126"/>
        <xdr:cNvCxnSpPr/>
      </xdr:nvCxnSpPr>
      <xdr:spPr>
        <a:xfrm>
          <a:off x="1130300" y="10112883"/>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104818</xdr:rowOff>
    </xdr:from>
    <xdr:to>
      <xdr:col>24</xdr:col>
      <xdr:colOff>114300</xdr:colOff>
      <xdr:row>59</xdr:row>
      <xdr:rowOff>34968</xdr:rowOff>
    </xdr:to>
    <xdr:sp macro="" textlink="">
      <xdr:nvSpPr>
        <xdr:cNvPr id="137" name="楕円 136"/>
        <xdr:cNvSpPr/>
      </xdr:nvSpPr>
      <xdr:spPr>
        <a:xfrm>
          <a:off x="4584700" y="100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43290</xdr:rowOff>
    </xdr:from>
    <xdr:to>
      <xdr:col>20</xdr:col>
      <xdr:colOff>38100</xdr:colOff>
      <xdr:row>58</xdr:row>
      <xdr:rowOff>144890</xdr:rowOff>
    </xdr:to>
    <xdr:sp macro="" textlink="">
      <xdr:nvSpPr>
        <xdr:cNvPr id="139" name="楕円 138"/>
        <xdr:cNvSpPr/>
      </xdr:nvSpPr>
      <xdr:spPr>
        <a:xfrm>
          <a:off x="3746500" y="99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161417</xdr:rowOff>
    </xdr:from>
    <xdr:ext cx="534377" cy="259045"/>
    <xdr:sp macro="" textlink="">
      <xdr:nvSpPr>
        <xdr:cNvPr id="140" name="テキスト ボックス 139"/>
        <xdr:cNvSpPr txBox="1"/>
      </xdr:nvSpPr>
      <xdr:spPr>
        <a:xfrm>
          <a:off x="3530111" y="97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117980</xdr:rowOff>
    </xdr:from>
    <xdr:to>
      <xdr:col>15</xdr:col>
      <xdr:colOff>101600</xdr:colOff>
      <xdr:row>59</xdr:row>
      <xdr:rowOff>48130</xdr:rowOff>
    </xdr:to>
    <xdr:sp macro="" textlink="">
      <xdr:nvSpPr>
        <xdr:cNvPr id="141" name="楕円 140"/>
        <xdr:cNvSpPr/>
      </xdr:nvSpPr>
      <xdr:spPr>
        <a:xfrm>
          <a:off x="2857500" y="100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39257</xdr:rowOff>
    </xdr:from>
    <xdr:ext cx="534377" cy="259045"/>
    <xdr:sp macro="" textlink="">
      <xdr:nvSpPr>
        <xdr:cNvPr id="142" name="テキスト ボックス 141"/>
        <xdr:cNvSpPr txBox="1"/>
      </xdr:nvSpPr>
      <xdr:spPr>
        <a:xfrm>
          <a:off x="2641111" y="101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120065</xdr:rowOff>
    </xdr:from>
    <xdr:to>
      <xdr:col>10</xdr:col>
      <xdr:colOff>165100</xdr:colOff>
      <xdr:row>59</xdr:row>
      <xdr:rowOff>50215</xdr:rowOff>
    </xdr:to>
    <xdr:sp macro="" textlink="">
      <xdr:nvSpPr>
        <xdr:cNvPr id="143" name="楕円 142"/>
        <xdr:cNvSpPr/>
      </xdr:nvSpPr>
      <xdr:spPr>
        <a:xfrm>
          <a:off x="1968500" y="1006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41342</xdr:rowOff>
    </xdr:from>
    <xdr:ext cx="534377" cy="259045"/>
    <xdr:sp macro="" textlink="">
      <xdr:nvSpPr>
        <xdr:cNvPr id="144" name="テキスト ボックス 143"/>
        <xdr:cNvSpPr txBox="1"/>
      </xdr:nvSpPr>
      <xdr:spPr>
        <a:xfrm>
          <a:off x="1752111" y="1015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117983</xdr:rowOff>
    </xdr:from>
    <xdr:to>
      <xdr:col>6</xdr:col>
      <xdr:colOff>38100</xdr:colOff>
      <xdr:row>59</xdr:row>
      <xdr:rowOff>48133</xdr:rowOff>
    </xdr:to>
    <xdr:sp macro="" textlink="">
      <xdr:nvSpPr>
        <xdr:cNvPr id="145" name="楕円 144"/>
        <xdr:cNvSpPr/>
      </xdr:nvSpPr>
      <xdr:spPr>
        <a:xfrm>
          <a:off x="1079500" y="10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39260</xdr:rowOff>
    </xdr:from>
    <xdr:ext cx="534377" cy="259045"/>
    <xdr:sp macro="" textlink="">
      <xdr:nvSpPr>
        <xdr:cNvPr id="146" name="テキスト ボックス 145"/>
        <xdr:cNvSpPr txBox="1"/>
      </xdr:nvSpPr>
      <xdr:spPr>
        <a:xfrm>
          <a:off x="863111" y="101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100022</xdr:rowOff>
    </xdr:from>
    <xdr:to>
      <xdr:col>24</xdr:col>
      <xdr:colOff>63500</xdr:colOff>
      <xdr:row>74</xdr:row>
      <xdr:rowOff>88112</xdr:rowOff>
    </xdr:to>
    <xdr:cxnSp macro="">
      <xdr:nvCxnSpPr>
        <xdr:cNvPr id="178" name="直線コネクタ 177"/>
        <xdr:cNvCxnSpPr/>
      </xdr:nvCxnSpPr>
      <xdr:spPr>
        <a:xfrm>
          <a:off x="3797300" y="12615872"/>
          <a:ext cx="838200" cy="1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141115</xdr:rowOff>
    </xdr:from>
    <xdr:to>
      <xdr:col>19</xdr:col>
      <xdr:colOff>177800</xdr:colOff>
      <xdr:row>73</xdr:row>
      <xdr:rowOff>100022</xdr:rowOff>
    </xdr:to>
    <xdr:cxnSp macro="">
      <xdr:nvCxnSpPr>
        <xdr:cNvPr id="181" name="直線コネクタ 180"/>
        <xdr:cNvCxnSpPr/>
      </xdr:nvCxnSpPr>
      <xdr:spPr>
        <a:xfrm>
          <a:off x="2908300" y="12142615"/>
          <a:ext cx="889000" cy="47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141115</xdr:rowOff>
    </xdr:from>
    <xdr:to>
      <xdr:col>15</xdr:col>
      <xdr:colOff>50800</xdr:colOff>
      <xdr:row>77</xdr:row>
      <xdr:rowOff>100217</xdr:rowOff>
    </xdr:to>
    <xdr:cxnSp macro="">
      <xdr:nvCxnSpPr>
        <xdr:cNvPr id="184" name="直線コネクタ 183"/>
        <xdr:cNvCxnSpPr/>
      </xdr:nvCxnSpPr>
      <xdr:spPr>
        <a:xfrm flipV="1">
          <a:off x="2019300" y="12142615"/>
          <a:ext cx="889000" cy="11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100217</xdr:rowOff>
    </xdr:from>
    <xdr:to>
      <xdr:col>10</xdr:col>
      <xdr:colOff>114300</xdr:colOff>
      <xdr:row>77</xdr:row>
      <xdr:rowOff>146841</xdr:rowOff>
    </xdr:to>
    <xdr:cxnSp macro="">
      <xdr:nvCxnSpPr>
        <xdr:cNvPr id="187" name="直線コネクタ 186"/>
        <xdr:cNvCxnSpPr/>
      </xdr:nvCxnSpPr>
      <xdr:spPr>
        <a:xfrm flipV="1">
          <a:off x="1130300" y="13301867"/>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37312</xdr:rowOff>
    </xdr:from>
    <xdr:to>
      <xdr:col>24</xdr:col>
      <xdr:colOff>114300</xdr:colOff>
      <xdr:row>74</xdr:row>
      <xdr:rowOff>138912</xdr:rowOff>
    </xdr:to>
    <xdr:sp macro="" textlink="">
      <xdr:nvSpPr>
        <xdr:cNvPr id="197" name="楕円 196"/>
        <xdr:cNvSpPr/>
      </xdr:nvSpPr>
      <xdr:spPr>
        <a:xfrm>
          <a:off x="4584700" y="127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60189</xdr:rowOff>
    </xdr:from>
    <xdr:ext cx="599010" cy="259045"/>
    <xdr:sp macro="" textlink="">
      <xdr:nvSpPr>
        <xdr:cNvPr id="198" name="民生費該当値テキスト"/>
        <xdr:cNvSpPr txBox="1"/>
      </xdr:nvSpPr>
      <xdr:spPr>
        <a:xfrm>
          <a:off x="4686300" y="1257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49222</xdr:rowOff>
    </xdr:from>
    <xdr:to>
      <xdr:col>20</xdr:col>
      <xdr:colOff>38100</xdr:colOff>
      <xdr:row>73</xdr:row>
      <xdr:rowOff>150822</xdr:rowOff>
    </xdr:to>
    <xdr:sp macro="" textlink="">
      <xdr:nvSpPr>
        <xdr:cNvPr id="199" name="楕円 198"/>
        <xdr:cNvSpPr/>
      </xdr:nvSpPr>
      <xdr:spPr>
        <a:xfrm>
          <a:off x="3746500" y="12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167349</xdr:rowOff>
    </xdr:from>
    <xdr:ext cx="599010" cy="259045"/>
    <xdr:sp macro="" textlink="">
      <xdr:nvSpPr>
        <xdr:cNvPr id="200" name="テキスト ボックス 199"/>
        <xdr:cNvSpPr txBox="1"/>
      </xdr:nvSpPr>
      <xdr:spPr>
        <a:xfrm>
          <a:off x="3497795" y="1234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90315</xdr:rowOff>
    </xdr:from>
    <xdr:to>
      <xdr:col>15</xdr:col>
      <xdr:colOff>101600</xdr:colOff>
      <xdr:row>71</xdr:row>
      <xdr:rowOff>20465</xdr:rowOff>
    </xdr:to>
    <xdr:sp macro="" textlink="">
      <xdr:nvSpPr>
        <xdr:cNvPr id="201" name="楕円 200"/>
        <xdr:cNvSpPr/>
      </xdr:nvSpPr>
      <xdr:spPr>
        <a:xfrm>
          <a:off x="2857500" y="120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36992</xdr:rowOff>
    </xdr:from>
    <xdr:ext cx="599010" cy="259045"/>
    <xdr:sp macro="" textlink="">
      <xdr:nvSpPr>
        <xdr:cNvPr id="202" name="テキスト ボックス 201"/>
        <xdr:cNvSpPr txBox="1"/>
      </xdr:nvSpPr>
      <xdr:spPr>
        <a:xfrm>
          <a:off x="2608795" y="1186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49417</xdr:rowOff>
    </xdr:from>
    <xdr:to>
      <xdr:col>10</xdr:col>
      <xdr:colOff>165100</xdr:colOff>
      <xdr:row>77</xdr:row>
      <xdr:rowOff>151017</xdr:rowOff>
    </xdr:to>
    <xdr:sp macro="" textlink="">
      <xdr:nvSpPr>
        <xdr:cNvPr id="203" name="楕円 202"/>
        <xdr:cNvSpPr/>
      </xdr:nvSpPr>
      <xdr:spPr>
        <a:xfrm>
          <a:off x="1968500" y="132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167544</xdr:rowOff>
    </xdr:from>
    <xdr:ext cx="599010" cy="259045"/>
    <xdr:sp macro="" textlink="">
      <xdr:nvSpPr>
        <xdr:cNvPr id="204" name="テキスト ボックス 203"/>
        <xdr:cNvSpPr txBox="1"/>
      </xdr:nvSpPr>
      <xdr:spPr>
        <a:xfrm>
          <a:off x="1719795" y="130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96041</xdr:rowOff>
    </xdr:from>
    <xdr:to>
      <xdr:col>6</xdr:col>
      <xdr:colOff>38100</xdr:colOff>
      <xdr:row>78</xdr:row>
      <xdr:rowOff>26191</xdr:rowOff>
    </xdr:to>
    <xdr:sp macro="" textlink="">
      <xdr:nvSpPr>
        <xdr:cNvPr id="205" name="楕円 204"/>
        <xdr:cNvSpPr/>
      </xdr:nvSpPr>
      <xdr:spPr>
        <a:xfrm>
          <a:off x="1079500" y="132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42718</xdr:rowOff>
    </xdr:from>
    <xdr:ext cx="599010" cy="259045"/>
    <xdr:sp macro="" textlink="">
      <xdr:nvSpPr>
        <xdr:cNvPr id="206" name="テキスト ボックス 205"/>
        <xdr:cNvSpPr txBox="1"/>
      </xdr:nvSpPr>
      <xdr:spPr>
        <a:xfrm>
          <a:off x="830795" y="130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123428</xdr:rowOff>
    </xdr:from>
    <xdr:to>
      <xdr:col>24</xdr:col>
      <xdr:colOff>62865</xdr:colOff>
      <xdr:row>98</xdr:row>
      <xdr:rowOff>153713</xdr:rowOff>
    </xdr:to>
    <xdr:cxnSp macro="">
      <xdr:nvCxnSpPr>
        <xdr:cNvPr id="230" name="直線コネクタ 229"/>
        <xdr:cNvCxnSpPr/>
      </xdr:nvCxnSpPr>
      <xdr:spPr>
        <a:xfrm flipV="1">
          <a:off x="4633595" y="16582628"/>
          <a:ext cx="1270" cy="373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157540</xdr:rowOff>
    </xdr:from>
    <xdr:ext cx="534377" cy="259045"/>
    <xdr:sp macro="" textlink="">
      <xdr:nvSpPr>
        <xdr:cNvPr id="231" name="衛生費最小値テキスト"/>
        <xdr:cNvSpPr txBox="1"/>
      </xdr:nvSpPr>
      <xdr:spPr>
        <a:xfrm>
          <a:off x="4686300" y="1695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153713</xdr:rowOff>
    </xdr:from>
    <xdr:to>
      <xdr:col>24</xdr:col>
      <xdr:colOff>152400</xdr:colOff>
      <xdr:row>98</xdr:row>
      <xdr:rowOff>153713</xdr:rowOff>
    </xdr:to>
    <xdr:cxnSp macro="">
      <xdr:nvCxnSpPr>
        <xdr:cNvPr id="232" name="直線コネクタ 231"/>
        <xdr:cNvCxnSpPr/>
      </xdr:nvCxnSpPr>
      <xdr:spPr>
        <a:xfrm>
          <a:off x="4546600" y="1695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70105</xdr:rowOff>
    </xdr:from>
    <xdr:ext cx="599010" cy="259045"/>
    <xdr:sp macro="" textlink="">
      <xdr:nvSpPr>
        <xdr:cNvPr id="233" name="衛生費最大値テキスト"/>
        <xdr:cNvSpPr txBox="1"/>
      </xdr:nvSpPr>
      <xdr:spPr>
        <a:xfrm>
          <a:off x="4686300" y="1635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123428</xdr:rowOff>
    </xdr:from>
    <xdr:to>
      <xdr:col>24</xdr:col>
      <xdr:colOff>152400</xdr:colOff>
      <xdr:row>96</xdr:row>
      <xdr:rowOff>123428</xdr:rowOff>
    </xdr:to>
    <xdr:cxnSp macro="">
      <xdr:nvCxnSpPr>
        <xdr:cNvPr id="234" name="直線コネクタ 233"/>
        <xdr:cNvCxnSpPr/>
      </xdr:nvCxnSpPr>
      <xdr:spPr>
        <a:xfrm>
          <a:off x="4546600" y="165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76157</xdr:rowOff>
    </xdr:from>
    <xdr:to>
      <xdr:col>24</xdr:col>
      <xdr:colOff>63500</xdr:colOff>
      <xdr:row>98</xdr:row>
      <xdr:rowOff>97698</xdr:rowOff>
    </xdr:to>
    <xdr:cxnSp macro="">
      <xdr:nvCxnSpPr>
        <xdr:cNvPr id="235" name="直線コネクタ 234"/>
        <xdr:cNvCxnSpPr/>
      </xdr:nvCxnSpPr>
      <xdr:spPr>
        <a:xfrm>
          <a:off x="3797300" y="16192457"/>
          <a:ext cx="838200" cy="70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69032</xdr:rowOff>
    </xdr:from>
    <xdr:ext cx="534377" cy="259045"/>
    <xdr:sp macro="" textlink="">
      <xdr:nvSpPr>
        <xdr:cNvPr id="236" name="衛生費平均値テキスト"/>
        <xdr:cNvSpPr txBox="1"/>
      </xdr:nvSpPr>
      <xdr:spPr>
        <a:xfrm>
          <a:off x="4686300" y="1669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46155</xdr:rowOff>
    </xdr:from>
    <xdr:to>
      <xdr:col>24</xdr:col>
      <xdr:colOff>114300</xdr:colOff>
      <xdr:row>98</xdr:row>
      <xdr:rowOff>147755</xdr:rowOff>
    </xdr:to>
    <xdr:sp macro="" textlink="">
      <xdr:nvSpPr>
        <xdr:cNvPr id="237" name="フローチャート: 判断 236"/>
        <xdr:cNvSpPr/>
      </xdr:nvSpPr>
      <xdr:spPr>
        <a:xfrm>
          <a:off x="4584700" y="168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69664</xdr:rowOff>
    </xdr:from>
    <xdr:to>
      <xdr:col>19</xdr:col>
      <xdr:colOff>177800</xdr:colOff>
      <xdr:row>94</xdr:row>
      <xdr:rowOff>76157</xdr:rowOff>
    </xdr:to>
    <xdr:cxnSp macro="">
      <xdr:nvCxnSpPr>
        <xdr:cNvPr id="238" name="直線コネクタ 237"/>
        <xdr:cNvCxnSpPr/>
      </xdr:nvCxnSpPr>
      <xdr:spPr>
        <a:xfrm>
          <a:off x="2908300" y="15671614"/>
          <a:ext cx="889000" cy="52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37137</xdr:rowOff>
    </xdr:from>
    <xdr:to>
      <xdr:col>20</xdr:col>
      <xdr:colOff>38100</xdr:colOff>
      <xdr:row>98</xdr:row>
      <xdr:rowOff>138737</xdr:rowOff>
    </xdr:to>
    <xdr:sp macro="" textlink="">
      <xdr:nvSpPr>
        <xdr:cNvPr id="239" name="フローチャート: 判断 238"/>
        <xdr:cNvSpPr/>
      </xdr:nvSpPr>
      <xdr:spPr>
        <a:xfrm>
          <a:off x="3746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129864</xdr:rowOff>
    </xdr:from>
    <xdr:ext cx="534377" cy="259045"/>
    <xdr:sp macro="" textlink="">
      <xdr:nvSpPr>
        <xdr:cNvPr id="240" name="テキスト ボックス 239"/>
        <xdr:cNvSpPr txBox="1"/>
      </xdr:nvSpPr>
      <xdr:spPr>
        <a:xfrm>
          <a:off x="3530111" y="169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69664</xdr:rowOff>
    </xdr:from>
    <xdr:to>
      <xdr:col>15</xdr:col>
      <xdr:colOff>50800</xdr:colOff>
      <xdr:row>98</xdr:row>
      <xdr:rowOff>135665</xdr:rowOff>
    </xdr:to>
    <xdr:cxnSp macro="">
      <xdr:nvCxnSpPr>
        <xdr:cNvPr id="241" name="直線コネクタ 240"/>
        <xdr:cNvCxnSpPr/>
      </xdr:nvCxnSpPr>
      <xdr:spPr>
        <a:xfrm flipV="1">
          <a:off x="2019300" y="15671614"/>
          <a:ext cx="889000" cy="12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23075</xdr:rowOff>
    </xdr:from>
    <xdr:to>
      <xdr:col>15</xdr:col>
      <xdr:colOff>101600</xdr:colOff>
      <xdr:row>98</xdr:row>
      <xdr:rowOff>124675</xdr:rowOff>
    </xdr:to>
    <xdr:sp macro="" textlink="">
      <xdr:nvSpPr>
        <xdr:cNvPr id="242" name="フローチャート: 判断 241"/>
        <xdr:cNvSpPr/>
      </xdr:nvSpPr>
      <xdr:spPr>
        <a:xfrm>
          <a:off x="28575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115802</xdr:rowOff>
    </xdr:from>
    <xdr:ext cx="534377" cy="259045"/>
    <xdr:sp macro="" textlink="">
      <xdr:nvSpPr>
        <xdr:cNvPr id="243" name="テキスト ボックス 242"/>
        <xdr:cNvSpPr txBox="1"/>
      </xdr:nvSpPr>
      <xdr:spPr>
        <a:xfrm>
          <a:off x="2641111" y="169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135665</xdr:rowOff>
    </xdr:from>
    <xdr:to>
      <xdr:col>10</xdr:col>
      <xdr:colOff>114300</xdr:colOff>
      <xdr:row>98</xdr:row>
      <xdr:rowOff>138012</xdr:rowOff>
    </xdr:to>
    <xdr:cxnSp macro="">
      <xdr:nvCxnSpPr>
        <xdr:cNvPr id="244" name="直線コネクタ 243"/>
        <xdr:cNvCxnSpPr/>
      </xdr:nvCxnSpPr>
      <xdr:spPr>
        <a:xfrm flipV="1">
          <a:off x="1130300" y="16937765"/>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40491</xdr:rowOff>
    </xdr:from>
    <xdr:to>
      <xdr:col>10</xdr:col>
      <xdr:colOff>165100</xdr:colOff>
      <xdr:row>98</xdr:row>
      <xdr:rowOff>142091</xdr:rowOff>
    </xdr:to>
    <xdr:sp macro="" textlink="">
      <xdr:nvSpPr>
        <xdr:cNvPr id="245" name="フローチャート: 判断 244"/>
        <xdr:cNvSpPr/>
      </xdr:nvSpPr>
      <xdr:spPr>
        <a:xfrm>
          <a:off x="1968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158618</xdr:rowOff>
    </xdr:from>
    <xdr:ext cx="534377" cy="259045"/>
    <xdr:sp macro="" textlink="">
      <xdr:nvSpPr>
        <xdr:cNvPr id="246" name="テキスト ボックス 245"/>
        <xdr:cNvSpPr txBox="1"/>
      </xdr:nvSpPr>
      <xdr:spPr>
        <a:xfrm>
          <a:off x="1752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38120</xdr:rowOff>
    </xdr:from>
    <xdr:to>
      <xdr:col>6</xdr:col>
      <xdr:colOff>38100</xdr:colOff>
      <xdr:row>98</xdr:row>
      <xdr:rowOff>139720</xdr:rowOff>
    </xdr:to>
    <xdr:sp macro="" textlink="">
      <xdr:nvSpPr>
        <xdr:cNvPr id="247" name="フローチャート: 判断 246"/>
        <xdr:cNvSpPr/>
      </xdr:nvSpPr>
      <xdr:spPr>
        <a:xfrm>
          <a:off x="1079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156247</xdr:rowOff>
    </xdr:from>
    <xdr:ext cx="534377" cy="259045"/>
    <xdr:sp macro="" textlink="">
      <xdr:nvSpPr>
        <xdr:cNvPr id="248" name="テキスト ボックス 247"/>
        <xdr:cNvSpPr txBox="1"/>
      </xdr:nvSpPr>
      <xdr:spPr>
        <a:xfrm>
          <a:off x="863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46898</xdr:rowOff>
    </xdr:from>
    <xdr:to>
      <xdr:col>24</xdr:col>
      <xdr:colOff>114300</xdr:colOff>
      <xdr:row>98</xdr:row>
      <xdr:rowOff>148498</xdr:rowOff>
    </xdr:to>
    <xdr:sp macro="" textlink="">
      <xdr:nvSpPr>
        <xdr:cNvPr id="254" name="楕円 253"/>
        <xdr:cNvSpPr/>
      </xdr:nvSpPr>
      <xdr:spPr>
        <a:xfrm>
          <a:off x="4584700" y="168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24582</xdr:rowOff>
    </xdr:from>
    <xdr:ext cx="534377" cy="259045"/>
    <xdr:sp macro="" textlink="">
      <xdr:nvSpPr>
        <xdr:cNvPr id="255" name="衛生費該当値テキスト"/>
        <xdr:cNvSpPr txBox="1"/>
      </xdr:nvSpPr>
      <xdr:spPr>
        <a:xfrm>
          <a:off x="4686300" y="168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25357</xdr:rowOff>
    </xdr:from>
    <xdr:to>
      <xdr:col>20</xdr:col>
      <xdr:colOff>38100</xdr:colOff>
      <xdr:row>94</xdr:row>
      <xdr:rowOff>126957</xdr:rowOff>
    </xdr:to>
    <xdr:sp macro="" textlink="">
      <xdr:nvSpPr>
        <xdr:cNvPr id="256" name="楕円 255"/>
        <xdr:cNvSpPr/>
      </xdr:nvSpPr>
      <xdr:spPr>
        <a:xfrm>
          <a:off x="3746500" y="1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143484</xdr:rowOff>
    </xdr:from>
    <xdr:ext cx="599010" cy="259045"/>
    <xdr:sp macro="" textlink="">
      <xdr:nvSpPr>
        <xdr:cNvPr id="257" name="テキスト ボックス 256"/>
        <xdr:cNvSpPr txBox="1"/>
      </xdr:nvSpPr>
      <xdr:spPr>
        <a:xfrm>
          <a:off x="3497795" y="15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18864</xdr:rowOff>
    </xdr:from>
    <xdr:to>
      <xdr:col>15</xdr:col>
      <xdr:colOff>101600</xdr:colOff>
      <xdr:row>91</xdr:row>
      <xdr:rowOff>120464</xdr:rowOff>
    </xdr:to>
    <xdr:sp macro="" textlink="">
      <xdr:nvSpPr>
        <xdr:cNvPr id="258" name="楕円 257"/>
        <xdr:cNvSpPr/>
      </xdr:nvSpPr>
      <xdr:spPr>
        <a:xfrm>
          <a:off x="2857500" y="156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136991</xdr:rowOff>
    </xdr:from>
    <xdr:ext cx="599010" cy="259045"/>
    <xdr:sp macro="" textlink="">
      <xdr:nvSpPr>
        <xdr:cNvPr id="259" name="テキスト ボックス 258"/>
        <xdr:cNvSpPr txBox="1"/>
      </xdr:nvSpPr>
      <xdr:spPr>
        <a:xfrm>
          <a:off x="2608795" y="1539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84865</xdr:rowOff>
    </xdr:from>
    <xdr:to>
      <xdr:col>10</xdr:col>
      <xdr:colOff>165100</xdr:colOff>
      <xdr:row>99</xdr:row>
      <xdr:rowOff>15015</xdr:rowOff>
    </xdr:to>
    <xdr:sp macro="" textlink="">
      <xdr:nvSpPr>
        <xdr:cNvPr id="260" name="楕円 259"/>
        <xdr:cNvSpPr/>
      </xdr:nvSpPr>
      <xdr:spPr>
        <a:xfrm>
          <a:off x="1968500" y="168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6142</xdr:rowOff>
    </xdr:from>
    <xdr:ext cx="534377" cy="259045"/>
    <xdr:sp macro="" textlink="">
      <xdr:nvSpPr>
        <xdr:cNvPr id="261" name="テキスト ボックス 260"/>
        <xdr:cNvSpPr txBox="1"/>
      </xdr:nvSpPr>
      <xdr:spPr>
        <a:xfrm>
          <a:off x="1752111" y="169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87212</xdr:rowOff>
    </xdr:from>
    <xdr:to>
      <xdr:col>6</xdr:col>
      <xdr:colOff>38100</xdr:colOff>
      <xdr:row>99</xdr:row>
      <xdr:rowOff>17362</xdr:rowOff>
    </xdr:to>
    <xdr:sp macro="" textlink="">
      <xdr:nvSpPr>
        <xdr:cNvPr id="262" name="楕円 261"/>
        <xdr:cNvSpPr/>
      </xdr:nvSpPr>
      <xdr:spPr>
        <a:xfrm>
          <a:off x="1079500" y="168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8489</xdr:rowOff>
    </xdr:from>
    <xdr:ext cx="534377" cy="259045"/>
    <xdr:sp macro="" textlink="">
      <xdr:nvSpPr>
        <xdr:cNvPr id="263" name="テキスト ボックス 262"/>
        <xdr:cNvSpPr txBox="1"/>
      </xdr:nvSpPr>
      <xdr:spPr>
        <a:xfrm>
          <a:off x="863111" y="169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87" name="直線コネクタ 286"/>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0"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1" name="直線コネクタ 290"/>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28829</xdr:rowOff>
    </xdr:from>
    <xdr:to>
      <xdr:col>55</xdr:col>
      <xdr:colOff>0</xdr:colOff>
      <xdr:row>39</xdr:row>
      <xdr:rowOff>28829</xdr:rowOff>
    </xdr:to>
    <xdr:cxnSp macro="">
      <xdr:nvCxnSpPr>
        <xdr:cNvPr id="292" name="直線コネクタ 291"/>
        <xdr:cNvCxnSpPr/>
      </xdr:nvCxnSpPr>
      <xdr:spPr>
        <a:xfrm>
          <a:off x="9639300" y="67153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3"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4" name="フローチャート: 判断 293"/>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27305</xdr:rowOff>
    </xdr:from>
    <xdr:to>
      <xdr:col>50</xdr:col>
      <xdr:colOff>114300</xdr:colOff>
      <xdr:row>39</xdr:row>
      <xdr:rowOff>28829</xdr:rowOff>
    </xdr:to>
    <xdr:cxnSp macro="">
      <xdr:nvCxnSpPr>
        <xdr:cNvPr id="295" name="直線コネクタ 294"/>
        <xdr:cNvCxnSpPr/>
      </xdr:nvCxnSpPr>
      <xdr:spPr>
        <a:xfrm>
          <a:off x="8750300" y="671385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6" name="フローチャート: 判断 295"/>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297" name="テキスト ボックス 296"/>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27305</xdr:rowOff>
    </xdr:from>
    <xdr:to>
      <xdr:col>45</xdr:col>
      <xdr:colOff>177800</xdr:colOff>
      <xdr:row>39</xdr:row>
      <xdr:rowOff>33401</xdr:rowOff>
    </xdr:to>
    <xdr:cxnSp macro="">
      <xdr:nvCxnSpPr>
        <xdr:cNvPr id="298" name="直線コネクタ 297"/>
        <xdr:cNvCxnSpPr/>
      </xdr:nvCxnSpPr>
      <xdr:spPr>
        <a:xfrm flipV="1">
          <a:off x="7861300" y="671385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299" name="フローチャート: 判断 298"/>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0" name="テキスト ボックス 299"/>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33401</xdr:rowOff>
    </xdr:from>
    <xdr:to>
      <xdr:col>41</xdr:col>
      <xdr:colOff>50800</xdr:colOff>
      <xdr:row>39</xdr:row>
      <xdr:rowOff>44450</xdr:rowOff>
    </xdr:to>
    <xdr:cxnSp macro="">
      <xdr:nvCxnSpPr>
        <xdr:cNvPr id="301" name="直線コネクタ 300"/>
        <xdr:cNvCxnSpPr/>
      </xdr:nvCxnSpPr>
      <xdr:spPr>
        <a:xfrm flipV="1">
          <a:off x="6972300" y="671995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2" name="フローチャート: 判断 301"/>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3" name="テキスト ボックス 302"/>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4" name="フローチャート: 判断 303"/>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5" name="テキスト ボックス 304"/>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149479</xdr:rowOff>
    </xdr:from>
    <xdr:to>
      <xdr:col>55</xdr:col>
      <xdr:colOff>50800</xdr:colOff>
      <xdr:row>39</xdr:row>
      <xdr:rowOff>79629</xdr:rowOff>
    </xdr:to>
    <xdr:sp macro="" textlink="">
      <xdr:nvSpPr>
        <xdr:cNvPr id="311" name="楕円 310"/>
        <xdr:cNvSpPr/>
      </xdr:nvSpPr>
      <xdr:spPr>
        <a:xfrm>
          <a:off x="104267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64406</xdr:rowOff>
    </xdr:from>
    <xdr:ext cx="313932" cy="259045"/>
    <xdr:sp macro="" textlink="">
      <xdr:nvSpPr>
        <xdr:cNvPr id="312" name="労働費該当値テキスト"/>
        <xdr:cNvSpPr txBox="1"/>
      </xdr:nvSpPr>
      <xdr:spPr>
        <a:xfrm>
          <a:off x="10528300" y="65795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149479</xdr:rowOff>
    </xdr:from>
    <xdr:to>
      <xdr:col>50</xdr:col>
      <xdr:colOff>165100</xdr:colOff>
      <xdr:row>39</xdr:row>
      <xdr:rowOff>79629</xdr:rowOff>
    </xdr:to>
    <xdr:sp macro="" textlink="">
      <xdr:nvSpPr>
        <xdr:cNvPr id="313" name="楕円 312"/>
        <xdr:cNvSpPr/>
      </xdr:nvSpPr>
      <xdr:spPr>
        <a:xfrm>
          <a:off x="9588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70756</xdr:rowOff>
    </xdr:from>
    <xdr:ext cx="313932" cy="259045"/>
    <xdr:sp macro="" textlink="">
      <xdr:nvSpPr>
        <xdr:cNvPr id="314" name="テキスト ボックス 313"/>
        <xdr:cNvSpPr txBox="1"/>
      </xdr:nvSpPr>
      <xdr:spPr>
        <a:xfrm>
          <a:off x="9482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147955</xdr:rowOff>
    </xdr:from>
    <xdr:to>
      <xdr:col>46</xdr:col>
      <xdr:colOff>38100</xdr:colOff>
      <xdr:row>39</xdr:row>
      <xdr:rowOff>78105</xdr:rowOff>
    </xdr:to>
    <xdr:sp macro="" textlink="">
      <xdr:nvSpPr>
        <xdr:cNvPr id="315" name="楕円 314"/>
        <xdr:cNvSpPr/>
      </xdr:nvSpPr>
      <xdr:spPr>
        <a:xfrm>
          <a:off x="8699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69232</xdr:rowOff>
    </xdr:from>
    <xdr:ext cx="313932" cy="259045"/>
    <xdr:sp macro="" textlink="">
      <xdr:nvSpPr>
        <xdr:cNvPr id="316" name="テキスト ボックス 315"/>
        <xdr:cNvSpPr txBox="1"/>
      </xdr:nvSpPr>
      <xdr:spPr>
        <a:xfrm>
          <a:off x="8593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154051</xdr:rowOff>
    </xdr:from>
    <xdr:to>
      <xdr:col>41</xdr:col>
      <xdr:colOff>101600</xdr:colOff>
      <xdr:row>39</xdr:row>
      <xdr:rowOff>84201</xdr:rowOff>
    </xdr:to>
    <xdr:sp macro="" textlink="">
      <xdr:nvSpPr>
        <xdr:cNvPr id="317" name="楕円 316"/>
        <xdr:cNvSpPr/>
      </xdr:nvSpPr>
      <xdr:spPr>
        <a:xfrm>
          <a:off x="7810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75328</xdr:rowOff>
    </xdr:from>
    <xdr:ext cx="313932" cy="259045"/>
    <xdr:sp macro="" textlink="">
      <xdr:nvSpPr>
        <xdr:cNvPr id="318" name="テキスト ボックス 317"/>
        <xdr:cNvSpPr txBox="1"/>
      </xdr:nvSpPr>
      <xdr:spPr>
        <a:xfrm>
          <a:off x="7704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6" name="直線コネクタ 345"/>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47"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48" name="直線コネクタ 347"/>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49"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0" name="直線コネクタ 349"/>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4777</xdr:rowOff>
    </xdr:from>
    <xdr:to>
      <xdr:col>55</xdr:col>
      <xdr:colOff>0</xdr:colOff>
      <xdr:row>56</xdr:row>
      <xdr:rowOff>39736</xdr:rowOff>
    </xdr:to>
    <xdr:cxnSp macro="">
      <xdr:nvCxnSpPr>
        <xdr:cNvPr id="351" name="直線コネクタ 350"/>
        <xdr:cNvCxnSpPr/>
      </xdr:nvCxnSpPr>
      <xdr:spPr>
        <a:xfrm>
          <a:off x="9639300" y="9263077"/>
          <a:ext cx="838200" cy="37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2"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3" name="フローチャート: 判断 352"/>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4777</xdr:rowOff>
    </xdr:from>
    <xdr:to>
      <xdr:col>50</xdr:col>
      <xdr:colOff>114300</xdr:colOff>
      <xdr:row>56</xdr:row>
      <xdr:rowOff>139781</xdr:rowOff>
    </xdr:to>
    <xdr:cxnSp macro="">
      <xdr:nvCxnSpPr>
        <xdr:cNvPr id="354" name="直線コネクタ 353"/>
        <xdr:cNvCxnSpPr/>
      </xdr:nvCxnSpPr>
      <xdr:spPr>
        <a:xfrm flipV="1">
          <a:off x="8750300" y="9263077"/>
          <a:ext cx="889000" cy="4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5" name="フローチャート: 判断 354"/>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6" name="テキスト ボックス 355"/>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139781</xdr:rowOff>
    </xdr:from>
    <xdr:to>
      <xdr:col>45</xdr:col>
      <xdr:colOff>177800</xdr:colOff>
      <xdr:row>58</xdr:row>
      <xdr:rowOff>50301</xdr:rowOff>
    </xdr:to>
    <xdr:cxnSp macro="">
      <xdr:nvCxnSpPr>
        <xdr:cNvPr id="357" name="直線コネクタ 356"/>
        <xdr:cNvCxnSpPr/>
      </xdr:nvCxnSpPr>
      <xdr:spPr>
        <a:xfrm flipV="1">
          <a:off x="7861300" y="9740981"/>
          <a:ext cx="889000" cy="2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58" name="フローチャート: 判断 357"/>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59" name="テキスト ボックス 358"/>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142051</xdr:rowOff>
    </xdr:from>
    <xdr:to>
      <xdr:col>41</xdr:col>
      <xdr:colOff>50800</xdr:colOff>
      <xdr:row>58</xdr:row>
      <xdr:rowOff>50301</xdr:rowOff>
    </xdr:to>
    <xdr:cxnSp macro="">
      <xdr:nvCxnSpPr>
        <xdr:cNvPr id="360" name="直線コネクタ 359"/>
        <xdr:cNvCxnSpPr/>
      </xdr:nvCxnSpPr>
      <xdr:spPr>
        <a:xfrm>
          <a:off x="6972300" y="9914701"/>
          <a:ext cx="889000" cy="7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1" name="フローチャート: 判断 360"/>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2" name="テキスト ボックス 361"/>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3" name="フローチャート: 判断 362"/>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4" name="テキスト ボックス 363"/>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160386</xdr:rowOff>
    </xdr:from>
    <xdr:to>
      <xdr:col>55</xdr:col>
      <xdr:colOff>50800</xdr:colOff>
      <xdr:row>56</xdr:row>
      <xdr:rowOff>90536</xdr:rowOff>
    </xdr:to>
    <xdr:sp macro="" textlink="">
      <xdr:nvSpPr>
        <xdr:cNvPr id="370" name="楕円 369"/>
        <xdr:cNvSpPr/>
      </xdr:nvSpPr>
      <xdr:spPr>
        <a:xfrm>
          <a:off x="10426700" y="95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11813</xdr:rowOff>
    </xdr:from>
    <xdr:ext cx="534377" cy="259045"/>
    <xdr:sp macro="" textlink="">
      <xdr:nvSpPr>
        <xdr:cNvPr id="371" name="農林水産業費該当値テキスト"/>
        <xdr:cNvSpPr txBox="1"/>
      </xdr:nvSpPr>
      <xdr:spPr>
        <a:xfrm>
          <a:off x="10528300" y="94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125427</xdr:rowOff>
    </xdr:from>
    <xdr:to>
      <xdr:col>50</xdr:col>
      <xdr:colOff>165100</xdr:colOff>
      <xdr:row>54</xdr:row>
      <xdr:rowOff>55577</xdr:rowOff>
    </xdr:to>
    <xdr:sp macro="" textlink="">
      <xdr:nvSpPr>
        <xdr:cNvPr id="372" name="楕円 371"/>
        <xdr:cNvSpPr/>
      </xdr:nvSpPr>
      <xdr:spPr>
        <a:xfrm>
          <a:off x="9588500" y="9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72104</xdr:rowOff>
    </xdr:from>
    <xdr:ext cx="534377" cy="259045"/>
    <xdr:sp macro="" textlink="">
      <xdr:nvSpPr>
        <xdr:cNvPr id="373" name="テキスト ボックス 372"/>
        <xdr:cNvSpPr txBox="1"/>
      </xdr:nvSpPr>
      <xdr:spPr>
        <a:xfrm>
          <a:off x="9372111" y="89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88981</xdr:rowOff>
    </xdr:from>
    <xdr:to>
      <xdr:col>46</xdr:col>
      <xdr:colOff>38100</xdr:colOff>
      <xdr:row>57</xdr:row>
      <xdr:rowOff>19131</xdr:rowOff>
    </xdr:to>
    <xdr:sp macro="" textlink="">
      <xdr:nvSpPr>
        <xdr:cNvPr id="374" name="楕円 373"/>
        <xdr:cNvSpPr/>
      </xdr:nvSpPr>
      <xdr:spPr>
        <a:xfrm>
          <a:off x="8699500" y="96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35658</xdr:rowOff>
    </xdr:from>
    <xdr:ext cx="534377" cy="259045"/>
    <xdr:sp macro="" textlink="">
      <xdr:nvSpPr>
        <xdr:cNvPr id="375" name="テキスト ボックス 374"/>
        <xdr:cNvSpPr txBox="1"/>
      </xdr:nvSpPr>
      <xdr:spPr>
        <a:xfrm>
          <a:off x="8483111" y="94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170951</xdr:rowOff>
    </xdr:from>
    <xdr:to>
      <xdr:col>41</xdr:col>
      <xdr:colOff>101600</xdr:colOff>
      <xdr:row>58</xdr:row>
      <xdr:rowOff>101101</xdr:rowOff>
    </xdr:to>
    <xdr:sp macro="" textlink="">
      <xdr:nvSpPr>
        <xdr:cNvPr id="376" name="楕円 375"/>
        <xdr:cNvSpPr/>
      </xdr:nvSpPr>
      <xdr:spPr>
        <a:xfrm>
          <a:off x="7810500" y="99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117628</xdr:rowOff>
    </xdr:from>
    <xdr:ext cx="534377" cy="259045"/>
    <xdr:sp macro="" textlink="">
      <xdr:nvSpPr>
        <xdr:cNvPr id="377" name="テキスト ボックス 376"/>
        <xdr:cNvSpPr txBox="1"/>
      </xdr:nvSpPr>
      <xdr:spPr>
        <a:xfrm>
          <a:off x="7594111" y="97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91251</xdr:rowOff>
    </xdr:from>
    <xdr:to>
      <xdr:col>36</xdr:col>
      <xdr:colOff>165100</xdr:colOff>
      <xdr:row>58</xdr:row>
      <xdr:rowOff>21401</xdr:rowOff>
    </xdr:to>
    <xdr:sp macro="" textlink="">
      <xdr:nvSpPr>
        <xdr:cNvPr id="378" name="楕円 377"/>
        <xdr:cNvSpPr/>
      </xdr:nvSpPr>
      <xdr:spPr>
        <a:xfrm>
          <a:off x="6921500" y="98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37928</xdr:rowOff>
    </xdr:from>
    <xdr:ext cx="534377" cy="259045"/>
    <xdr:sp macro="" textlink="">
      <xdr:nvSpPr>
        <xdr:cNvPr id="379" name="テキスト ボックス 378"/>
        <xdr:cNvSpPr txBox="1"/>
      </xdr:nvSpPr>
      <xdr:spPr>
        <a:xfrm>
          <a:off x="6705111" y="96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3" name="直線コネクタ 402"/>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4"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5" name="直線コネクタ 404"/>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6"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07" name="直線コネクタ 406"/>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18084</xdr:rowOff>
    </xdr:from>
    <xdr:to>
      <xdr:col>55</xdr:col>
      <xdr:colOff>0</xdr:colOff>
      <xdr:row>79</xdr:row>
      <xdr:rowOff>27572</xdr:rowOff>
    </xdr:to>
    <xdr:cxnSp macro="">
      <xdr:nvCxnSpPr>
        <xdr:cNvPr id="408" name="直線コネクタ 407"/>
        <xdr:cNvCxnSpPr/>
      </xdr:nvCxnSpPr>
      <xdr:spPr>
        <a:xfrm>
          <a:off x="9639300" y="13562634"/>
          <a:ext cx="8382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09"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0" name="フローチャート: 判断 409"/>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156020</xdr:rowOff>
    </xdr:from>
    <xdr:to>
      <xdr:col>50</xdr:col>
      <xdr:colOff>114300</xdr:colOff>
      <xdr:row>79</xdr:row>
      <xdr:rowOff>18084</xdr:rowOff>
    </xdr:to>
    <xdr:cxnSp macro="">
      <xdr:nvCxnSpPr>
        <xdr:cNvPr id="411" name="直線コネクタ 410"/>
        <xdr:cNvCxnSpPr/>
      </xdr:nvCxnSpPr>
      <xdr:spPr>
        <a:xfrm>
          <a:off x="8750300" y="1352912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2" name="フローチャート: 判断 411"/>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3" name="テキスト ボックス 412"/>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127242</xdr:rowOff>
    </xdr:from>
    <xdr:to>
      <xdr:col>45</xdr:col>
      <xdr:colOff>177800</xdr:colOff>
      <xdr:row>78</xdr:row>
      <xdr:rowOff>156020</xdr:rowOff>
    </xdr:to>
    <xdr:cxnSp macro="">
      <xdr:nvCxnSpPr>
        <xdr:cNvPr id="414" name="直線コネクタ 413"/>
        <xdr:cNvCxnSpPr/>
      </xdr:nvCxnSpPr>
      <xdr:spPr>
        <a:xfrm>
          <a:off x="7861300" y="13500342"/>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5" name="フローチャート: 判断 414"/>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6" name="テキスト ボックス 415"/>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127242</xdr:rowOff>
    </xdr:from>
    <xdr:to>
      <xdr:col>41</xdr:col>
      <xdr:colOff>50800</xdr:colOff>
      <xdr:row>79</xdr:row>
      <xdr:rowOff>25615</xdr:rowOff>
    </xdr:to>
    <xdr:cxnSp macro="">
      <xdr:nvCxnSpPr>
        <xdr:cNvPr id="417" name="直線コネクタ 416"/>
        <xdr:cNvCxnSpPr/>
      </xdr:nvCxnSpPr>
      <xdr:spPr>
        <a:xfrm flipV="1">
          <a:off x="6972300" y="13500342"/>
          <a:ext cx="889000" cy="6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18" name="フローチャート: 判断 417"/>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19" name="テキスト ボックス 418"/>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0" name="フローチャート: 判断 419"/>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1" name="テキスト ボックス 420"/>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148222</xdr:rowOff>
    </xdr:from>
    <xdr:to>
      <xdr:col>55</xdr:col>
      <xdr:colOff>50800</xdr:colOff>
      <xdr:row>79</xdr:row>
      <xdr:rowOff>78372</xdr:rowOff>
    </xdr:to>
    <xdr:sp macro="" textlink="">
      <xdr:nvSpPr>
        <xdr:cNvPr id="427" name="楕円 426"/>
        <xdr:cNvSpPr/>
      </xdr:nvSpPr>
      <xdr:spPr>
        <a:xfrm>
          <a:off x="10426700" y="135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63149</xdr:rowOff>
    </xdr:from>
    <xdr:ext cx="469744" cy="259045"/>
    <xdr:sp macro="" textlink="">
      <xdr:nvSpPr>
        <xdr:cNvPr id="428" name="商工費該当値テキスト"/>
        <xdr:cNvSpPr txBox="1"/>
      </xdr:nvSpPr>
      <xdr:spPr>
        <a:xfrm>
          <a:off x="10528300" y="1343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138734</xdr:rowOff>
    </xdr:from>
    <xdr:to>
      <xdr:col>50</xdr:col>
      <xdr:colOff>165100</xdr:colOff>
      <xdr:row>79</xdr:row>
      <xdr:rowOff>68884</xdr:rowOff>
    </xdr:to>
    <xdr:sp macro="" textlink="">
      <xdr:nvSpPr>
        <xdr:cNvPr id="429" name="楕円 428"/>
        <xdr:cNvSpPr/>
      </xdr:nvSpPr>
      <xdr:spPr>
        <a:xfrm>
          <a:off x="9588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60011</xdr:rowOff>
    </xdr:from>
    <xdr:ext cx="469744" cy="259045"/>
    <xdr:sp macro="" textlink="">
      <xdr:nvSpPr>
        <xdr:cNvPr id="430" name="テキスト ボックス 429"/>
        <xdr:cNvSpPr txBox="1"/>
      </xdr:nvSpPr>
      <xdr:spPr>
        <a:xfrm>
          <a:off x="9404428" y="1360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105220</xdr:rowOff>
    </xdr:from>
    <xdr:to>
      <xdr:col>46</xdr:col>
      <xdr:colOff>38100</xdr:colOff>
      <xdr:row>79</xdr:row>
      <xdr:rowOff>35370</xdr:rowOff>
    </xdr:to>
    <xdr:sp macro="" textlink="">
      <xdr:nvSpPr>
        <xdr:cNvPr id="431" name="楕円 430"/>
        <xdr:cNvSpPr/>
      </xdr:nvSpPr>
      <xdr:spPr>
        <a:xfrm>
          <a:off x="8699500" y="13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26497</xdr:rowOff>
    </xdr:from>
    <xdr:ext cx="469744" cy="259045"/>
    <xdr:sp macro="" textlink="">
      <xdr:nvSpPr>
        <xdr:cNvPr id="432" name="テキスト ボックス 431"/>
        <xdr:cNvSpPr txBox="1"/>
      </xdr:nvSpPr>
      <xdr:spPr>
        <a:xfrm>
          <a:off x="8515428" y="135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76442</xdr:rowOff>
    </xdr:from>
    <xdr:to>
      <xdr:col>41</xdr:col>
      <xdr:colOff>101600</xdr:colOff>
      <xdr:row>79</xdr:row>
      <xdr:rowOff>6592</xdr:rowOff>
    </xdr:to>
    <xdr:sp macro="" textlink="">
      <xdr:nvSpPr>
        <xdr:cNvPr id="433" name="楕円 432"/>
        <xdr:cNvSpPr/>
      </xdr:nvSpPr>
      <xdr:spPr>
        <a:xfrm>
          <a:off x="7810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23119</xdr:rowOff>
    </xdr:from>
    <xdr:ext cx="469744" cy="259045"/>
    <xdr:sp macro="" textlink="">
      <xdr:nvSpPr>
        <xdr:cNvPr id="434" name="テキスト ボックス 433"/>
        <xdr:cNvSpPr txBox="1"/>
      </xdr:nvSpPr>
      <xdr:spPr>
        <a:xfrm>
          <a:off x="7626428" y="132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146265</xdr:rowOff>
    </xdr:from>
    <xdr:to>
      <xdr:col>36</xdr:col>
      <xdr:colOff>165100</xdr:colOff>
      <xdr:row>79</xdr:row>
      <xdr:rowOff>76415</xdr:rowOff>
    </xdr:to>
    <xdr:sp macro="" textlink="">
      <xdr:nvSpPr>
        <xdr:cNvPr id="435" name="楕円 434"/>
        <xdr:cNvSpPr/>
      </xdr:nvSpPr>
      <xdr:spPr>
        <a:xfrm>
          <a:off x="6921500" y="135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67542</xdr:rowOff>
    </xdr:from>
    <xdr:ext cx="469744" cy="259045"/>
    <xdr:sp macro="" textlink="">
      <xdr:nvSpPr>
        <xdr:cNvPr id="436" name="テキスト ボックス 435"/>
        <xdr:cNvSpPr txBox="1"/>
      </xdr:nvSpPr>
      <xdr:spPr>
        <a:xfrm>
          <a:off x="6737428" y="136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2" name="直線コネクタ 461"/>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3"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4" name="直線コネクタ 463"/>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5"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6" name="直線コネクタ 465"/>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33815</xdr:rowOff>
    </xdr:from>
    <xdr:to>
      <xdr:col>55</xdr:col>
      <xdr:colOff>0</xdr:colOff>
      <xdr:row>94</xdr:row>
      <xdr:rowOff>20349</xdr:rowOff>
    </xdr:to>
    <xdr:cxnSp macro="">
      <xdr:nvCxnSpPr>
        <xdr:cNvPr id="467" name="直線コネクタ 466"/>
        <xdr:cNvCxnSpPr/>
      </xdr:nvCxnSpPr>
      <xdr:spPr>
        <a:xfrm flipV="1">
          <a:off x="9639300" y="15635765"/>
          <a:ext cx="838200" cy="50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68"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69" name="フローチャート: 判断 468"/>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20349</xdr:rowOff>
    </xdr:from>
    <xdr:to>
      <xdr:col>50</xdr:col>
      <xdr:colOff>114300</xdr:colOff>
      <xdr:row>97</xdr:row>
      <xdr:rowOff>111626</xdr:rowOff>
    </xdr:to>
    <xdr:cxnSp macro="">
      <xdr:nvCxnSpPr>
        <xdr:cNvPr id="470" name="直線コネクタ 469"/>
        <xdr:cNvCxnSpPr/>
      </xdr:nvCxnSpPr>
      <xdr:spPr>
        <a:xfrm flipV="1">
          <a:off x="8750300" y="16136649"/>
          <a:ext cx="889000" cy="60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1" name="フローチャート: 判断 470"/>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2" name="テキスト ボックス 471"/>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31834</xdr:rowOff>
    </xdr:from>
    <xdr:to>
      <xdr:col>45</xdr:col>
      <xdr:colOff>177800</xdr:colOff>
      <xdr:row>97</xdr:row>
      <xdr:rowOff>111626</xdr:rowOff>
    </xdr:to>
    <xdr:cxnSp macro="">
      <xdr:nvCxnSpPr>
        <xdr:cNvPr id="473" name="直線コネクタ 472"/>
        <xdr:cNvCxnSpPr/>
      </xdr:nvCxnSpPr>
      <xdr:spPr>
        <a:xfrm>
          <a:off x="7861300" y="16662484"/>
          <a:ext cx="889000" cy="7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4" name="フローチャート: 判断 473"/>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5" name="テキスト ボックス 474"/>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156083</xdr:rowOff>
    </xdr:from>
    <xdr:to>
      <xdr:col>41</xdr:col>
      <xdr:colOff>50800</xdr:colOff>
      <xdr:row>97</xdr:row>
      <xdr:rowOff>31834</xdr:rowOff>
    </xdr:to>
    <xdr:cxnSp macro="">
      <xdr:nvCxnSpPr>
        <xdr:cNvPr id="476" name="直線コネクタ 475"/>
        <xdr:cNvCxnSpPr/>
      </xdr:nvCxnSpPr>
      <xdr:spPr>
        <a:xfrm>
          <a:off x="6972300" y="16615283"/>
          <a:ext cx="889000" cy="4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77" name="フローチャート: 判断 476"/>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78" name="テキスト ボックス 477"/>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79" name="フローチャート: 判断 478"/>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0" name="テキスト ボックス 479"/>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154465</xdr:rowOff>
    </xdr:from>
    <xdr:to>
      <xdr:col>55</xdr:col>
      <xdr:colOff>50800</xdr:colOff>
      <xdr:row>91</xdr:row>
      <xdr:rowOff>84615</xdr:rowOff>
    </xdr:to>
    <xdr:sp macro="" textlink="">
      <xdr:nvSpPr>
        <xdr:cNvPr id="486" name="楕円 485"/>
        <xdr:cNvSpPr/>
      </xdr:nvSpPr>
      <xdr:spPr>
        <a:xfrm>
          <a:off x="10426700" y="155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5892</xdr:rowOff>
    </xdr:from>
    <xdr:ext cx="599010" cy="259045"/>
    <xdr:sp macro="" textlink="">
      <xdr:nvSpPr>
        <xdr:cNvPr id="487" name="土木費該当値テキスト"/>
        <xdr:cNvSpPr txBox="1"/>
      </xdr:nvSpPr>
      <xdr:spPr>
        <a:xfrm>
          <a:off x="10528300" y="1543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140999</xdr:rowOff>
    </xdr:from>
    <xdr:to>
      <xdr:col>50</xdr:col>
      <xdr:colOff>165100</xdr:colOff>
      <xdr:row>94</xdr:row>
      <xdr:rowOff>71149</xdr:rowOff>
    </xdr:to>
    <xdr:sp macro="" textlink="">
      <xdr:nvSpPr>
        <xdr:cNvPr id="488" name="楕円 487"/>
        <xdr:cNvSpPr/>
      </xdr:nvSpPr>
      <xdr:spPr>
        <a:xfrm>
          <a:off x="9588500" y="160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87676</xdr:rowOff>
    </xdr:from>
    <xdr:ext cx="534377" cy="259045"/>
    <xdr:sp macro="" textlink="">
      <xdr:nvSpPr>
        <xdr:cNvPr id="489" name="テキスト ボックス 488"/>
        <xdr:cNvSpPr txBox="1"/>
      </xdr:nvSpPr>
      <xdr:spPr>
        <a:xfrm>
          <a:off x="9372111" y="158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60826</xdr:rowOff>
    </xdr:from>
    <xdr:to>
      <xdr:col>46</xdr:col>
      <xdr:colOff>38100</xdr:colOff>
      <xdr:row>97</xdr:row>
      <xdr:rowOff>162426</xdr:rowOff>
    </xdr:to>
    <xdr:sp macro="" textlink="">
      <xdr:nvSpPr>
        <xdr:cNvPr id="490" name="楕円 489"/>
        <xdr:cNvSpPr/>
      </xdr:nvSpPr>
      <xdr:spPr>
        <a:xfrm>
          <a:off x="8699500" y="166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153553</xdr:rowOff>
    </xdr:from>
    <xdr:ext cx="534377" cy="259045"/>
    <xdr:sp macro="" textlink="">
      <xdr:nvSpPr>
        <xdr:cNvPr id="491" name="テキスト ボックス 490"/>
        <xdr:cNvSpPr txBox="1"/>
      </xdr:nvSpPr>
      <xdr:spPr>
        <a:xfrm>
          <a:off x="8483111" y="167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152484</xdr:rowOff>
    </xdr:from>
    <xdr:to>
      <xdr:col>41</xdr:col>
      <xdr:colOff>101600</xdr:colOff>
      <xdr:row>97</xdr:row>
      <xdr:rowOff>82634</xdr:rowOff>
    </xdr:to>
    <xdr:sp macro="" textlink="">
      <xdr:nvSpPr>
        <xdr:cNvPr id="492" name="楕円 491"/>
        <xdr:cNvSpPr/>
      </xdr:nvSpPr>
      <xdr:spPr>
        <a:xfrm>
          <a:off x="7810500" y="166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73761</xdr:rowOff>
    </xdr:from>
    <xdr:ext cx="534377" cy="259045"/>
    <xdr:sp macro="" textlink="">
      <xdr:nvSpPr>
        <xdr:cNvPr id="493" name="テキスト ボックス 492"/>
        <xdr:cNvSpPr txBox="1"/>
      </xdr:nvSpPr>
      <xdr:spPr>
        <a:xfrm>
          <a:off x="7594111" y="167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105283</xdr:rowOff>
    </xdr:from>
    <xdr:to>
      <xdr:col>36</xdr:col>
      <xdr:colOff>165100</xdr:colOff>
      <xdr:row>97</xdr:row>
      <xdr:rowOff>35433</xdr:rowOff>
    </xdr:to>
    <xdr:sp macro="" textlink="">
      <xdr:nvSpPr>
        <xdr:cNvPr id="494" name="楕円 493"/>
        <xdr:cNvSpPr/>
      </xdr:nvSpPr>
      <xdr:spPr>
        <a:xfrm>
          <a:off x="6921500" y="165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51960</xdr:rowOff>
    </xdr:from>
    <xdr:ext cx="534377" cy="259045"/>
    <xdr:sp macro="" textlink="">
      <xdr:nvSpPr>
        <xdr:cNvPr id="495" name="テキスト ボックス 494"/>
        <xdr:cNvSpPr txBox="1"/>
      </xdr:nvSpPr>
      <xdr:spPr>
        <a:xfrm>
          <a:off x="6705111" y="163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17" name="直線コネクタ 516"/>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18"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19" name="直線コネクタ 518"/>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0"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1" name="直線コネクタ 520"/>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144866</xdr:rowOff>
    </xdr:from>
    <xdr:to>
      <xdr:col>85</xdr:col>
      <xdr:colOff>127000</xdr:colOff>
      <xdr:row>36</xdr:row>
      <xdr:rowOff>168046</xdr:rowOff>
    </xdr:to>
    <xdr:cxnSp macro="">
      <xdr:nvCxnSpPr>
        <xdr:cNvPr id="522" name="直線コネクタ 521"/>
        <xdr:cNvCxnSpPr/>
      </xdr:nvCxnSpPr>
      <xdr:spPr>
        <a:xfrm flipV="1">
          <a:off x="15481300" y="6317066"/>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3"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4" name="フローチャート: 判断 523"/>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168046</xdr:rowOff>
    </xdr:from>
    <xdr:to>
      <xdr:col>81</xdr:col>
      <xdr:colOff>50800</xdr:colOff>
      <xdr:row>37</xdr:row>
      <xdr:rowOff>46088</xdr:rowOff>
    </xdr:to>
    <xdr:cxnSp macro="">
      <xdr:nvCxnSpPr>
        <xdr:cNvPr id="525" name="直線コネクタ 524"/>
        <xdr:cNvCxnSpPr/>
      </xdr:nvCxnSpPr>
      <xdr:spPr>
        <a:xfrm flipV="1">
          <a:off x="14592300" y="6340246"/>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6" name="フローチャート: 判断 525"/>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27" name="テキスト ボックス 526"/>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10358</xdr:rowOff>
    </xdr:from>
    <xdr:to>
      <xdr:col>76</xdr:col>
      <xdr:colOff>114300</xdr:colOff>
      <xdr:row>37</xdr:row>
      <xdr:rowOff>46088</xdr:rowOff>
    </xdr:to>
    <xdr:cxnSp macro="">
      <xdr:nvCxnSpPr>
        <xdr:cNvPr id="528" name="直線コネクタ 527"/>
        <xdr:cNvCxnSpPr/>
      </xdr:nvCxnSpPr>
      <xdr:spPr>
        <a:xfrm>
          <a:off x="13703300" y="6354008"/>
          <a:ext cx="8890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29" name="フローチャート: 判断 528"/>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0" name="テキスト ボックス 529"/>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167452</xdr:rowOff>
    </xdr:from>
    <xdr:to>
      <xdr:col>71</xdr:col>
      <xdr:colOff>177800</xdr:colOff>
      <xdr:row>37</xdr:row>
      <xdr:rowOff>10358</xdr:rowOff>
    </xdr:to>
    <xdr:cxnSp macro="">
      <xdr:nvCxnSpPr>
        <xdr:cNvPr id="531" name="直線コネクタ 530"/>
        <xdr:cNvCxnSpPr/>
      </xdr:nvCxnSpPr>
      <xdr:spPr>
        <a:xfrm>
          <a:off x="12814300" y="6339652"/>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2" name="フローチャート: 判断 531"/>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3" name="テキスト ボックス 532"/>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4" name="フローチャート: 判断 533"/>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5" name="テキスト ボックス 534"/>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94066</xdr:rowOff>
    </xdr:from>
    <xdr:to>
      <xdr:col>85</xdr:col>
      <xdr:colOff>177800</xdr:colOff>
      <xdr:row>37</xdr:row>
      <xdr:rowOff>24216</xdr:rowOff>
    </xdr:to>
    <xdr:sp macro="" textlink="">
      <xdr:nvSpPr>
        <xdr:cNvPr id="541" name="楕円 540"/>
        <xdr:cNvSpPr/>
      </xdr:nvSpPr>
      <xdr:spPr>
        <a:xfrm>
          <a:off x="16268700" y="62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72493</xdr:rowOff>
    </xdr:from>
    <xdr:ext cx="534377" cy="259045"/>
    <xdr:sp macro="" textlink="">
      <xdr:nvSpPr>
        <xdr:cNvPr id="542" name="消防費該当値テキスト"/>
        <xdr:cNvSpPr txBox="1"/>
      </xdr:nvSpPr>
      <xdr:spPr>
        <a:xfrm>
          <a:off x="16370300" y="624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117246</xdr:rowOff>
    </xdr:from>
    <xdr:to>
      <xdr:col>81</xdr:col>
      <xdr:colOff>101600</xdr:colOff>
      <xdr:row>37</xdr:row>
      <xdr:rowOff>47396</xdr:rowOff>
    </xdr:to>
    <xdr:sp macro="" textlink="">
      <xdr:nvSpPr>
        <xdr:cNvPr id="543" name="楕円 542"/>
        <xdr:cNvSpPr/>
      </xdr:nvSpPr>
      <xdr:spPr>
        <a:xfrm>
          <a:off x="15430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38523</xdr:rowOff>
    </xdr:from>
    <xdr:ext cx="534377" cy="259045"/>
    <xdr:sp macro="" textlink="">
      <xdr:nvSpPr>
        <xdr:cNvPr id="544" name="テキスト ボックス 543"/>
        <xdr:cNvSpPr txBox="1"/>
      </xdr:nvSpPr>
      <xdr:spPr>
        <a:xfrm>
          <a:off x="15214111" y="63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166738</xdr:rowOff>
    </xdr:from>
    <xdr:to>
      <xdr:col>76</xdr:col>
      <xdr:colOff>165100</xdr:colOff>
      <xdr:row>37</xdr:row>
      <xdr:rowOff>96888</xdr:rowOff>
    </xdr:to>
    <xdr:sp macro="" textlink="">
      <xdr:nvSpPr>
        <xdr:cNvPr id="545" name="楕円 544"/>
        <xdr:cNvSpPr/>
      </xdr:nvSpPr>
      <xdr:spPr>
        <a:xfrm>
          <a:off x="145415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88015</xdr:rowOff>
    </xdr:from>
    <xdr:ext cx="534377" cy="259045"/>
    <xdr:sp macro="" textlink="">
      <xdr:nvSpPr>
        <xdr:cNvPr id="546" name="テキスト ボックス 545"/>
        <xdr:cNvSpPr txBox="1"/>
      </xdr:nvSpPr>
      <xdr:spPr>
        <a:xfrm>
          <a:off x="14325111" y="6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131008</xdr:rowOff>
    </xdr:from>
    <xdr:to>
      <xdr:col>72</xdr:col>
      <xdr:colOff>38100</xdr:colOff>
      <xdr:row>37</xdr:row>
      <xdr:rowOff>61158</xdr:rowOff>
    </xdr:to>
    <xdr:sp macro="" textlink="">
      <xdr:nvSpPr>
        <xdr:cNvPr id="547" name="楕円 546"/>
        <xdr:cNvSpPr/>
      </xdr:nvSpPr>
      <xdr:spPr>
        <a:xfrm>
          <a:off x="13652500" y="63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52285</xdr:rowOff>
    </xdr:from>
    <xdr:ext cx="534377" cy="259045"/>
    <xdr:sp macro="" textlink="">
      <xdr:nvSpPr>
        <xdr:cNvPr id="548" name="テキスト ボックス 547"/>
        <xdr:cNvSpPr txBox="1"/>
      </xdr:nvSpPr>
      <xdr:spPr>
        <a:xfrm>
          <a:off x="13436111" y="63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116652</xdr:rowOff>
    </xdr:from>
    <xdr:to>
      <xdr:col>67</xdr:col>
      <xdr:colOff>101600</xdr:colOff>
      <xdr:row>37</xdr:row>
      <xdr:rowOff>46802</xdr:rowOff>
    </xdr:to>
    <xdr:sp macro="" textlink="">
      <xdr:nvSpPr>
        <xdr:cNvPr id="549" name="楕円 548"/>
        <xdr:cNvSpPr/>
      </xdr:nvSpPr>
      <xdr:spPr>
        <a:xfrm>
          <a:off x="12763500" y="62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37929</xdr:rowOff>
    </xdr:from>
    <xdr:ext cx="534377" cy="259045"/>
    <xdr:sp macro="" textlink="">
      <xdr:nvSpPr>
        <xdr:cNvPr id="550" name="テキスト ボックス 549"/>
        <xdr:cNvSpPr txBox="1"/>
      </xdr:nvSpPr>
      <xdr:spPr>
        <a:xfrm>
          <a:off x="12547111" y="63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5" name="直線コネクタ 574"/>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6"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77" name="直線コネクタ 576"/>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78"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79" name="直線コネクタ 578"/>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55194</xdr:rowOff>
    </xdr:from>
    <xdr:to>
      <xdr:col>85</xdr:col>
      <xdr:colOff>127000</xdr:colOff>
      <xdr:row>59</xdr:row>
      <xdr:rowOff>16701</xdr:rowOff>
    </xdr:to>
    <xdr:cxnSp macro="">
      <xdr:nvCxnSpPr>
        <xdr:cNvPr id="580" name="直線コネクタ 579"/>
        <xdr:cNvCxnSpPr/>
      </xdr:nvCxnSpPr>
      <xdr:spPr>
        <a:xfrm flipV="1">
          <a:off x="15481300" y="9999294"/>
          <a:ext cx="838200" cy="1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1"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2" name="フローチャート: 判断 581"/>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170472</xdr:rowOff>
    </xdr:from>
    <xdr:to>
      <xdr:col>81</xdr:col>
      <xdr:colOff>50800</xdr:colOff>
      <xdr:row>59</xdr:row>
      <xdr:rowOff>16701</xdr:rowOff>
    </xdr:to>
    <xdr:cxnSp macro="">
      <xdr:nvCxnSpPr>
        <xdr:cNvPr id="583" name="直線コネクタ 582"/>
        <xdr:cNvCxnSpPr/>
      </xdr:nvCxnSpPr>
      <xdr:spPr>
        <a:xfrm>
          <a:off x="14592300" y="10114572"/>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4" name="フローチャート: 判断 583"/>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5" name="テキスト ボックス 584"/>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121628</xdr:rowOff>
    </xdr:from>
    <xdr:to>
      <xdr:col>76</xdr:col>
      <xdr:colOff>114300</xdr:colOff>
      <xdr:row>58</xdr:row>
      <xdr:rowOff>170472</xdr:rowOff>
    </xdr:to>
    <xdr:cxnSp macro="">
      <xdr:nvCxnSpPr>
        <xdr:cNvPr id="586" name="直線コネクタ 585"/>
        <xdr:cNvCxnSpPr/>
      </xdr:nvCxnSpPr>
      <xdr:spPr>
        <a:xfrm>
          <a:off x="13703300" y="10065728"/>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87" name="フローチャート: 判断 586"/>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88" name="テキスト ボックス 587"/>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121628</xdr:rowOff>
    </xdr:from>
    <xdr:to>
      <xdr:col>71</xdr:col>
      <xdr:colOff>177800</xdr:colOff>
      <xdr:row>59</xdr:row>
      <xdr:rowOff>1689</xdr:rowOff>
    </xdr:to>
    <xdr:cxnSp macro="">
      <xdr:nvCxnSpPr>
        <xdr:cNvPr id="589" name="直線コネクタ 588"/>
        <xdr:cNvCxnSpPr/>
      </xdr:nvCxnSpPr>
      <xdr:spPr>
        <a:xfrm flipV="1">
          <a:off x="12814300" y="10065728"/>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0" name="フローチャート: 判断 589"/>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1" name="テキスト ボックス 590"/>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2" name="フローチャート: 判断 591"/>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3" name="テキスト ボックス 592"/>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4394</xdr:rowOff>
    </xdr:from>
    <xdr:to>
      <xdr:col>85</xdr:col>
      <xdr:colOff>177800</xdr:colOff>
      <xdr:row>58</xdr:row>
      <xdr:rowOff>105994</xdr:rowOff>
    </xdr:to>
    <xdr:sp macro="" textlink="">
      <xdr:nvSpPr>
        <xdr:cNvPr id="599" name="楕円 598"/>
        <xdr:cNvSpPr/>
      </xdr:nvSpPr>
      <xdr:spPr>
        <a:xfrm>
          <a:off x="16268700" y="99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154271</xdr:rowOff>
    </xdr:from>
    <xdr:ext cx="534377" cy="259045"/>
    <xdr:sp macro="" textlink="">
      <xdr:nvSpPr>
        <xdr:cNvPr id="600" name="教育費該当値テキスト"/>
        <xdr:cNvSpPr txBox="1"/>
      </xdr:nvSpPr>
      <xdr:spPr>
        <a:xfrm>
          <a:off x="16370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137351</xdr:rowOff>
    </xdr:from>
    <xdr:to>
      <xdr:col>81</xdr:col>
      <xdr:colOff>101600</xdr:colOff>
      <xdr:row>59</xdr:row>
      <xdr:rowOff>67501</xdr:rowOff>
    </xdr:to>
    <xdr:sp macro="" textlink="">
      <xdr:nvSpPr>
        <xdr:cNvPr id="601" name="楕円 600"/>
        <xdr:cNvSpPr/>
      </xdr:nvSpPr>
      <xdr:spPr>
        <a:xfrm>
          <a:off x="15430500" y="100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58628</xdr:rowOff>
    </xdr:from>
    <xdr:ext cx="534377" cy="259045"/>
    <xdr:sp macro="" textlink="">
      <xdr:nvSpPr>
        <xdr:cNvPr id="602" name="テキスト ボックス 601"/>
        <xdr:cNvSpPr txBox="1"/>
      </xdr:nvSpPr>
      <xdr:spPr>
        <a:xfrm>
          <a:off x="15214111" y="101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119672</xdr:rowOff>
    </xdr:from>
    <xdr:to>
      <xdr:col>76</xdr:col>
      <xdr:colOff>165100</xdr:colOff>
      <xdr:row>59</xdr:row>
      <xdr:rowOff>49822</xdr:rowOff>
    </xdr:to>
    <xdr:sp macro="" textlink="">
      <xdr:nvSpPr>
        <xdr:cNvPr id="603" name="楕円 602"/>
        <xdr:cNvSpPr/>
      </xdr:nvSpPr>
      <xdr:spPr>
        <a:xfrm>
          <a:off x="14541500" y="100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40949</xdr:rowOff>
    </xdr:from>
    <xdr:ext cx="534377" cy="259045"/>
    <xdr:sp macro="" textlink="">
      <xdr:nvSpPr>
        <xdr:cNvPr id="604" name="テキスト ボックス 603"/>
        <xdr:cNvSpPr txBox="1"/>
      </xdr:nvSpPr>
      <xdr:spPr>
        <a:xfrm>
          <a:off x="14325111" y="101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70828</xdr:rowOff>
    </xdr:from>
    <xdr:to>
      <xdr:col>72</xdr:col>
      <xdr:colOff>38100</xdr:colOff>
      <xdr:row>59</xdr:row>
      <xdr:rowOff>978</xdr:rowOff>
    </xdr:to>
    <xdr:sp macro="" textlink="">
      <xdr:nvSpPr>
        <xdr:cNvPr id="605" name="楕円 604"/>
        <xdr:cNvSpPr/>
      </xdr:nvSpPr>
      <xdr:spPr>
        <a:xfrm>
          <a:off x="13652500" y="100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163555</xdr:rowOff>
    </xdr:from>
    <xdr:ext cx="534377" cy="259045"/>
    <xdr:sp macro="" textlink="">
      <xdr:nvSpPr>
        <xdr:cNvPr id="606" name="テキスト ボックス 605"/>
        <xdr:cNvSpPr txBox="1"/>
      </xdr:nvSpPr>
      <xdr:spPr>
        <a:xfrm>
          <a:off x="13436111" y="101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122339</xdr:rowOff>
    </xdr:from>
    <xdr:to>
      <xdr:col>67</xdr:col>
      <xdr:colOff>101600</xdr:colOff>
      <xdr:row>59</xdr:row>
      <xdr:rowOff>52489</xdr:rowOff>
    </xdr:to>
    <xdr:sp macro="" textlink="">
      <xdr:nvSpPr>
        <xdr:cNvPr id="607" name="楕円 606"/>
        <xdr:cNvSpPr/>
      </xdr:nvSpPr>
      <xdr:spPr>
        <a:xfrm>
          <a:off x="12763500" y="100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43616</xdr:rowOff>
    </xdr:from>
    <xdr:ext cx="534377" cy="259045"/>
    <xdr:sp macro="" textlink="">
      <xdr:nvSpPr>
        <xdr:cNvPr id="608" name="テキスト ボックス 607"/>
        <xdr:cNvSpPr txBox="1"/>
      </xdr:nvSpPr>
      <xdr:spPr>
        <a:xfrm>
          <a:off x="12547111" y="101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2" name="直線コネクタ 631"/>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3"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5"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6" name="直線コネクタ 635"/>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15167</xdr:rowOff>
    </xdr:from>
    <xdr:to>
      <xdr:col>85</xdr:col>
      <xdr:colOff>127000</xdr:colOff>
      <xdr:row>75</xdr:row>
      <xdr:rowOff>126133</xdr:rowOff>
    </xdr:to>
    <xdr:cxnSp macro="">
      <xdr:nvCxnSpPr>
        <xdr:cNvPr id="637" name="直線コネクタ 636"/>
        <xdr:cNvCxnSpPr/>
      </xdr:nvCxnSpPr>
      <xdr:spPr>
        <a:xfrm flipV="1">
          <a:off x="15481300" y="12016667"/>
          <a:ext cx="838200" cy="96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38"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39" name="フローチャート: 判断 638"/>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126133</xdr:rowOff>
    </xdr:from>
    <xdr:to>
      <xdr:col>81</xdr:col>
      <xdr:colOff>50800</xdr:colOff>
      <xdr:row>77</xdr:row>
      <xdr:rowOff>134393</xdr:rowOff>
    </xdr:to>
    <xdr:cxnSp macro="">
      <xdr:nvCxnSpPr>
        <xdr:cNvPr id="640" name="直線コネクタ 639"/>
        <xdr:cNvCxnSpPr/>
      </xdr:nvCxnSpPr>
      <xdr:spPr>
        <a:xfrm flipV="1">
          <a:off x="14592300" y="12984883"/>
          <a:ext cx="889000" cy="3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1" name="フローチャート: 判断 640"/>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2" name="テキスト ボックス 641"/>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134393</xdr:rowOff>
    </xdr:from>
    <xdr:to>
      <xdr:col>76</xdr:col>
      <xdr:colOff>114300</xdr:colOff>
      <xdr:row>79</xdr:row>
      <xdr:rowOff>44450</xdr:rowOff>
    </xdr:to>
    <xdr:cxnSp macro="">
      <xdr:nvCxnSpPr>
        <xdr:cNvPr id="643" name="直線コネクタ 642"/>
        <xdr:cNvCxnSpPr/>
      </xdr:nvCxnSpPr>
      <xdr:spPr>
        <a:xfrm flipV="1">
          <a:off x="13703300" y="13336043"/>
          <a:ext cx="889000" cy="25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4" name="フローチャート: 判断 643"/>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5" name="テキスト ボックス 644"/>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47" name="フローチャート: 判断 646"/>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48" name="テキスト ボックス 647"/>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49" name="フローチャート: 判断 648"/>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0" name="テキスト ボックス 649"/>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135817</xdr:rowOff>
    </xdr:from>
    <xdr:to>
      <xdr:col>85</xdr:col>
      <xdr:colOff>177800</xdr:colOff>
      <xdr:row>70</xdr:row>
      <xdr:rowOff>65967</xdr:rowOff>
    </xdr:to>
    <xdr:sp macro="" textlink="">
      <xdr:nvSpPr>
        <xdr:cNvPr id="656" name="楕円 655"/>
        <xdr:cNvSpPr/>
      </xdr:nvSpPr>
      <xdr:spPr>
        <a:xfrm>
          <a:off x="16268700" y="11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88844</xdr:rowOff>
    </xdr:from>
    <xdr:ext cx="599010" cy="259045"/>
    <xdr:sp macro="" textlink="">
      <xdr:nvSpPr>
        <xdr:cNvPr id="657" name="災害復旧費該当値テキスト"/>
        <xdr:cNvSpPr txBox="1"/>
      </xdr:nvSpPr>
      <xdr:spPr>
        <a:xfrm>
          <a:off x="16370300" y="1191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75333</xdr:rowOff>
    </xdr:from>
    <xdr:to>
      <xdr:col>81</xdr:col>
      <xdr:colOff>101600</xdr:colOff>
      <xdr:row>76</xdr:row>
      <xdr:rowOff>5482</xdr:rowOff>
    </xdr:to>
    <xdr:sp macro="" textlink="">
      <xdr:nvSpPr>
        <xdr:cNvPr id="658" name="楕円 657"/>
        <xdr:cNvSpPr/>
      </xdr:nvSpPr>
      <xdr:spPr>
        <a:xfrm>
          <a:off x="15430500" y="12934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22010</xdr:rowOff>
    </xdr:from>
    <xdr:ext cx="599010" cy="259045"/>
    <xdr:sp macro="" textlink="">
      <xdr:nvSpPr>
        <xdr:cNvPr id="659" name="テキスト ボックス 658"/>
        <xdr:cNvSpPr txBox="1"/>
      </xdr:nvSpPr>
      <xdr:spPr>
        <a:xfrm>
          <a:off x="15181795" y="1270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83593</xdr:rowOff>
    </xdr:from>
    <xdr:to>
      <xdr:col>76</xdr:col>
      <xdr:colOff>165100</xdr:colOff>
      <xdr:row>78</xdr:row>
      <xdr:rowOff>13743</xdr:rowOff>
    </xdr:to>
    <xdr:sp macro="" textlink="">
      <xdr:nvSpPr>
        <xdr:cNvPr id="660" name="楕円 659"/>
        <xdr:cNvSpPr/>
      </xdr:nvSpPr>
      <xdr:spPr>
        <a:xfrm>
          <a:off x="14541500" y="132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30270</xdr:rowOff>
    </xdr:from>
    <xdr:ext cx="534377" cy="259045"/>
    <xdr:sp macro="" textlink="">
      <xdr:nvSpPr>
        <xdr:cNvPr id="661" name="テキスト ボックス 660"/>
        <xdr:cNvSpPr txBox="1"/>
      </xdr:nvSpPr>
      <xdr:spPr>
        <a:xfrm>
          <a:off x="14325111" y="130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89" name="直線コネクタ 688"/>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0"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1" name="直線コネクタ 690"/>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2"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3" name="直線コネクタ 692"/>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12192</xdr:rowOff>
    </xdr:from>
    <xdr:to>
      <xdr:col>85</xdr:col>
      <xdr:colOff>127000</xdr:colOff>
      <xdr:row>97</xdr:row>
      <xdr:rowOff>29260</xdr:rowOff>
    </xdr:to>
    <xdr:cxnSp macro="">
      <xdr:nvCxnSpPr>
        <xdr:cNvPr id="694" name="直線コネクタ 693"/>
        <xdr:cNvCxnSpPr/>
      </xdr:nvCxnSpPr>
      <xdr:spPr>
        <a:xfrm>
          <a:off x="15481300" y="16642842"/>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5"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6" name="フローチャート: 判断 695"/>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12192</xdr:rowOff>
    </xdr:from>
    <xdr:to>
      <xdr:col>81</xdr:col>
      <xdr:colOff>50800</xdr:colOff>
      <xdr:row>97</xdr:row>
      <xdr:rowOff>42354</xdr:rowOff>
    </xdr:to>
    <xdr:cxnSp macro="">
      <xdr:nvCxnSpPr>
        <xdr:cNvPr id="697" name="直線コネクタ 696"/>
        <xdr:cNvCxnSpPr/>
      </xdr:nvCxnSpPr>
      <xdr:spPr>
        <a:xfrm flipV="1">
          <a:off x="14592300" y="166428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698" name="フローチャート: 判断 697"/>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699" name="テキスト ボックス 698"/>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42354</xdr:rowOff>
    </xdr:from>
    <xdr:to>
      <xdr:col>76</xdr:col>
      <xdr:colOff>114300</xdr:colOff>
      <xdr:row>97</xdr:row>
      <xdr:rowOff>73710</xdr:rowOff>
    </xdr:to>
    <xdr:cxnSp macro="">
      <xdr:nvCxnSpPr>
        <xdr:cNvPr id="700" name="直線コネクタ 699"/>
        <xdr:cNvCxnSpPr/>
      </xdr:nvCxnSpPr>
      <xdr:spPr>
        <a:xfrm flipV="1">
          <a:off x="13703300" y="16673004"/>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1" name="フローチャート: 判断 700"/>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2" name="テキスト ボックス 701"/>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73710</xdr:rowOff>
    </xdr:from>
    <xdr:to>
      <xdr:col>71</xdr:col>
      <xdr:colOff>177800</xdr:colOff>
      <xdr:row>97</xdr:row>
      <xdr:rowOff>82055</xdr:rowOff>
    </xdr:to>
    <xdr:cxnSp macro="">
      <xdr:nvCxnSpPr>
        <xdr:cNvPr id="703" name="直線コネクタ 702"/>
        <xdr:cNvCxnSpPr/>
      </xdr:nvCxnSpPr>
      <xdr:spPr>
        <a:xfrm flipV="1">
          <a:off x="12814300" y="16704360"/>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4" name="フローチャート: 判断 703"/>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5" name="テキスト ボックス 704"/>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6" name="フローチャート: 判断 705"/>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07" name="テキスト ボックス 706"/>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149910</xdr:rowOff>
    </xdr:from>
    <xdr:to>
      <xdr:col>85</xdr:col>
      <xdr:colOff>177800</xdr:colOff>
      <xdr:row>97</xdr:row>
      <xdr:rowOff>80060</xdr:rowOff>
    </xdr:to>
    <xdr:sp macro="" textlink="">
      <xdr:nvSpPr>
        <xdr:cNvPr id="713" name="楕円 712"/>
        <xdr:cNvSpPr/>
      </xdr:nvSpPr>
      <xdr:spPr>
        <a:xfrm>
          <a:off x="16268700" y="166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128337</xdr:rowOff>
    </xdr:from>
    <xdr:ext cx="534377" cy="259045"/>
    <xdr:sp macro="" textlink="">
      <xdr:nvSpPr>
        <xdr:cNvPr id="714" name="公債費該当値テキスト"/>
        <xdr:cNvSpPr txBox="1"/>
      </xdr:nvSpPr>
      <xdr:spPr>
        <a:xfrm>
          <a:off x="16370300" y="165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132842</xdr:rowOff>
    </xdr:from>
    <xdr:to>
      <xdr:col>81</xdr:col>
      <xdr:colOff>101600</xdr:colOff>
      <xdr:row>97</xdr:row>
      <xdr:rowOff>62992</xdr:rowOff>
    </xdr:to>
    <xdr:sp macro="" textlink="">
      <xdr:nvSpPr>
        <xdr:cNvPr id="715" name="楕円 714"/>
        <xdr:cNvSpPr/>
      </xdr:nvSpPr>
      <xdr:spPr>
        <a:xfrm>
          <a:off x="15430500" y="165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54119</xdr:rowOff>
    </xdr:from>
    <xdr:ext cx="534377" cy="259045"/>
    <xdr:sp macro="" textlink="">
      <xdr:nvSpPr>
        <xdr:cNvPr id="716" name="テキスト ボックス 715"/>
        <xdr:cNvSpPr txBox="1"/>
      </xdr:nvSpPr>
      <xdr:spPr>
        <a:xfrm>
          <a:off x="15214111" y="166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163004</xdr:rowOff>
    </xdr:from>
    <xdr:to>
      <xdr:col>76</xdr:col>
      <xdr:colOff>165100</xdr:colOff>
      <xdr:row>97</xdr:row>
      <xdr:rowOff>93154</xdr:rowOff>
    </xdr:to>
    <xdr:sp macro="" textlink="">
      <xdr:nvSpPr>
        <xdr:cNvPr id="717" name="楕円 716"/>
        <xdr:cNvSpPr/>
      </xdr:nvSpPr>
      <xdr:spPr>
        <a:xfrm>
          <a:off x="145415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84281</xdr:rowOff>
    </xdr:from>
    <xdr:ext cx="534377" cy="259045"/>
    <xdr:sp macro="" textlink="">
      <xdr:nvSpPr>
        <xdr:cNvPr id="718" name="テキスト ボックス 717"/>
        <xdr:cNvSpPr txBox="1"/>
      </xdr:nvSpPr>
      <xdr:spPr>
        <a:xfrm>
          <a:off x="14325111" y="1671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22910</xdr:rowOff>
    </xdr:from>
    <xdr:to>
      <xdr:col>72</xdr:col>
      <xdr:colOff>38100</xdr:colOff>
      <xdr:row>97</xdr:row>
      <xdr:rowOff>124510</xdr:rowOff>
    </xdr:to>
    <xdr:sp macro="" textlink="">
      <xdr:nvSpPr>
        <xdr:cNvPr id="719" name="楕円 718"/>
        <xdr:cNvSpPr/>
      </xdr:nvSpPr>
      <xdr:spPr>
        <a:xfrm>
          <a:off x="13652500" y="166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115637</xdr:rowOff>
    </xdr:from>
    <xdr:ext cx="534377" cy="259045"/>
    <xdr:sp macro="" textlink="">
      <xdr:nvSpPr>
        <xdr:cNvPr id="720" name="テキスト ボックス 719"/>
        <xdr:cNvSpPr txBox="1"/>
      </xdr:nvSpPr>
      <xdr:spPr>
        <a:xfrm>
          <a:off x="13436111" y="167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31255</xdr:rowOff>
    </xdr:from>
    <xdr:to>
      <xdr:col>67</xdr:col>
      <xdr:colOff>101600</xdr:colOff>
      <xdr:row>97</xdr:row>
      <xdr:rowOff>132855</xdr:rowOff>
    </xdr:to>
    <xdr:sp macro="" textlink="">
      <xdr:nvSpPr>
        <xdr:cNvPr id="721" name="楕円 720"/>
        <xdr:cNvSpPr/>
      </xdr:nvSpPr>
      <xdr:spPr>
        <a:xfrm>
          <a:off x="12763500" y="166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123982</xdr:rowOff>
    </xdr:from>
    <xdr:ext cx="534377" cy="259045"/>
    <xdr:sp macro="" textlink="">
      <xdr:nvSpPr>
        <xdr:cNvPr id="722" name="テキスト ボックス 721"/>
        <xdr:cNvSpPr txBox="1"/>
      </xdr:nvSpPr>
      <xdr:spPr>
        <a:xfrm>
          <a:off x="12547111" y="167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8" name="テキスト ボックス 73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2" name="直線コネクタ 741"/>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3"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5"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6" name="直線コネクタ 745"/>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7" name="直線コネクタ 74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48"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49" name="フローチャート: 判断 748"/>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0" name="直線コネクタ 74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1" name="フローチャート: 判断 750"/>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2" name="テキスト ボックス 751"/>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3" name="直線コネクタ 75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4" name="フローチャート: 判断 753"/>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5" name="テキスト ボックス 754"/>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6" name="直線コネクタ 75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57" name="フローチャート: 判断 756"/>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58" name="テキスト ボックス 757"/>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59" name="フローチャート: 判断 75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0" name="テキスト ボックス 759"/>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6" name="楕円 76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67"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8" name="楕円 76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9" name="テキスト ボックス 76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0" name="楕円 76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1" name="テキスト ボックス 77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2" name="楕円 77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3" name="テキスト ボックス 77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4" name="楕円 77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5" name="テキスト ボックス 77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年熊本地震の影響により歳出決算額が地震前の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倍程度になっているため、住民一人当たりのコストも大きく増加している。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年度で特に増加が大きいのが、土木費、教育費及び災害復旧費となっている。</a:t>
          </a:r>
        </a:p>
        <a:p>
          <a:r>
            <a:rPr kumimoji="1" lang="ja-JP" altLang="en-US" sz="1300">
              <a:latin typeface="ＭＳ Ｐゴシック" panose="020B0600070205080204" pitchFamily="50" charset="-128"/>
              <a:ea typeface="ＭＳ Ｐゴシック" panose="020B0600070205080204" pitchFamily="50" charset="-128"/>
            </a:rPr>
            <a:t>　具体的にみると、土木費では災害公営住宅整備、街路整備事業費、避難路・狭隘道路整備事業費などまちづくり関連の復興事業が、災害復旧費では、宅地耐震復旧工事、農業用施設、公園、小中学校などの災害復旧経費、教育費では小学校の増築、四賢婦人記念館整備、文化財保護等が主な増加要因である。</a:t>
          </a:r>
        </a:p>
        <a:p>
          <a:r>
            <a:rPr kumimoji="1" lang="ja-JP" altLang="en-US" sz="1300">
              <a:latin typeface="ＭＳ Ｐゴシック" panose="020B0600070205080204" pitchFamily="50" charset="-128"/>
              <a:ea typeface="ＭＳ Ｐゴシック" panose="020B0600070205080204" pitchFamily="50" charset="-128"/>
            </a:rPr>
            <a:t>　今後、復旧・復興事業の財源として活用した地方債の償還が本格化すると、住民一人当たりの公債費の増加が見込まれる。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年度末で約</a:t>
          </a:r>
          <a:r>
            <a:rPr kumimoji="1" lang="en-US" altLang="ja-JP" sz="1200">
              <a:latin typeface="ＭＳ ゴシック" pitchFamily="49" charset="-128"/>
              <a:ea typeface="ＭＳ ゴシック" pitchFamily="49" charset="-128"/>
            </a:rPr>
            <a:t>1,100</a:t>
          </a:r>
          <a:r>
            <a:rPr kumimoji="1" lang="ja-JP" altLang="en-US" sz="1200">
              <a:latin typeface="ＭＳ ゴシック" pitchFamily="49" charset="-128"/>
              <a:ea typeface="ＭＳ ゴシック" pitchFamily="49" charset="-128"/>
            </a:rPr>
            <a:t>百万円。平常時の予算規模（</a:t>
          </a:r>
          <a:r>
            <a:rPr kumimoji="1" lang="en-US" altLang="ja-JP" sz="1200">
              <a:latin typeface="ＭＳ ゴシック" pitchFamily="49" charset="-128"/>
              <a:ea typeface="ＭＳ ゴシック" pitchFamily="49" charset="-128"/>
            </a:rPr>
            <a:t>10,000</a:t>
          </a:r>
          <a:r>
            <a:rPr kumimoji="1" lang="ja-JP" altLang="en-US" sz="1200">
              <a:latin typeface="ＭＳ ゴシック" pitchFamily="49" charset="-128"/>
              <a:ea typeface="ＭＳ ゴシック" pitchFamily="49" charset="-128"/>
            </a:rPr>
            <a:t>百万円）の１割程度で適正な規模と考えている。突発的な災害による財源不足に充てるためのもので、今回の平成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年熊本地震により、中期的な財政見通しで財源不足が見込まれ、地方債償還が本格化する令和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年以降取崩しが必要になると思われる。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年度は、歳入増が歳出増を上回ったため実質収支が</a:t>
          </a:r>
          <a:r>
            <a:rPr kumimoji="1" lang="en-US" altLang="ja-JP" sz="1200">
              <a:latin typeface="ＭＳ ゴシック" pitchFamily="49" charset="-128"/>
              <a:ea typeface="ＭＳ ゴシック" pitchFamily="49" charset="-128"/>
            </a:rPr>
            <a:t>248.2</a:t>
          </a:r>
          <a:r>
            <a:rPr kumimoji="1" lang="ja-JP" altLang="en-US" sz="1200">
              <a:latin typeface="ＭＳ ゴシック" pitchFamily="49" charset="-128"/>
              <a:ea typeface="ＭＳ ゴシック" pitchFamily="49" charset="-128"/>
            </a:rPr>
            <a:t>百万円増となり実質単年度収支も</a:t>
          </a:r>
          <a:r>
            <a:rPr kumimoji="1" lang="en-US" altLang="ja-JP" sz="1200">
              <a:latin typeface="ＭＳ ゴシック" pitchFamily="49" charset="-128"/>
              <a:ea typeface="ＭＳ ゴシック" pitchFamily="49" charset="-128"/>
            </a:rPr>
            <a:t>248.8</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復旧・復興事業が続く期間は税収等一般財源収入が増加しても、公債費等一般財源充当経費の増加が上回り単年度収支の改善は見込めない状況である。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一般会計及び公営事業会計を含む全ての特別会計において黒字となっており、良好な状態で推移している。</a:t>
          </a:r>
        </a:p>
        <a:p>
          <a:r>
            <a:rPr kumimoji="1" lang="ja-JP" altLang="en-US" sz="1400">
              <a:solidFill>
                <a:sysClr val="windowText" lastClr="000000"/>
              </a:solidFill>
              <a:latin typeface="ＭＳ ゴシック" pitchFamily="49" charset="-128"/>
              <a:ea typeface="ＭＳ ゴシック" pitchFamily="49" charset="-128"/>
            </a:rPr>
            <a:t>　介護保険特別会計の標準財政規模比が</a:t>
          </a:r>
          <a:r>
            <a:rPr kumimoji="1" lang="en-US" altLang="ja-JP" sz="1400">
              <a:solidFill>
                <a:sysClr val="windowText" lastClr="000000"/>
              </a:solidFill>
              <a:latin typeface="ＭＳ ゴシック" pitchFamily="49" charset="-128"/>
              <a:ea typeface="ＭＳ ゴシック" pitchFamily="49" charset="-128"/>
            </a:rPr>
            <a:t>5.66%</a:t>
          </a:r>
          <a:r>
            <a:rPr kumimoji="1" lang="ja-JP" altLang="en-US" sz="1400">
              <a:solidFill>
                <a:sysClr val="windowText" lastClr="000000"/>
              </a:solidFill>
              <a:latin typeface="ＭＳ ゴシック" pitchFamily="49" charset="-128"/>
              <a:ea typeface="ＭＳ ゴシック" pitchFamily="49" charset="-128"/>
            </a:rPr>
            <a:t>となっているのは、平成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年熊本地震で増えた要支援･介護者認定者数の減、介護保険料減免終了、国･県･支払基金等からの負担金返還等により実質収支が増えたためである。</a:t>
          </a:r>
        </a:p>
        <a:p>
          <a:r>
            <a:rPr kumimoji="1" lang="ja-JP" altLang="en-US" sz="1400">
              <a:solidFill>
                <a:sysClr val="windowText" lastClr="000000"/>
              </a:solidFill>
              <a:latin typeface="ＭＳ ゴシック" pitchFamily="49" charset="-128"/>
              <a:ea typeface="ＭＳ ゴシック" pitchFamily="49" charset="-128"/>
            </a:rPr>
            <a:t>　一般会計では、歳入総額</a:t>
          </a:r>
          <a:r>
            <a:rPr kumimoji="1" lang="en-US" altLang="ja-JP" sz="1400">
              <a:solidFill>
                <a:sysClr val="windowText" lastClr="000000"/>
              </a:solidFill>
              <a:latin typeface="ＭＳ ゴシック" pitchFamily="49" charset="-128"/>
              <a:ea typeface="ＭＳ ゴシック" pitchFamily="49" charset="-128"/>
            </a:rPr>
            <a:t>31,268.3</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歳出総額</a:t>
          </a:r>
          <a:r>
            <a:rPr kumimoji="1" lang="en-US" altLang="ja-JP" sz="1400">
              <a:solidFill>
                <a:sysClr val="windowText" lastClr="000000"/>
              </a:solidFill>
              <a:latin typeface="ＭＳ ゴシック" pitchFamily="49" charset="-128"/>
              <a:ea typeface="ＭＳ ゴシック" pitchFamily="49" charset="-128"/>
            </a:rPr>
            <a:t>30,276.6</a:t>
          </a:r>
          <a:r>
            <a:rPr kumimoji="1" lang="ja-JP" altLang="en-US" sz="1400">
              <a:solidFill>
                <a:sysClr val="windowText" lastClr="000000"/>
              </a:solidFill>
              <a:latin typeface="ＭＳ ゴシック" pitchFamily="49" charset="-128"/>
              <a:ea typeface="ＭＳ ゴシック" pitchFamily="49" charset="-128"/>
            </a:rPr>
            <a:t>百万円から形式収支</a:t>
          </a:r>
          <a:r>
            <a:rPr kumimoji="1" lang="en-US" altLang="ja-JP" sz="1400">
              <a:solidFill>
                <a:sysClr val="windowText" lastClr="000000"/>
              </a:solidFill>
              <a:latin typeface="ＭＳ ゴシック" pitchFamily="49" charset="-128"/>
              <a:ea typeface="ＭＳ ゴシック" pitchFamily="49" charset="-128"/>
            </a:rPr>
            <a:t>992.7</a:t>
          </a:r>
          <a:r>
            <a:rPr kumimoji="1" lang="ja-JP" altLang="en-US" sz="1400">
              <a:solidFill>
                <a:sysClr val="windowText" lastClr="000000"/>
              </a:solidFill>
              <a:latin typeface="ＭＳ ゴシック" pitchFamily="49" charset="-128"/>
              <a:ea typeface="ＭＳ ゴシック" pitchFamily="49" charset="-128"/>
            </a:rPr>
            <a:t>百万円、翌年度に繰越すべき財源</a:t>
          </a:r>
          <a:r>
            <a:rPr kumimoji="1" lang="en-US" altLang="ja-JP" sz="1400">
              <a:solidFill>
                <a:sysClr val="windowText" lastClr="000000"/>
              </a:solidFill>
              <a:latin typeface="ＭＳ ゴシック" pitchFamily="49" charset="-128"/>
              <a:ea typeface="ＭＳ ゴシック" pitchFamily="49" charset="-128"/>
            </a:rPr>
            <a:t>740.7</a:t>
          </a:r>
          <a:r>
            <a:rPr kumimoji="1" lang="ja-JP" altLang="en-US" sz="1400">
              <a:solidFill>
                <a:sysClr val="windowText" lastClr="000000"/>
              </a:solidFill>
              <a:latin typeface="ＭＳ ゴシック" pitchFamily="49" charset="-128"/>
              <a:ea typeface="ＭＳ ゴシック" pitchFamily="49" charset="-128"/>
            </a:rPr>
            <a:t>百万円であるため実質収支</a:t>
          </a:r>
          <a:r>
            <a:rPr kumimoji="1" lang="en-US" altLang="ja-JP" sz="1400">
              <a:solidFill>
                <a:sysClr val="windowText" lastClr="000000"/>
              </a:solidFill>
              <a:latin typeface="ＭＳ ゴシック" pitchFamily="49" charset="-128"/>
              <a:ea typeface="ＭＳ ゴシック" pitchFamily="49" charset="-128"/>
            </a:rPr>
            <a:t>252.0</a:t>
          </a:r>
          <a:r>
            <a:rPr kumimoji="1" lang="ja-JP" altLang="en-US" sz="1400">
              <a:solidFill>
                <a:sysClr val="windowText" lastClr="000000"/>
              </a:solidFill>
              <a:latin typeface="ＭＳ ゴシック" pitchFamily="49" charset="-128"/>
              <a:ea typeface="ＭＳ ゴシック" pitchFamily="49" charset="-128"/>
            </a:rPr>
            <a:t>百万円となり標準財政規模比が</a:t>
          </a:r>
          <a:r>
            <a:rPr kumimoji="1" lang="en-US" altLang="ja-JP" sz="1400">
              <a:solidFill>
                <a:sysClr val="windowText" lastClr="000000"/>
              </a:solidFill>
              <a:latin typeface="ＭＳ ゴシック" pitchFamily="49" charset="-128"/>
              <a:ea typeface="ＭＳ ゴシック" pitchFamily="49" charset="-128"/>
            </a:rPr>
            <a:t>3.52%</a:t>
          </a:r>
          <a:r>
            <a:rPr kumimoji="1" lang="ja-JP" altLang="en-US" sz="1400">
              <a:solidFill>
                <a:sysClr val="windowText" lastClr="000000"/>
              </a:solidFill>
              <a:latin typeface="ＭＳ ゴシック" pitchFamily="49" charset="-128"/>
              <a:ea typeface="ＭＳ ゴシック" pitchFamily="49" charset="-128"/>
            </a:rPr>
            <a:t>（皆増）。</a:t>
          </a:r>
        </a:p>
        <a:p>
          <a:r>
            <a:rPr kumimoji="1" lang="ja-JP" altLang="en-US" sz="1400">
              <a:solidFill>
                <a:sysClr val="windowText" lastClr="000000"/>
              </a:solidFill>
              <a:latin typeface="ＭＳ ゴシック" pitchFamily="49" charset="-128"/>
              <a:ea typeface="ＭＳ ゴシック" pitchFamily="49" charset="-128"/>
            </a:rPr>
            <a:t>　農業集落排水事業特別会計の標準財政規模比が</a:t>
          </a:r>
          <a:r>
            <a:rPr kumimoji="1" lang="en-US" altLang="ja-JP" sz="1400">
              <a:solidFill>
                <a:sysClr val="windowText" lastClr="000000"/>
              </a:solidFill>
              <a:latin typeface="ＭＳ ゴシック" pitchFamily="49" charset="-128"/>
              <a:ea typeface="ＭＳ ゴシック" pitchFamily="49" charset="-128"/>
            </a:rPr>
            <a:t>0.10%</a:t>
          </a:r>
          <a:r>
            <a:rPr kumimoji="1" lang="ja-JP" altLang="en-US" sz="1400">
              <a:solidFill>
                <a:sysClr val="windowText" lastClr="000000"/>
              </a:solidFill>
              <a:latin typeface="ＭＳ ゴシック" pitchFamily="49" charset="-128"/>
              <a:ea typeface="ＭＳ ゴシック" pitchFamily="49" charset="-128"/>
            </a:rPr>
            <a:t>となっているのは、実質収支が</a:t>
          </a:r>
          <a:r>
            <a:rPr kumimoji="1" lang="en-US" altLang="ja-JP" sz="1400">
              <a:solidFill>
                <a:sysClr val="windowText" lastClr="000000"/>
              </a:solidFill>
              <a:latin typeface="ＭＳ ゴシック" pitchFamily="49" charset="-128"/>
              <a:ea typeface="ＭＳ ゴシック" pitchFamily="49" charset="-128"/>
            </a:rPr>
            <a:t>7.5</a:t>
          </a:r>
          <a:r>
            <a:rPr kumimoji="1" lang="ja-JP" altLang="en-US" sz="1400">
              <a:solidFill>
                <a:sysClr val="windowText" lastClr="000000"/>
              </a:solidFill>
              <a:latin typeface="ＭＳ ゴシック" pitchFamily="49" charset="-128"/>
              <a:ea typeface="ＭＳ ゴシック" pitchFamily="49" charset="-128"/>
            </a:rPr>
            <a:t>百万円と前年度から</a:t>
          </a:r>
          <a:r>
            <a:rPr kumimoji="1" lang="en-US" altLang="ja-JP" sz="1400">
              <a:solidFill>
                <a:sysClr val="windowText" lastClr="000000"/>
              </a:solidFill>
              <a:latin typeface="ＭＳ ゴシック" pitchFamily="49" charset="-128"/>
              <a:ea typeface="ＭＳ ゴシック" pitchFamily="49" charset="-128"/>
            </a:rPr>
            <a:t>6.8</a:t>
          </a:r>
          <a:r>
            <a:rPr kumimoji="1" lang="ja-JP" altLang="en-US" sz="1400">
              <a:solidFill>
                <a:sysClr val="windowText" lastClr="000000"/>
              </a:solidFill>
              <a:latin typeface="ＭＳ ゴシック" pitchFamily="49" charset="-128"/>
              <a:ea typeface="ＭＳ ゴシック" pitchFamily="49" charset="-128"/>
            </a:rPr>
            <a:t>百万円増加しているためである。</a:t>
          </a:r>
        </a:p>
        <a:p>
          <a:r>
            <a:rPr kumimoji="1" lang="ja-JP" altLang="en-US" sz="1400">
              <a:solidFill>
                <a:sysClr val="windowText" lastClr="000000"/>
              </a:solidFill>
              <a:latin typeface="ＭＳ ゴシック" pitchFamily="49" charset="-128"/>
              <a:ea typeface="ＭＳ ゴシック" pitchFamily="49" charset="-128"/>
            </a:rPr>
            <a:t>　今後も事務事業の見直しや未収金対策、使用料･手数料改定等の対策を図り、健全な財政運営を目指すとともに、平成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年熊本地震からの復旧・復興事業を着実に進めるための財源確保に努める。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20&#27770;&#31639;\&#36001;&#25919;&#29366;&#27841;&#36039;&#26009;&#38598;\H30\&#12304;&#36001;&#25919;&#29366;&#27841;&#36039;&#26009;&#38598;&#12305;_434434_&#30410;&#22478;&#3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当該団体(円)</v>
          </cell>
          <cell r="F2" t="str">
            <v>類似団体内平均(円)</v>
          </cell>
        </row>
        <row r="3">
          <cell r="A3" t="str">
            <v xml:space="preserve"> H26</v>
          </cell>
          <cell r="D3">
            <v>49334</v>
          </cell>
          <cell r="F3">
            <v>53292</v>
          </cell>
        </row>
        <row r="5">
          <cell r="A5" t="str">
            <v xml:space="preserve"> H27</v>
          </cell>
          <cell r="D5">
            <v>35454</v>
          </cell>
          <cell r="F5">
            <v>49919</v>
          </cell>
        </row>
        <row r="7">
          <cell r="A7" t="str">
            <v xml:space="preserve"> H28</v>
          </cell>
          <cell r="D7">
            <v>15067</v>
          </cell>
          <cell r="F7">
            <v>47738</v>
          </cell>
        </row>
        <row r="9">
          <cell r="A9" t="str">
            <v xml:space="preserve"> H29</v>
          </cell>
          <cell r="D9">
            <v>51230</v>
          </cell>
          <cell r="F9">
            <v>52191</v>
          </cell>
        </row>
        <row r="11">
          <cell r="A11" t="str">
            <v xml:space="preserve"> H30</v>
          </cell>
          <cell r="D11">
            <v>123101</v>
          </cell>
          <cell r="F11">
            <v>47387</v>
          </cell>
        </row>
        <row r="18">
          <cell r="B18" t="str">
            <v>H26</v>
          </cell>
          <cell r="C18" t="str">
            <v>H27</v>
          </cell>
          <cell r="D18" t="str">
            <v>H28</v>
          </cell>
          <cell r="E18" t="str">
            <v>H29</v>
          </cell>
          <cell r="F18" t="str">
            <v>H30</v>
          </cell>
        </row>
        <row r="19">
          <cell r="A19" t="str">
            <v>実質収支額</v>
          </cell>
          <cell r="B19">
            <v>5</v>
          </cell>
          <cell r="C19">
            <v>4.32</v>
          </cell>
          <cell r="D19">
            <v>10.49</v>
          </cell>
          <cell r="E19">
            <v>0</v>
          </cell>
          <cell r="F19">
            <v>3.53</v>
          </cell>
        </row>
        <row r="20">
          <cell r="A20" t="str">
            <v>財政調整基金残高</v>
          </cell>
          <cell r="B20">
            <v>16.25</v>
          </cell>
          <cell r="C20">
            <v>15.83</v>
          </cell>
          <cell r="D20">
            <v>15.62</v>
          </cell>
          <cell r="E20">
            <v>15.7</v>
          </cell>
          <cell r="F20">
            <v>15.68</v>
          </cell>
        </row>
        <row r="21">
          <cell r="A21" t="str">
            <v>実質単年度収支</v>
          </cell>
          <cell r="B21">
            <v>-2.4500000000000002</v>
          </cell>
          <cell r="C21">
            <v>-0.52</v>
          </cell>
          <cell r="D21">
            <v>6.25</v>
          </cell>
          <cell r="E21">
            <v>-10.52</v>
          </cell>
          <cell r="F21">
            <v>3.54</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益城町公共下水道特別会計</v>
          </cell>
          <cell r="B30" t="e">
            <v>#N/A</v>
          </cell>
          <cell r="C30">
            <v>0.23</v>
          </cell>
          <cell r="D30" t="e">
            <v>#N/A</v>
          </cell>
          <cell r="E30">
            <v>0.3</v>
          </cell>
          <cell r="F30" t="e">
            <v>#N/A</v>
          </cell>
          <cell r="G30">
            <v>0.21</v>
          </cell>
          <cell r="H30" t="e">
            <v>#N/A</v>
          </cell>
          <cell r="I30">
            <v>0.01</v>
          </cell>
          <cell r="J30" t="e">
            <v>#N/A</v>
          </cell>
          <cell r="K30">
            <v>0</v>
          </cell>
        </row>
        <row r="31">
          <cell r="A31" t="str">
            <v>益城町農業集落排水事業特別会計</v>
          </cell>
          <cell r="B31" t="e">
            <v>#N/A</v>
          </cell>
          <cell r="C31">
            <v>0.08</v>
          </cell>
          <cell r="D31" t="e">
            <v>#N/A</v>
          </cell>
          <cell r="E31">
            <v>0.06</v>
          </cell>
          <cell r="F31" t="e">
            <v>#N/A</v>
          </cell>
          <cell r="G31">
            <v>0.12</v>
          </cell>
          <cell r="H31" t="e">
            <v>#N/A</v>
          </cell>
          <cell r="I31">
            <v>0</v>
          </cell>
          <cell r="J31" t="e">
            <v>#N/A</v>
          </cell>
          <cell r="K31">
            <v>0.1</v>
          </cell>
        </row>
        <row r="32">
          <cell r="A32" t="str">
            <v>益城町後期高齢者医療特別会計</v>
          </cell>
          <cell r="B32" t="e">
            <v>#N/A</v>
          </cell>
          <cell r="C32">
            <v>0.18</v>
          </cell>
          <cell r="D32" t="e">
            <v>#N/A</v>
          </cell>
          <cell r="E32">
            <v>0.18</v>
          </cell>
          <cell r="F32" t="e">
            <v>#N/A</v>
          </cell>
          <cell r="G32">
            <v>0.09</v>
          </cell>
          <cell r="H32" t="e">
            <v>#N/A</v>
          </cell>
          <cell r="I32">
            <v>0.43</v>
          </cell>
          <cell r="J32" t="e">
            <v>#N/A</v>
          </cell>
          <cell r="K32">
            <v>0.21</v>
          </cell>
        </row>
        <row r="33">
          <cell r="A33" t="str">
            <v>益城町国民健康保険特別会計</v>
          </cell>
          <cell r="B33" t="e">
            <v>#N/A</v>
          </cell>
          <cell r="C33">
            <v>1.48</v>
          </cell>
          <cell r="D33" t="e">
            <v>#N/A</v>
          </cell>
          <cell r="E33">
            <v>2.48</v>
          </cell>
          <cell r="F33" t="e">
            <v>#N/A</v>
          </cell>
          <cell r="G33">
            <v>3.45</v>
          </cell>
          <cell r="H33" t="e">
            <v>#N/A</v>
          </cell>
          <cell r="I33">
            <v>3.59</v>
          </cell>
          <cell r="J33" t="e">
            <v>#N/A</v>
          </cell>
          <cell r="K33">
            <v>2.5499999999999998</v>
          </cell>
        </row>
        <row r="34">
          <cell r="A34" t="str">
            <v>一般会計</v>
          </cell>
          <cell r="B34" t="e">
            <v>#N/A</v>
          </cell>
          <cell r="C34">
            <v>5</v>
          </cell>
          <cell r="D34" t="e">
            <v>#N/A</v>
          </cell>
          <cell r="E34">
            <v>4.3099999999999996</v>
          </cell>
          <cell r="F34" t="e">
            <v>#N/A</v>
          </cell>
          <cell r="G34">
            <v>10.49</v>
          </cell>
          <cell r="H34" t="e">
            <v>#N/A</v>
          </cell>
          <cell r="I34">
            <v>0</v>
          </cell>
          <cell r="J34" t="e">
            <v>#N/A</v>
          </cell>
          <cell r="K34">
            <v>3.52</v>
          </cell>
        </row>
        <row r="35">
          <cell r="A35" t="str">
            <v>益城町介護保険特別会計</v>
          </cell>
          <cell r="B35" t="e">
            <v>#N/A</v>
          </cell>
          <cell r="C35">
            <v>0.84</v>
          </cell>
          <cell r="D35" t="e">
            <v>#N/A</v>
          </cell>
          <cell r="E35">
            <v>0.69</v>
          </cell>
          <cell r="F35" t="e">
            <v>#N/A</v>
          </cell>
          <cell r="G35">
            <v>0.05</v>
          </cell>
          <cell r="H35" t="e">
            <v>#N/A</v>
          </cell>
          <cell r="I35">
            <v>5.24</v>
          </cell>
          <cell r="J35" t="e">
            <v>#N/A</v>
          </cell>
          <cell r="K35">
            <v>5.66</v>
          </cell>
        </row>
        <row r="36">
          <cell r="A36" t="str">
            <v>益城町水道事業会計</v>
          </cell>
          <cell r="B36" t="e">
            <v>#N/A</v>
          </cell>
          <cell r="C36">
            <v>9.89</v>
          </cell>
          <cell r="D36" t="e">
            <v>#N/A</v>
          </cell>
          <cell r="E36">
            <v>9.48</v>
          </cell>
          <cell r="F36" t="e">
            <v>#N/A</v>
          </cell>
          <cell r="G36">
            <v>12.01</v>
          </cell>
          <cell r="H36" t="e">
            <v>#N/A</v>
          </cell>
          <cell r="I36">
            <v>11.86</v>
          </cell>
          <cell r="J36" t="e">
            <v>#N/A</v>
          </cell>
          <cell r="K36">
            <v>8.86</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929</v>
          </cell>
          <cell r="G42">
            <v>917</v>
          </cell>
          <cell r="J42">
            <v>924</v>
          </cell>
          <cell r="M42">
            <v>953</v>
          </cell>
          <cell r="P42">
            <v>976</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v>4</v>
          </cell>
          <cell r="N45">
            <v>4</v>
          </cell>
        </row>
        <row r="46">
          <cell r="A46" t="str">
            <v>公営企業債の元利償還金に対する繰入金</v>
          </cell>
          <cell r="B46">
            <v>455</v>
          </cell>
          <cell r="E46">
            <v>501</v>
          </cell>
          <cell r="H46">
            <v>671</v>
          </cell>
          <cell r="K46">
            <v>384</v>
          </cell>
          <cell r="N46">
            <v>504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822</v>
          </cell>
          <cell r="E49">
            <v>854</v>
          </cell>
          <cell r="H49">
            <v>902</v>
          </cell>
          <cell r="K49">
            <v>976</v>
          </cell>
          <cell r="N49">
            <v>930</v>
          </cell>
        </row>
        <row r="50">
          <cell r="A50" t="str">
            <v>実質公債費比率の分子</v>
          </cell>
          <cell r="B50" t="e">
            <v>#N/A</v>
          </cell>
          <cell r="C50">
            <v>348</v>
          </cell>
          <cell r="D50" t="e">
            <v>#N/A</v>
          </cell>
          <cell r="E50" t="e">
            <v>#N/A</v>
          </cell>
          <cell r="F50">
            <v>438</v>
          </cell>
          <cell r="G50" t="e">
            <v>#N/A</v>
          </cell>
          <cell r="H50" t="e">
            <v>#N/A</v>
          </cell>
          <cell r="I50">
            <v>649</v>
          </cell>
          <cell r="J50" t="e">
            <v>#N/A</v>
          </cell>
          <cell r="K50" t="e">
            <v>#N/A</v>
          </cell>
          <cell r="L50">
            <v>411</v>
          </cell>
          <cell r="M50" t="e">
            <v>#N/A</v>
          </cell>
          <cell r="N50" t="e">
            <v>#N/A</v>
          </cell>
          <cell r="O50">
            <v>462</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11285</v>
          </cell>
          <cell r="G56">
            <v>11250</v>
          </cell>
          <cell r="J56">
            <v>17469</v>
          </cell>
          <cell r="M56">
            <v>22272</v>
          </cell>
          <cell r="P56">
            <v>25549</v>
          </cell>
        </row>
        <row r="57">
          <cell r="A57" t="str">
            <v>充当可能特定歳入</v>
          </cell>
          <cell r="D57">
            <v>241</v>
          </cell>
          <cell r="G57">
            <v>199</v>
          </cell>
          <cell r="J57">
            <v>314</v>
          </cell>
          <cell r="M57">
            <v>808</v>
          </cell>
          <cell r="P57">
            <v>1456</v>
          </cell>
        </row>
        <row r="58">
          <cell r="A58" t="str">
            <v>充当可能基金</v>
          </cell>
          <cell r="D58">
            <v>4020</v>
          </cell>
          <cell r="G58">
            <v>4049</v>
          </cell>
          <cell r="J58">
            <v>3968</v>
          </cell>
          <cell r="M58">
            <v>5726</v>
          </cell>
          <cell r="P58">
            <v>5498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v>48</v>
          </cell>
        </row>
        <row r="62">
          <cell r="A62" t="str">
            <v>退職手当負担見込額</v>
          </cell>
          <cell r="B62">
            <v>811</v>
          </cell>
          <cell r="E62">
            <v>718</v>
          </cell>
          <cell r="H62">
            <v>397</v>
          </cell>
          <cell r="K62">
            <v>309</v>
          </cell>
          <cell r="N62">
            <v>134</v>
          </cell>
        </row>
        <row r="63">
          <cell r="A63" t="str">
            <v>組合等負担等見込額</v>
          </cell>
          <cell r="B63" t="str">
            <v>-</v>
          </cell>
          <cell r="E63" t="str">
            <v>-</v>
          </cell>
          <cell r="H63">
            <v>43</v>
          </cell>
          <cell r="K63">
            <v>39</v>
          </cell>
          <cell r="N63">
            <v>35</v>
          </cell>
        </row>
        <row r="64">
          <cell r="A64" t="str">
            <v>公営企業債等繰入見込額</v>
          </cell>
          <cell r="B64">
            <v>5949</v>
          </cell>
          <cell r="E64">
            <v>5789</v>
          </cell>
          <cell r="H64">
            <v>6736</v>
          </cell>
          <cell r="K64">
            <v>5803</v>
          </cell>
          <cell r="N64">
            <v>5687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9638</v>
          </cell>
          <cell r="E66">
            <v>9839</v>
          </cell>
          <cell r="H66">
            <v>16472</v>
          </cell>
          <cell r="K66">
            <v>22209</v>
          </cell>
          <cell r="N66">
            <v>27926</v>
          </cell>
        </row>
        <row r="67">
          <cell r="A67" t="str">
            <v>将来負担比率の分子</v>
          </cell>
          <cell r="B67" t="e">
            <v>#N/A</v>
          </cell>
          <cell r="C67">
            <v>853</v>
          </cell>
          <cell r="D67" t="e">
            <v>#N/A</v>
          </cell>
          <cell r="E67" t="e">
            <v>#N/A</v>
          </cell>
          <cell r="F67">
            <v>849</v>
          </cell>
          <cell r="G67" t="e">
            <v>#N/A</v>
          </cell>
          <cell r="H67" t="e">
            <v>#N/A</v>
          </cell>
          <cell r="I67">
            <v>1898</v>
          </cell>
          <cell r="J67" t="e">
            <v>#N/A</v>
          </cell>
          <cell r="K67" t="e">
            <v>#N/A</v>
          </cell>
          <cell r="L67">
            <v>0</v>
          </cell>
          <cell r="M67" t="e">
            <v>#N/A</v>
          </cell>
          <cell r="N67" t="e">
            <v>#N/A</v>
          </cell>
          <cell r="O67">
            <v>1326</v>
          </cell>
          <cell r="P67" t="e">
            <v>#N/A</v>
          </cell>
        </row>
        <row r="71">
          <cell r="B71" t="str">
            <v>H28</v>
          </cell>
          <cell r="C71" t="str">
            <v>H29</v>
          </cell>
          <cell r="D71" t="str">
            <v>H30</v>
          </cell>
        </row>
        <row r="72">
          <cell r="A72" t="str">
            <v>財政調整基金</v>
          </cell>
          <cell r="B72">
            <v>1118</v>
          </cell>
          <cell r="C72">
            <v>1118</v>
          </cell>
          <cell r="D72">
            <v>1119</v>
          </cell>
        </row>
        <row r="73">
          <cell r="A73" t="str">
            <v>減債基金</v>
          </cell>
          <cell r="B73">
            <v>510</v>
          </cell>
          <cell r="C73">
            <v>511</v>
          </cell>
          <cell r="D73">
            <v>511</v>
          </cell>
        </row>
        <row r="74">
          <cell r="A74" t="str">
            <v>その他特定目的基金</v>
          </cell>
          <cell r="B74">
            <v>2196</v>
          </cell>
          <cell r="C74">
            <v>3953</v>
          </cell>
          <cell r="D74">
            <v>3725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21</v>
      </c>
      <c r="C3" s="604"/>
      <c r="D3" s="604"/>
      <c r="E3" s="605"/>
      <c r="F3" s="605"/>
      <c r="G3" s="605"/>
      <c r="H3" s="605"/>
      <c r="I3" s="605"/>
      <c r="J3" s="605"/>
      <c r="K3" s="605"/>
      <c r="L3" s="605" t="s">
        <v>22</v>
      </c>
      <c r="M3" s="605"/>
      <c r="N3" s="605"/>
      <c r="O3" s="605"/>
      <c r="P3" s="605"/>
      <c r="Q3" s="605"/>
      <c r="R3" s="608"/>
      <c r="S3" s="608"/>
      <c r="T3" s="608"/>
      <c r="U3" s="608"/>
      <c r="V3" s="609"/>
      <c r="W3" s="497" t="s">
        <v>23</v>
      </c>
      <c r="X3" s="498"/>
      <c r="Y3" s="498"/>
      <c r="Z3" s="498"/>
      <c r="AA3" s="498"/>
      <c r="AB3" s="604"/>
      <c r="AC3" s="608" t="s">
        <v>24</v>
      </c>
      <c r="AD3" s="498"/>
      <c r="AE3" s="498"/>
      <c r="AF3" s="498"/>
      <c r="AG3" s="498"/>
      <c r="AH3" s="498"/>
      <c r="AI3" s="498"/>
      <c r="AJ3" s="498"/>
      <c r="AK3" s="498"/>
      <c r="AL3" s="570"/>
      <c r="AM3" s="497" t="s">
        <v>25</v>
      </c>
      <c r="AN3" s="498"/>
      <c r="AO3" s="498"/>
      <c r="AP3" s="498"/>
      <c r="AQ3" s="498"/>
      <c r="AR3" s="498"/>
      <c r="AS3" s="498"/>
      <c r="AT3" s="498"/>
      <c r="AU3" s="498"/>
      <c r="AV3" s="498"/>
      <c r="AW3" s="498"/>
      <c r="AX3" s="570"/>
      <c r="AY3" s="562" t="s">
        <v>26</v>
      </c>
      <c r="AZ3" s="563"/>
      <c r="BA3" s="563"/>
      <c r="BB3" s="563"/>
      <c r="BC3" s="563"/>
      <c r="BD3" s="563"/>
      <c r="BE3" s="563"/>
      <c r="BF3" s="563"/>
      <c r="BG3" s="563"/>
      <c r="BH3" s="563"/>
      <c r="BI3" s="563"/>
      <c r="BJ3" s="563"/>
      <c r="BK3" s="563"/>
      <c r="BL3" s="563"/>
      <c r="BM3" s="612"/>
      <c r="BN3" s="497" t="s">
        <v>27</v>
      </c>
      <c r="BO3" s="498"/>
      <c r="BP3" s="498"/>
      <c r="BQ3" s="498"/>
      <c r="BR3" s="498"/>
      <c r="BS3" s="498"/>
      <c r="BT3" s="498"/>
      <c r="BU3" s="570"/>
      <c r="BV3" s="497" t="s">
        <v>28</v>
      </c>
      <c r="BW3" s="498"/>
      <c r="BX3" s="498"/>
      <c r="BY3" s="498"/>
      <c r="BZ3" s="498"/>
      <c r="CA3" s="498"/>
      <c r="CB3" s="498"/>
      <c r="CC3" s="570"/>
      <c r="CD3" s="562" t="s">
        <v>26</v>
      </c>
      <c r="CE3" s="563"/>
      <c r="CF3" s="563"/>
      <c r="CG3" s="563"/>
      <c r="CH3" s="563"/>
      <c r="CI3" s="563"/>
      <c r="CJ3" s="563"/>
      <c r="CK3" s="563"/>
      <c r="CL3" s="563"/>
      <c r="CM3" s="563"/>
      <c r="CN3" s="563"/>
      <c r="CO3" s="563"/>
      <c r="CP3" s="563"/>
      <c r="CQ3" s="563"/>
      <c r="CR3" s="563"/>
      <c r="CS3" s="612"/>
      <c r="CT3" s="497" t="s">
        <v>29</v>
      </c>
      <c r="CU3" s="498"/>
      <c r="CV3" s="498"/>
      <c r="CW3" s="498"/>
      <c r="CX3" s="498"/>
      <c r="CY3" s="498"/>
      <c r="CZ3" s="498"/>
      <c r="DA3" s="570"/>
      <c r="DB3" s="497" t="s">
        <v>30</v>
      </c>
      <c r="DC3" s="498"/>
      <c r="DD3" s="498"/>
      <c r="DE3" s="498"/>
      <c r="DF3" s="498"/>
      <c r="DG3" s="498"/>
      <c r="DH3" s="498"/>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31</v>
      </c>
      <c r="AZ4" s="425"/>
      <c r="BA4" s="425"/>
      <c r="BB4" s="425"/>
      <c r="BC4" s="425"/>
      <c r="BD4" s="425"/>
      <c r="BE4" s="425"/>
      <c r="BF4" s="425"/>
      <c r="BG4" s="425"/>
      <c r="BH4" s="425"/>
      <c r="BI4" s="425"/>
      <c r="BJ4" s="425"/>
      <c r="BK4" s="425"/>
      <c r="BL4" s="425"/>
      <c r="BM4" s="426"/>
      <c r="BN4" s="427">
        <v>31268327</v>
      </c>
      <c r="BO4" s="428"/>
      <c r="BP4" s="428"/>
      <c r="BQ4" s="428"/>
      <c r="BR4" s="428"/>
      <c r="BS4" s="428"/>
      <c r="BT4" s="428"/>
      <c r="BU4" s="429"/>
      <c r="BV4" s="427">
        <v>29880231</v>
      </c>
      <c r="BW4" s="428"/>
      <c r="BX4" s="428"/>
      <c r="BY4" s="428"/>
      <c r="BZ4" s="428"/>
      <c r="CA4" s="428"/>
      <c r="CB4" s="428"/>
      <c r="CC4" s="429"/>
      <c r="CD4" s="596" t="s">
        <v>32</v>
      </c>
      <c r="CE4" s="597"/>
      <c r="CF4" s="597"/>
      <c r="CG4" s="597"/>
      <c r="CH4" s="597"/>
      <c r="CI4" s="597"/>
      <c r="CJ4" s="597"/>
      <c r="CK4" s="597"/>
      <c r="CL4" s="597"/>
      <c r="CM4" s="597"/>
      <c r="CN4" s="597"/>
      <c r="CO4" s="597"/>
      <c r="CP4" s="597"/>
      <c r="CQ4" s="597"/>
      <c r="CR4" s="597"/>
      <c r="CS4" s="598"/>
      <c r="CT4" s="599">
        <v>3.5</v>
      </c>
      <c r="CU4" s="600"/>
      <c r="CV4" s="600"/>
      <c r="CW4" s="600"/>
      <c r="CX4" s="600"/>
      <c r="CY4" s="600"/>
      <c r="CZ4" s="600"/>
      <c r="DA4" s="601"/>
      <c r="DB4" s="599">
        <v>0</v>
      </c>
      <c r="DC4" s="600"/>
      <c r="DD4" s="600"/>
      <c r="DE4" s="600"/>
      <c r="DF4" s="600"/>
      <c r="DG4" s="600"/>
      <c r="DH4" s="600"/>
      <c r="DI4" s="601"/>
      <c r="DJ4" s="41"/>
      <c r="DK4" s="41"/>
      <c r="DL4" s="41"/>
      <c r="DM4" s="41"/>
      <c r="DN4" s="41"/>
      <c r="DO4" s="41"/>
    </row>
    <row r="5" spans="1:119" ht="18.75" customHeight="1" x14ac:dyDescent="0.15">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33</v>
      </c>
      <c r="AN5" s="406"/>
      <c r="AO5" s="406"/>
      <c r="AP5" s="406"/>
      <c r="AQ5" s="406"/>
      <c r="AR5" s="406"/>
      <c r="AS5" s="406"/>
      <c r="AT5" s="407"/>
      <c r="AU5" s="483" t="s">
        <v>34</v>
      </c>
      <c r="AV5" s="484"/>
      <c r="AW5" s="484"/>
      <c r="AX5" s="484"/>
      <c r="AY5" s="412" t="s">
        <v>35</v>
      </c>
      <c r="AZ5" s="413"/>
      <c r="BA5" s="413"/>
      <c r="BB5" s="413"/>
      <c r="BC5" s="413"/>
      <c r="BD5" s="413"/>
      <c r="BE5" s="413"/>
      <c r="BF5" s="413"/>
      <c r="BG5" s="413"/>
      <c r="BH5" s="413"/>
      <c r="BI5" s="413"/>
      <c r="BJ5" s="413"/>
      <c r="BK5" s="413"/>
      <c r="BL5" s="413"/>
      <c r="BM5" s="414"/>
      <c r="BN5" s="432">
        <v>30275635</v>
      </c>
      <c r="BO5" s="433"/>
      <c r="BP5" s="433"/>
      <c r="BQ5" s="433"/>
      <c r="BR5" s="433"/>
      <c r="BS5" s="433"/>
      <c r="BT5" s="433"/>
      <c r="BU5" s="434"/>
      <c r="BV5" s="432">
        <v>29116321</v>
      </c>
      <c r="BW5" s="433"/>
      <c r="BX5" s="433"/>
      <c r="BY5" s="433"/>
      <c r="BZ5" s="433"/>
      <c r="CA5" s="433"/>
      <c r="CB5" s="433"/>
      <c r="CC5" s="434"/>
      <c r="CD5" s="441" t="s">
        <v>36</v>
      </c>
      <c r="CE5" s="442"/>
      <c r="CF5" s="442"/>
      <c r="CG5" s="442"/>
      <c r="CH5" s="442"/>
      <c r="CI5" s="442"/>
      <c r="CJ5" s="442"/>
      <c r="CK5" s="442"/>
      <c r="CL5" s="442"/>
      <c r="CM5" s="442"/>
      <c r="CN5" s="442"/>
      <c r="CO5" s="442"/>
      <c r="CP5" s="442"/>
      <c r="CQ5" s="442"/>
      <c r="CR5" s="442"/>
      <c r="CS5" s="443"/>
      <c r="CT5" s="402">
        <v>93.8</v>
      </c>
      <c r="CU5" s="403"/>
      <c r="CV5" s="403"/>
      <c r="CW5" s="403"/>
      <c r="CX5" s="403"/>
      <c r="CY5" s="403"/>
      <c r="CZ5" s="403"/>
      <c r="DA5" s="404"/>
      <c r="DB5" s="402">
        <v>93.5</v>
      </c>
      <c r="DC5" s="403"/>
      <c r="DD5" s="403"/>
      <c r="DE5" s="403"/>
      <c r="DF5" s="403"/>
      <c r="DG5" s="403"/>
      <c r="DH5" s="403"/>
      <c r="DI5" s="404"/>
      <c r="DJ5" s="41"/>
      <c r="DK5" s="41"/>
      <c r="DL5" s="41"/>
      <c r="DM5" s="41"/>
      <c r="DN5" s="41"/>
      <c r="DO5" s="41"/>
    </row>
    <row r="6" spans="1:119" ht="18.75" customHeight="1" x14ac:dyDescent="0.15">
      <c r="A6" s="42"/>
      <c r="B6" s="576" t="s">
        <v>37</v>
      </c>
      <c r="C6" s="448"/>
      <c r="D6" s="448"/>
      <c r="E6" s="577"/>
      <c r="F6" s="577"/>
      <c r="G6" s="577"/>
      <c r="H6" s="577"/>
      <c r="I6" s="577"/>
      <c r="J6" s="577"/>
      <c r="K6" s="577"/>
      <c r="L6" s="577" t="s">
        <v>38</v>
      </c>
      <c r="M6" s="577"/>
      <c r="N6" s="577"/>
      <c r="O6" s="577"/>
      <c r="P6" s="577"/>
      <c r="Q6" s="577"/>
      <c r="R6" s="475"/>
      <c r="S6" s="475"/>
      <c r="T6" s="475"/>
      <c r="U6" s="475"/>
      <c r="V6" s="583"/>
      <c r="W6" s="514" t="s">
        <v>39</v>
      </c>
      <c r="X6" s="447"/>
      <c r="Y6" s="447"/>
      <c r="Z6" s="447"/>
      <c r="AA6" s="447"/>
      <c r="AB6" s="448"/>
      <c r="AC6" s="588" t="s">
        <v>40</v>
      </c>
      <c r="AD6" s="589"/>
      <c r="AE6" s="589"/>
      <c r="AF6" s="589"/>
      <c r="AG6" s="589"/>
      <c r="AH6" s="589"/>
      <c r="AI6" s="589"/>
      <c r="AJ6" s="589"/>
      <c r="AK6" s="589"/>
      <c r="AL6" s="590"/>
      <c r="AM6" s="503" t="s">
        <v>41</v>
      </c>
      <c r="AN6" s="406"/>
      <c r="AO6" s="406"/>
      <c r="AP6" s="406"/>
      <c r="AQ6" s="406"/>
      <c r="AR6" s="406"/>
      <c r="AS6" s="406"/>
      <c r="AT6" s="407"/>
      <c r="AU6" s="483" t="s">
        <v>34</v>
      </c>
      <c r="AV6" s="484"/>
      <c r="AW6" s="484"/>
      <c r="AX6" s="484"/>
      <c r="AY6" s="412" t="s">
        <v>42</v>
      </c>
      <c r="AZ6" s="413"/>
      <c r="BA6" s="413"/>
      <c r="BB6" s="413"/>
      <c r="BC6" s="413"/>
      <c r="BD6" s="413"/>
      <c r="BE6" s="413"/>
      <c r="BF6" s="413"/>
      <c r="BG6" s="413"/>
      <c r="BH6" s="413"/>
      <c r="BI6" s="413"/>
      <c r="BJ6" s="413"/>
      <c r="BK6" s="413"/>
      <c r="BL6" s="413"/>
      <c r="BM6" s="414"/>
      <c r="BN6" s="432">
        <v>992692</v>
      </c>
      <c r="BO6" s="433"/>
      <c r="BP6" s="433"/>
      <c r="BQ6" s="433"/>
      <c r="BR6" s="433"/>
      <c r="BS6" s="433"/>
      <c r="BT6" s="433"/>
      <c r="BU6" s="434"/>
      <c r="BV6" s="432">
        <v>763910</v>
      </c>
      <c r="BW6" s="433"/>
      <c r="BX6" s="433"/>
      <c r="BY6" s="433"/>
      <c r="BZ6" s="433"/>
      <c r="CA6" s="433"/>
      <c r="CB6" s="433"/>
      <c r="CC6" s="434"/>
      <c r="CD6" s="441" t="s">
        <v>43</v>
      </c>
      <c r="CE6" s="442"/>
      <c r="CF6" s="442"/>
      <c r="CG6" s="442"/>
      <c r="CH6" s="442"/>
      <c r="CI6" s="442"/>
      <c r="CJ6" s="442"/>
      <c r="CK6" s="442"/>
      <c r="CL6" s="442"/>
      <c r="CM6" s="442"/>
      <c r="CN6" s="442"/>
      <c r="CO6" s="442"/>
      <c r="CP6" s="442"/>
      <c r="CQ6" s="442"/>
      <c r="CR6" s="442"/>
      <c r="CS6" s="443"/>
      <c r="CT6" s="573">
        <v>99.9</v>
      </c>
      <c r="CU6" s="574"/>
      <c r="CV6" s="574"/>
      <c r="CW6" s="574"/>
      <c r="CX6" s="574"/>
      <c r="CY6" s="574"/>
      <c r="CZ6" s="574"/>
      <c r="DA6" s="575"/>
      <c r="DB6" s="573">
        <v>100.5</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44</v>
      </c>
      <c r="AN7" s="406"/>
      <c r="AO7" s="406"/>
      <c r="AP7" s="406"/>
      <c r="AQ7" s="406"/>
      <c r="AR7" s="406"/>
      <c r="AS7" s="406"/>
      <c r="AT7" s="407"/>
      <c r="AU7" s="483" t="s">
        <v>45</v>
      </c>
      <c r="AV7" s="484"/>
      <c r="AW7" s="484"/>
      <c r="AX7" s="484"/>
      <c r="AY7" s="412" t="s">
        <v>46</v>
      </c>
      <c r="AZ7" s="413"/>
      <c r="BA7" s="413"/>
      <c r="BB7" s="413"/>
      <c r="BC7" s="413"/>
      <c r="BD7" s="413"/>
      <c r="BE7" s="413"/>
      <c r="BF7" s="413"/>
      <c r="BG7" s="413"/>
      <c r="BH7" s="413"/>
      <c r="BI7" s="413"/>
      <c r="BJ7" s="413"/>
      <c r="BK7" s="413"/>
      <c r="BL7" s="413"/>
      <c r="BM7" s="414"/>
      <c r="BN7" s="432">
        <v>740694</v>
      </c>
      <c r="BO7" s="433"/>
      <c r="BP7" s="433"/>
      <c r="BQ7" s="433"/>
      <c r="BR7" s="433"/>
      <c r="BS7" s="433"/>
      <c r="BT7" s="433"/>
      <c r="BU7" s="434"/>
      <c r="BV7" s="432">
        <v>763873</v>
      </c>
      <c r="BW7" s="433"/>
      <c r="BX7" s="433"/>
      <c r="BY7" s="433"/>
      <c r="BZ7" s="433"/>
      <c r="CA7" s="433"/>
      <c r="CB7" s="433"/>
      <c r="CC7" s="434"/>
      <c r="CD7" s="441" t="s">
        <v>47</v>
      </c>
      <c r="CE7" s="442"/>
      <c r="CF7" s="442"/>
      <c r="CG7" s="442"/>
      <c r="CH7" s="442"/>
      <c r="CI7" s="442"/>
      <c r="CJ7" s="442"/>
      <c r="CK7" s="442"/>
      <c r="CL7" s="442"/>
      <c r="CM7" s="442"/>
      <c r="CN7" s="442"/>
      <c r="CO7" s="442"/>
      <c r="CP7" s="442"/>
      <c r="CQ7" s="442"/>
      <c r="CR7" s="442"/>
      <c r="CS7" s="443"/>
      <c r="CT7" s="432">
        <v>7136299</v>
      </c>
      <c r="CU7" s="433"/>
      <c r="CV7" s="433"/>
      <c r="CW7" s="433"/>
      <c r="CX7" s="433"/>
      <c r="CY7" s="433"/>
      <c r="CZ7" s="433"/>
      <c r="DA7" s="434"/>
      <c r="DB7" s="432">
        <v>7123392</v>
      </c>
      <c r="DC7" s="433"/>
      <c r="DD7" s="433"/>
      <c r="DE7" s="433"/>
      <c r="DF7" s="433"/>
      <c r="DG7" s="433"/>
      <c r="DH7" s="433"/>
      <c r="DI7" s="434"/>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48</v>
      </c>
      <c r="AN8" s="406"/>
      <c r="AO8" s="406"/>
      <c r="AP8" s="406"/>
      <c r="AQ8" s="406"/>
      <c r="AR8" s="406"/>
      <c r="AS8" s="406"/>
      <c r="AT8" s="407"/>
      <c r="AU8" s="483" t="s">
        <v>49</v>
      </c>
      <c r="AV8" s="484"/>
      <c r="AW8" s="484"/>
      <c r="AX8" s="484"/>
      <c r="AY8" s="412" t="s">
        <v>50</v>
      </c>
      <c r="AZ8" s="413"/>
      <c r="BA8" s="413"/>
      <c r="BB8" s="413"/>
      <c r="BC8" s="413"/>
      <c r="BD8" s="413"/>
      <c r="BE8" s="413"/>
      <c r="BF8" s="413"/>
      <c r="BG8" s="413"/>
      <c r="BH8" s="413"/>
      <c r="BI8" s="413"/>
      <c r="BJ8" s="413"/>
      <c r="BK8" s="413"/>
      <c r="BL8" s="413"/>
      <c r="BM8" s="414"/>
      <c r="BN8" s="432">
        <v>251998</v>
      </c>
      <c r="BO8" s="433"/>
      <c r="BP8" s="433"/>
      <c r="BQ8" s="433"/>
      <c r="BR8" s="433"/>
      <c r="BS8" s="433"/>
      <c r="BT8" s="433"/>
      <c r="BU8" s="434"/>
      <c r="BV8" s="432">
        <v>37</v>
      </c>
      <c r="BW8" s="433"/>
      <c r="BX8" s="433"/>
      <c r="BY8" s="433"/>
      <c r="BZ8" s="433"/>
      <c r="CA8" s="433"/>
      <c r="CB8" s="433"/>
      <c r="CC8" s="434"/>
      <c r="CD8" s="441" t="s">
        <v>51</v>
      </c>
      <c r="CE8" s="442"/>
      <c r="CF8" s="442"/>
      <c r="CG8" s="442"/>
      <c r="CH8" s="442"/>
      <c r="CI8" s="442"/>
      <c r="CJ8" s="442"/>
      <c r="CK8" s="442"/>
      <c r="CL8" s="442"/>
      <c r="CM8" s="442"/>
      <c r="CN8" s="442"/>
      <c r="CO8" s="442"/>
      <c r="CP8" s="442"/>
      <c r="CQ8" s="442"/>
      <c r="CR8" s="442"/>
      <c r="CS8" s="443"/>
      <c r="CT8" s="538">
        <v>0.56000000000000005</v>
      </c>
      <c r="CU8" s="539"/>
      <c r="CV8" s="539"/>
      <c r="CW8" s="539"/>
      <c r="CX8" s="539"/>
      <c r="CY8" s="539"/>
      <c r="CZ8" s="539"/>
      <c r="DA8" s="540"/>
      <c r="DB8" s="538">
        <v>0.56000000000000005</v>
      </c>
      <c r="DC8" s="539"/>
      <c r="DD8" s="539"/>
      <c r="DE8" s="539"/>
      <c r="DF8" s="539"/>
      <c r="DG8" s="539"/>
      <c r="DH8" s="539"/>
      <c r="DI8" s="540"/>
      <c r="DJ8" s="41"/>
      <c r="DK8" s="41"/>
      <c r="DL8" s="41"/>
      <c r="DM8" s="41"/>
      <c r="DN8" s="41"/>
      <c r="DO8" s="41"/>
    </row>
    <row r="9" spans="1:119" ht="18.75" customHeight="1" thickBot="1" x14ac:dyDescent="0.2">
      <c r="A9" s="42"/>
      <c r="B9" s="562" t="s">
        <v>52</v>
      </c>
      <c r="C9" s="563"/>
      <c r="D9" s="563"/>
      <c r="E9" s="563"/>
      <c r="F9" s="563"/>
      <c r="G9" s="563"/>
      <c r="H9" s="563"/>
      <c r="I9" s="563"/>
      <c r="J9" s="563"/>
      <c r="K9" s="486"/>
      <c r="L9" s="564" t="s">
        <v>53</v>
      </c>
      <c r="M9" s="565"/>
      <c r="N9" s="565"/>
      <c r="O9" s="565"/>
      <c r="P9" s="565"/>
      <c r="Q9" s="566"/>
      <c r="R9" s="567">
        <v>33611</v>
      </c>
      <c r="S9" s="568"/>
      <c r="T9" s="568"/>
      <c r="U9" s="568"/>
      <c r="V9" s="569"/>
      <c r="W9" s="497" t="s">
        <v>54</v>
      </c>
      <c r="X9" s="498"/>
      <c r="Y9" s="498"/>
      <c r="Z9" s="498"/>
      <c r="AA9" s="498"/>
      <c r="AB9" s="498"/>
      <c r="AC9" s="498"/>
      <c r="AD9" s="498"/>
      <c r="AE9" s="498"/>
      <c r="AF9" s="498"/>
      <c r="AG9" s="498"/>
      <c r="AH9" s="498"/>
      <c r="AI9" s="498"/>
      <c r="AJ9" s="498"/>
      <c r="AK9" s="498"/>
      <c r="AL9" s="570"/>
      <c r="AM9" s="503" t="s">
        <v>55</v>
      </c>
      <c r="AN9" s="406"/>
      <c r="AO9" s="406"/>
      <c r="AP9" s="406"/>
      <c r="AQ9" s="406"/>
      <c r="AR9" s="406"/>
      <c r="AS9" s="406"/>
      <c r="AT9" s="407"/>
      <c r="AU9" s="483" t="s">
        <v>34</v>
      </c>
      <c r="AV9" s="484"/>
      <c r="AW9" s="484"/>
      <c r="AX9" s="484"/>
      <c r="AY9" s="412" t="s">
        <v>56</v>
      </c>
      <c r="AZ9" s="413"/>
      <c r="BA9" s="413"/>
      <c r="BB9" s="413"/>
      <c r="BC9" s="413"/>
      <c r="BD9" s="413"/>
      <c r="BE9" s="413"/>
      <c r="BF9" s="413"/>
      <c r="BG9" s="413"/>
      <c r="BH9" s="413"/>
      <c r="BI9" s="413"/>
      <c r="BJ9" s="413"/>
      <c r="BK9" s="413"/>
      <c r="BL9" s="413"/>
      <c r="BM9" s="414"/>
      <c r="BN9" s="432">
        <v>251961</v>
      </c>
      <c r="BO9" s="433"/>
      <c r="BP9" s="433"/>
      <c r="BQ9" s="433"/>
      <c r="BR9" s="433"/>
      <c r="BS9" s="433"/>
      <c r="BT9" s="433"/>
      <c r="BU9" s="434"/>
      <c r="BV9" s="432">
        <v>-750340</v>
      </c>
      <c r="BW9" s="433"/>
      <c r="BX9" s="433"/>
      <c r="BY9" s="433"/>
      <c r="BZ9" s="433"/>
      <c r="CA9" s="433"/>
      <c r="CB9" s="433"/>
      <c r="CC9" s="434"/>
      <c r="CD9" s="441" t="s">
        <v>57</v>
      </c>
      <c r="CE9" s="442"/>
      <c r="CF9" s="442"/>
      <c r="CG9" s="442"/>
      <c r="CH9" s="442"/>
      <c r="CI9" s="442"/>
      <c r="CJ9" s="442"/>
      <c r="CK9" s="442"/>
      <c r="CL9" s="442"/>
      <c r="CM9" s="442"/>
      <c r="CN9" s="442"/>
      <c r="CO9" s="442"/>
      <c r="CP9" s="442"/>
      <c r="CQ9" s="442"/>
      <c r="CR9" s="442"/>
      <c r="CS9" s="443"/>
      <c r="CT9" s="402">
        <v>8</v>
      </c>
      <c r="CU9" s="403"/>
      <c r="CV9" s="403"/>
      <c r="CW9" s="403"/>
      <c r="CX9" s="403"/>
      <c r="CY9" s="403"/>
      <c r="CZ9" s="403"/>
      <c r="DA9" s="404"/>
      <c r="DB9" s="402">
        <v>9.1</v>
      </c>
      <c r="DC9" s="403"/>
      <c r="DD9" s="403"/>
      <c r="DE9" s="403"/>
      <c r="DF9" s="403"/>
      <c r="DG9" s="403"/>
      <c r="DH9" s="403"/>
      <c r="DI9" s="404"/>
      <c r="DJ9" s="41"/>
      <c r="DK9" s="41"/>
      <c r="DL9" s="41"/>
      <c r="DM9" s="41"/>
      <c r="DN9" s="41"/>
      <c r="DO9" s="41"/>
    </row>
    <row r="10" spans="1:119" ht="18.75" customHeight="1" thickBot="1" x14ac:dyDescent="0.2">
      <c r="A10" s="42"/>
      <c r="B10" s="562"/>
      <c r="C10" s="563"/>
      <c r="D10" s="563"/>
      <c r="E10" s="563"/>
      <c r="F10" s="563"/>
      <c r="G10" s="563"/>
      <c r="H10" s="563"/>
      <c r="I10" s="563"/>
      <c r="J10" s="563"/>
      <c r="K10" s="486"/>
      <c r="L10" s="405" t="s">
        <v>58</v>
      </c>
      <c r="M10" s="406"/>
      <c r="N10" s="406"/>
      <c r="O10" s="406"/>
      <c r="P10" s="406"/>
      <c r="Q10" s="407"/>
      <c r="R10" s="408">
        <v>32676</v>
      </c>
      <c r="S10" s="409"/>
      <c r="T10" s="409"/>
      <c r="U10" s="409"/>
      <c r="V10" s="411"/>
      <c r="W10" s="571"/>
      <c r="X10" s="385"/>
      <c r="Y10" s="385"/>
      <c r="Z10" s="385"/>
      <c r="AA10" s="385"/>
      <c r="AB10" s="385"/>
      <c r="AC10" s="385"/>
      <c r="AD10" s="385"/>
      <c r="AE10" s="385"/>
      <c r="AF10" s="385"/>
      <c r="AG10" s="385"/>
      <c r="AH10" s="385"/>
      <c r="AI10" s="385"/>
      <c r="AJ10" s="385"/>
      <c r="AK10" s="385"/>
      <c r="AL10" s="572"/>
      <c r="AM10" s="503" t="s">
        <v>59</v>
      </c>
      <c r="AN10" s="406"/>
      <c r="AO10" s="406"/>
      <c r="AP10" s="406"/>
      <c r="AQ10" s="406"/>
      <c r="AR10" s="406"/>
      <c r="AS10" s="406"/>
      <c r="AT10" s="407"/>
      <c r="AU10" s="483" t="s">
        <v>60</v>
      </c>
      <c r="AV10" s="484"/>
      <c r="AW10" s="484"/>
      <c r="AX10" s="484"/>
      <c r="AY10" s="412" t="s">
        <v>61</v>
      </c>
      <c r="AZ10" s="413"/>
      <c r="BA10" s="413"/>
      <c r="BB10" s="413"/>
      <c r="BC10" s="413"/>
      <c r="BD10" s="413"/>
      <c r="BE10" s="413"/>
      <c r="BF10" s="413"/>
      <c r="BG10" s="413"/>
      <c r="BH10" s="413"/>
      <c r="BI10" s="413"/>
      <c r="BJ10" s="413"/>
      <c r="BK10" s="413"/>
      <c r="BL10" s="413"/>
      <c r="BM10" s="414"/>
      <c r="BN10" s="432">
        <v>629</v>
      </c>
      <c r="BO10" s="433"/>
      <c r="BP10" s="433"/>
      <c r="BQ10" s="433"/>
      <c r="BR10" s="433"/>
      <c r="BS10" s="433"/>
      <c r="BT10" s="433"/>
      <c r="BU10" s="434"/>
      <c r="BV10" s="432">
        <v>670</v>
      </c>
      <c r="BW10" s="433"/>
      <c r="BX10" s="433"/>
      <c r="BY10" s="433"/>
      <c r="BZ10" s="433"/>
      <c r="CA10" s="433"/>
      <c r="CB10" s="433"/>
      <c r="CC10" s="434"/>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387" t="s">
        <v>63</v>
      </c>
      <c r="M11" s="388"/>
      <c r="N11" s="388"/>
      <c r="O11" s="388"/>
      <c r="P11" s="388"/>
      <c r="Q11" s="389"/>
      <c r="R11" s="559" t="s">
        <v>64</v>
      </c>
      <c r="S11" s="560"/>
      <c r="T11" s="560"/>
      <c r="U11" s="560"/>
      <c r="V11" s="561"/>
      <c r="W11" s="571"/>
      <c r="X11" s="385"/>
      <c r="Y11" s="385"/>
      <c r="Z11" s="385"/>
      <c r="AA11" s="385"/>
      <c r="AB11" s="385"/>
      <c r="AC11" s="385"/>
      <c r="AD11" s="385"/>
      <c r="AE11" s="385"/>
      <c r="AF11" s="385"/>
      <c r="AG11" s="385"/>
      <c r="AH11" s="385"/>
      <c r="AI11" s="385"/>
      <c r="AJ11" s="385"/>
      <c r="AK11" s="385"/>
      <c r="AL11" s="572"/>
      <c r="AM11" s="503" t="s">
        <v>65</v>
      </c>
      <c r="AN11" s="406"/>
      <c r="AO11" s="406"/>
      <c r="AP11" s="406"/>
      <c r="AQ11" s="406"/>
      <c r="AR11" s="406"/>
      <c r="AS11" s="406"/>
      <c r="AT11" s="407"/>
      <c r="AU11" s="483" t="s">
        <v>34</v>
      </c>
      <c r="AV11" s="484"/>
      <c r="AW11" s="484"/>
      <c r="AX11" s="484"/>
      <c r="AY11" s="412" t="s">
        <v>66</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67</v>
      </c>
      <c r="CE11" s="442"/>
      <c r="CF11" s="442"/>
      <c r="CG11" s="442"/>
      <c r="CH11" s="442"/>
      <c r="CI11" s="442"/>
      <c r="CJ11" s="442"/>
      <c r="CK11" s="442"/>
      <c r="CL11" s="442"/>
      <c r="CM11" s="442"/>
      <c r="CN11" s="442"/>
      <c r="CO11" s="442"/>
      <c r="CP11" s="442"/>
      <c r="CQ11" s="442"/>
      <c r="CR11" s="442"/>
      <c r="CS11" s="443"/>
      <c r="CT11" s="538" t="s">
        <v>69</v>
      </c>
      <c r="CU11" s="539"/>
      <c r="CV11" s="539"/>
      <c r="CW11" s="539"/>
      <c r="CX11" s="539"/>
      <c r="CY11" s="539"/>
      <c r="CZ11" s="539"/>
      <c r="DA11" s="540"/>
      <c r="DB11" s="538" t="s">
        <v>69</v>
      </c>
      <c r="DC11" s="539"/>
      <c r="DD11" s="539"/>
      <c r="DE11" s="539"/>
      <c r="DF11" s="539"/>
      <c r="DG11" s="539"/>
      <c r="DH11" s="539"/>
      <c r="DI11" s="540"/>
      <c r="DJ11" s="41"/>
      <c r="DK11" s="41"/>
      <c r="DL11" s="41"/>
      <c r="DM11" s="41"/>
      <c r="DN11" s="41"/>
      <c r="DO11" s="41"/>
    </row>
    <row r="12" spans="1:119" ht="18.75" customHeight="1" x14ac:dyDescent="0.15">
      <c r="A12" s="42"/>
      <c r="B12" s="541" t="s">
        <v>70</v>
      </c>
      <c r="C12" s="542"/>
      <c r="D12" s="542"/>
      <c r="E12" s="542"/>
      <c r="F12" s="542"/>
      <c r="G12" s="542"/>
      <c r="H12" s="542"/>
      <c r="I12" s="542"/>
      <c r="J12" s="542"/>
      <c r="K12" s="543"/>
      <c r="L12" s="550" t="s">
        <v>71</v>
      </c>
      <c r="M12" s="551"/>
      <c r="N12" s="551"/>
      <c r="O12" s="551"/>
      <c r="P12" s="551"/>
      <c r="Q12" s="552"/>
      <c r="R12" s="553">
        <v>32967</v>
      </c>
      <c r="S12" s="554"/>
      <c r="T12" s="554"/>
      <c r="U12" s="554"/>
      <c r="V12" s="555"/>
      <c r="W12" s="556" t="s">
        <v>26</v>
      </c>
      <c r="X12" s="484"/>
      <c r="Y12" s="484"/>
      <c r="Z12" s="484"/>
      <c r="AA12" s="484"/>
      <c r="AB12" s="557"/>
      <c r="AC12" s="483" t="s">
        <v>72</v>
      </c>
      <c r="AD12" s="484"/>
      <c r="AE12" s="484"/>
      <c r="AF12" s="484"/>
      <c r="AG12" s="557"/>
      <c r="AH12" s="483" t="s">
        <v>73</v>
      </c>
      <c r="AI12" s="484"/>
      <c r="AJ12" s="484"/>
      <c r="AK12" s="484"/>
      <c r="AL12" s="558"/>
      <c r="AM12" s="503" t="s">
        <v>74</v>
      </c>
      <c r="AN12" s="406"/>
      <c r="AO12" s="406"/>
      <c r="AP12" s="406"/>
      <c r="AQ12" s="406"/>
      <c r="AR12" s="406"/>
      <c r="AS12" s="406"/>
      <c r="AT12" s="407"/>
      <c r="AU12" s="483" t="s">
        <v>75</v>
      </c>
      <c r="AV12" s="484"/>
      <c r="AW12" s="484"/>
      <c r="AX12" s="484"/>
      <c r="AY12" s="412" t="s">
        <v>76</v>
      </c>
      <c r="AZ12" s="413"/>
      <c r="BA12" s="413"/>
      <c r="BB12" s="413"/>
      <c r="BC12" s="413"/>
      <c r="BD12" s="413"/>
      <c r="BE12" s="413"/>
      <c r="BF12" s="413"/>
      <c r="BG12" s="413"/>
      <c r="BH12" s="413"/>
      <c r="BI12" s="413"/>
      <c r="BJ12" s="413"/>
      <c r="BK12" s="413"/>
      <c r="BL12" s="413"/>
      <c r="BM12" s="414"/>
      <c r="BN12" s="432">
        <v>0</v>
      </c>
      <c r="BO12" s="433"/>
      <c r="BP12" s="433"/>
      <c r="BQ12" s="433"/>
      <c r="BR12" s="433"/>
      <c r="BS12" s="433"/>
      <c r="BT12" s="433"/>
      <c r="BU12" s="434"/>
      <c r="BV12" s="432">
        <v>0</v>
      </c>
      <c r="BW12" s="433"/>
      <c r="BX12" s="433"/>
      <c r="BY12" s="433"/>
      <c r="BZ12" s="433"/>
      <c r="CA12" s="433"/>
      <c r="CB12" s="433"/>
      <c r="CC12" s="434"/>
      <c r="CD12" s="441" t="s">
        <v>77</v>
      </c>
      <c r="CE12" s="442"/>
      <c r="CF12" s="442"/>
      <c r="CG12" s="442"/>
      <c r="CH12" s="442"/>
      <c r="CI12" s="442"/>
      <c r="CJ12" s="442"/>
      <c r="CK12" s="442"/>
      <c r="CL12" s="442"/>
      <c r="CM12" s="442"/>
      <c r="CN12" s="442"/>
      <c r="CO12" s="442"/>
      <c r="CP12" s="442"/>
      <c r="CQ12" s="442"/>
      <c r="CR12" s="442"/>
      <c r="CS12" s="443"/>
      <c r="CT12" s="538" t="s">
        <v>78</v>
      </c>
      <c r="CU12" s="539"/>
      <c r="CV12" s="539"/>
      <c r="CW12" s="539"/>
      <c r="CX12" s="539"/>
      <c r="CY12" s="539"/>
      <c r="CZ12" s="539"/>
      <c r="DA12" s="540"/>
      <c r="DB12" s="538" t="s">
        <v>78</v>
      </c>
      <c r="DC12" s="539"/>
      <c r="DD12" s="539"/>
      <c r="DE12" s="539"/>
      <c r="DF12" s="539"/>
      <c r="DG12" s="539"/>
      <c r="DH12" s="539"/>
      <c r="DI12" s="540"/>
      <c r="DJ12" s="41"/>
      <c r="DK12" s="41"/>
      <c r="DL12" s="41"/>
      <c r="DM12" s="41"/>
      <c r="DN12" s="41"/>
      <c r="DO12" s="41"/>
    </row>
    <row r="13" spans="1:119" ht="18.75" customHeight="1" x14ac:dyDescent="0.15">
      <c r="A13" s="42"/>
      <c r="B13" s="544"/>
      <c r="C13" s="545"/>
      <c r="D13" s="545"/>
      <c r="E13" s="545"/>
      <c r="F13" s="545"/>
      <c r="G13" s="545"/>
      <c r="H13" s="545"/>
      <c r="I13" s="545"/>
      <c r="J13" s="545"/>
      <c r="K13" s="546"/>
      <c r="L13" s="52"/>
      <c r="M13" s="526" t="s">
        <v>79</v>
      </c>
      <c r="N13" s="527"/>
      <c r="O13" s="527"/>
      <c r="P13" s="527"/>
      <c r="Q13" s="528"/>
      <c r="R13" s="529">
        <v>32814</v>
      </c>
      <c r="S13" s="530"/>
      <c r="T13" s="530"/>
      <c r="U13" s="530"/>
      <c r="V13" s="531"/>
      <c r="W13" s="514" t="s">
        <v>80</v>
      </c>
      <c r="X13" s="447"/>
      <c r="Y13" s="447"/>
      <c r="Z13" s="447"/>
      <c r="AA13" s="447"/>
      <c r="AB13" s="448"/>
      <c r="AC13" s="408">
        <v>1354</v>
      </c>
      <c r="AD13" s="409"/>
      <c r="AE13" s="409"/>
      <c r="AF13" s="409"/>
      <c r="AG13" s="410"/>
      <c r="AH13" s="408">
        <v>1304</v>
      </c>
      <c r="AI13" s="409"/>
      <c r="AJ13" s="409"/>
      <c r="AK13" s="409"/>
      <c r="AL13" s="411"/>
      <c r="AM13" s="503" t="s">
        <v>81</v>
      </c>
      <c r="AN13" s="406"/>
      <c r="AO13" s="406"/>
      <c r="AP13" s="406"/>
      <c r="AQ13" s="406"/>
      <c r="AR13" s="406"/>
      <c r="AS13" s="406"/>
      <c r="AT13" s="407"/>
      <c r="AU13" s="483" t="s">
        <v>75</v>
      </c>
      <c r="AV13" s="484"/>
      <c r="AW13" s="484"/>
      <c r="AX13" s="484"/>
      <c r="AY13" s="412" t="s">
        <v>82</v>
      </c>
      <c r="AZ13" s="413"/>
      <c r="BA13" s="413"/>
      <c r="BB13" s="413"/>
      <c r="BC13" s="413"/>
      <c r="BD13" s="413"/>
      <c r="BE13" s="413"/>
      <c r="BF13" s="413"/>
      <c r="BG13" s="413"/>
      <c r="BH13" s="413"/>
      <c r="BI13" s="413"/>
      <c r="BJ13" s="413"/>
      <c r="BK13" s="413"/>
      <c r="BL13" s="413"/>
      <c r="BM13" s="414"/>
      <c r="BN13" s="432">
        <v>252590</v>
      </c>
      <c r="BO13" s="433"/>
      <c r="BP13" s="433"/>
      <c r="BQ13" s="433"/>
      <c r="BR13" s="433"/>
      <c r="BS13" s="433"/>
      <c r="BT13" s="433"/>
      <c r="BU13" s="434"/>
      <c r="BV13" s="432">
        <v>-749670</v>
      </c>
      <c r="BW13" s="433"/>
      <c r="BX13" s="433"/>
      <c r="BY13" s="433"/>
      <c r="BZ13" s="433"/>
      <c r="CA13" s="433"/>
      <c r="CB13" s="433"/>
      <c r="CC13" s="434"/>
      <c r="CD13" s="441" t="s">
        <v>83</v>
      </c>
      <c r="CE13" s="442"/>
      <c r="CF13" s="442"/>
      <c r="CG13" s="442"/>
      <c r="CH13" s="442"/>
      <c r="CI13" s="442"/>
      <c r="CJ13" s="442"/>
      <c r="CK13" s="442"/>
      <c r="CL13" s="442"/>
      <c r="CM13" s="442"/>
      <c r="CN13" s="442"/>
      <c r="CO13" s="442"/>
      <c r="CP13" s="442"/>
      <c r="CQ13" s="442"/>
      <c r="CR13" s="442"/>
      <c r="CS13" s="443"/>
      <c r="CT13" s="402">
        <v>8.1</v>
      </c>
      <c r="CU13" s="403"/>
      <c r="CV13" s="403"/>
      <c r="CW13" s="403"/>
      <c r="CX13" s="403"/>
      <c r="CY13" s="403"/>
      <c r="CZ13" s="403"/>
      <c r="DA13" s="404"/>
      <c r="DB13" s="402">
        <v>8</v>
      </c>
      <c r="DC13" s="403"/>
      <c r="DD13" s="403"/>
      <c r="DE13" s="403"/>
      <c r="DF13" s="403"/>
      <c r="DG13" s="403"/>
      <c r="DH13" s="403"/>
      <c r="DI13" s="404"/>
      <c r="DJ13" s="41"/>
      <c r="DK13" s="41"/>
      <c r="DL13" s="41"/>
      <c r="DM13" s="41"/>
      <c r="DN13" s="41"/>
      <c r="DO13" s="41"/>
    </row>
    <row r="14" spans="1:119" ht="18.75" customHeight="1" thickBot="1" x14ac:dyDescent="0.2">
      <c r="A14" s="42"/>
      <c r="B14" s="544"/>
      <c r="C14" s="545"/>
      <c r="D14" s="545"/>
      <c r="E14" s="545"/>
      <c r="F14" s="545"/>
      <c r="G14" s="545"/>
      <c r="H14" s="545"/>
      <c r="I14" s="545"/>
      <c r="J14" s="545"/>
      <c r="K14" s="546"/>
      <c r="L14" s="519" t="s">
        <v>84</v>
      </c>
      <c r="M14" s="536"/>
      <c r="N14" s="536"/>
      <c r="O14" s="536"/>
      <c r="P14" s="536"/>
      <c r="Q14" s="537"/>
      <c r="R14" s="529">
        <v>33054</v>
      </c>
      <c r="S14" s="530"/>
      <c r="T14" s="530"/>
      <c r="U14" s="530"/>
      <c r="V14" s="531"/>
      <c r="W14" s="532"/>
      <c r="X14" s="450"/>
      <c r="Y14" s="450"/>
      <c r="Z14" s="450"/>
      <c r="AA14" s="450"/>
      <c r="AB14" s="451"/>
      <c r="AC14" s="522">
        <v>8.6999999999999993</v>
      </c>
      <c r="AD14" s="523"/>
      <c r="AE14" s="523"/>
      <c r="AF14" s="523"/>
      <c r="AG14" s="524"/>
      <c r="AH14" s="522">
        <v>8.6999999999999993</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85</v>
      </c>
      <c r="CE14" s="439"/>
      <c r="CF14" s="439"/>
      <c r="CG14" s="439"/>
      <c r="CH14" s="439"/>
      <c r="CI14" s="439"/>
      <c r="CJ14" s="439"/>
      <c r="CK14" s="439"/>
      <c r="CL14" s="439"/>
      <c r="CM14" s="439"/>
      <c r="CN14" s="439"/>
      <c r="CO14" s="439"/>
      <c r="CP14" s="439"/>
      <c r="CQ14" s="439"/>
      <c r="CR14" s="439"/>
      <c r="CS14" s="440"/>
      <c r="CT14" s="533">
        <v>21.4</v>
      </c>
      <c r="CU14" s="534"/>
      <c r="CV14" s="534"/>
      <c r="CW14" s="534"/>
      <c r="CX14" s="534"/>
      <c r="CY14" s="534"/>
      <c r="CZ14" s="534"/>
      <c r="DA14" s="535"/>
      <c r="DB14" s="533" t="s">
        <v>78</v>
      </c>
      <c r="DC14" s="534"/>
      <c r="DD14" s="534"/>
      <c r="DE14" s="534"/>
      <c r="DF14" s="534"/>
      <c r="DG14" s="534"/>
      <c r="DH14" s="534"/>
      <c r="DI14" s="535"/>
      <c r="DJ14" s="41"/>
      <c r="DK14" s="41"/>
      <c r="DL14" s="41"/>
      <c r="DM14" s="41"/>
      <c r="DN14" s="41"/>
      <c r="DO14" s="41"/>
    </row>
    <row r="15" spans="1:119" ht="18.75" customHeight="1" x14ac:dyDescent="0.15">
      <c r="A15" s="42"/>
      <c r="B15" s="544"/>
      <c r="C15" s="545"/>
      <c r="D15" s="545"/>
      <c r="E15" s="545"/>
      <c r="F15" s="545"/>
      <c r="G15" s="545"/>
      <c r="H15" s="545"/>
      <c r="I15" s="545"/>
      <c r="J15" s="545"/>
      <c r="K15" s="546"/>
      <c r="L15" s="52"/>
      <c r="M15" s="526" t="s">
        <v>79</v>
      </c>
      <c r="N15" s="527"/>
      <c r="O15" s="527"/>
      <c r="P15" s="527"/>
      <c r="Q15" s="528"/>
      <c r="R15" s="529">
        <v>32940</v>
      </c>
      <c r="S15" s="530"/>
      <c r="T15" s="530"/>
      <c r="U15" s="530"/>
      <c r="V15" s="531"/>
      <c r="W15" s="514" t="s">
        <v>86</v>
      </c>
      <c r="X15" s="447"/>
      <c r="Y15" s="447"/>
      <c r="Z15" s="447"/>
      <c r="AA15" s="447"/>
      <c r="AB15" s="448"/>
      <c r="AC15" s="408">
        <v>3491</v>
      </c>
      <c r="AD15" s="409"/>
      <c r="AE15" s="409"/>
      <c r="AF15" s="409"/>
      <c r="AG15" s="410"/>
      <c r="AH15" s="408">
        <v>3449</v>
      </c>
      <c r="AI15" s="409"/>
      <c r="AJ15" s="409"/>
      <c r="AK15" s="409"/>
      <c r="AL15" s="411"/>
      <c r="AM15" s="503"/>
      <c r="AN15" s="406"/>
      <c r="AO15" s="406"/>
      <c r="AP15" s="406"/>
      <c r="AQ15" s="406"/>
      <c r="AR15" s="406"/>
      <c r="AS15" s="406"/>
      <c r="AT15" s="407"/>
      <c r="AU15" s="483"/>
      <c r="AV15" s="484"/>
      <c r="AW15" s="484"/>
      <c r="AX15" s="484"/>
      <c r="AY15" s="424" t="s">
        <v>87</v>
      </c>
      <c r="AZ15" s="425"/>
      <c r="BA15" s="425"/>
      <c r="BB15" s="425"/>
      <c r="BC15" s="425"/>
      <c r="BD15" s="425"/>
      <c r="BE15" s="425"/>
      <c r="BF15" s="425"/>
      <c r="BG15" s="425"/>
      <c r="BH15" s="425"/>
      <c r="BI15" s="425"/>
      <c r="BJ15" s="425"/>
      <c r="BK15" s="425"/>
      <c r="BL15" s="425"/>
      <c r="BM15" s="426"/>
      <c r="BN15" s="427">
        <v>3293374</v>
      </c>
      <c r="BO15" s="428"/>
      <c r="BP15" s="428"/>
      <c r="BQ15" s="428"/>
      <c r="BR15" s="428"/>
      <c r="BS15" s="428"/>
      <c r="BT15" s="428"/>
      <c r="BU15" s="429"/>
      <c r="BV15" s="427">
        <v>3155703</v>
      </c>
      <c r="BW15" s="428"/>
      <c r="BX15" s="428"/>
      <c r="BY15" s="428"/>
      <c r="BZ15" s="428"/>
      <c r="CA15" s="428"/>
      <c r="CB15" s="428"/>
      <c r="CC15" s="429"/>
      <c r="CD15" s="516" t="s">
        <v>88</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4"/>
      <c r="C16" s="545"/>
      <c r="D16" s="545"/>
      <c r="E16" s="545"/>
      <c r="F16" s="545"/>
      <c r="G16" s="545"/>
      <c r="H16" s="545"/>
      <c r="I16" s="545"/>
      <c r="J16" s="545"/>
      <c r="K16" s="546"/>
      <c r="L16" s="519" t="s">
        <v>89</v>
      </c>
      <c r="M16" s="520"/>
      <c r="N16" s="520"/>
      <c r="O16" s="520"/>
      <c r="P16" s="520"/>
      <c r="Q16" s="521"/>
      <c r="R16" s="511" t="s">
        <v>90</v>
      </c>
      <c r="S16" s="512"/>
      <c r="T16" s="512"/>
      <c r="U16" s="512"/>
      <c r="V16" s="513"/>
      <c r="W16" s="532"/>
      <c r="X16" s="450"/>
      <c r="Y16" s="450"/>
      <c r="Z16" s="450"/>
      <c r="AA16" s="450"/>
      <c r="AB16" s="451"/>
      <c r="AC16" s="522">
        <v>22.3</v>
      </c>
      <c r="AD16" s="523"/>
      <c r="AE16" s="523"/>
      <c r="AF16" s="523"/>
      <c r="AG16" s="524"/>
      <c r="AH16" s="522">
        <v>23.1</v>
      </c>
      <c r="AI16" s="523"/>
      <c r="AJ16" s="523"/>
      <c r="AK16" s="523"/>
      <c r="AL16" s="525"/>
      <c r="AM16" s="503"/>
      <c r="AN16" s="406"/>
      <c r="AO16" s="406"/>
      <c r="AP16" s="406"/>
      <c r="AQ16" s="406"/>
      <c r="AR16" s="406"/>
      <c r="AS16" s="406"/>
      <c r="AT16" s="407"/>
      <c r="AU16" s="483"/>
      <c r="AV16" s="484"/>
      <c r="AW16" s="484"/>
      <c r="AX16" s="484"/>
      <c r="AY16" s="412" t="s">
        <v>91</v>
      </c>
      <c r="AZ16" s="413"/>
      <c r="BA16" s="413"/>
      <c r="BB16" s="413"/>
      <c r="BC16" s="413"/>
      <c r="BD16" s="413"/>
      <c r="BE16" s="413"/>
      <c r="BF16" s="413"/>
      <c r="BG16" s="413"/>
      <c r="BH16" s="413"/>
      <c r="BI16" s="413"/>
      <c r="BJ16" s="413"/>
      <c r="BK16" s="413"/>
      <c r="BL16" s="413"/>
      <c r="BM16" s="414"/>
      <c r="BN16" s="432">
        <v>5894582</v>
      </c>
      <c r="BO16" s="433"/>
      <c r="BP16" s="433"/>
      <c r="BQ16" s="433"/>
      <c r="BR16" s="433"/>
      <c r="BS16" s="433"/>
      <c r="BT16" s="433"/>
      <c r="BU16" s="434"/>
      <c r="BV16" s="432">
        <v>5812796</v>
      </c>
      <c r="BW16" s="433"/>
      <c r="BX16" s="433"/>
      <c r="BY16" s="433"/>
      <c r="BZ16" s="433"/>
      <c r="CA16" s="433"/>
      <c r="CB16" s="433"/>
      <c r="CC16" s="434"/>
      <c r="CD16" s="56"/>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41"/>
      <c r="DK16" s="41"/>
      <c r="DL16" s="41"/>
      <c r="DM16" s="41"/>
      <c r="DN16" s="41"/>
      <c r="DO16" s="41"/>
    </row>
    <row r="17" spans="1:119" ht="18.75" customHeight="1" thickBot="1" x14ac:dyDescent="0.2">
      <c r="A17" s="42"/>
      <c r="B17" s="547"/>
      <c r="C17" s="548"/>
      <c r="D17" s="548"/>
      <c r="E17" s="548"/>
      <c r="F17" s="548"/>
      <c r="G17" s="548"/>
      <c r="H17" s="548"/>
      <c r="I17" s="548"/>
      <c r="J17" s="548"/>
      <c r="K17" s="549"/>
      <c r="L17" s="57"/>
      <c r="M17" s="508" t="s">
        <v>92</v>
      </c>
      <c r="N17" s="509"/>
      <c r="O17" s="509"/>
      <c r="P17" s="509"/>
      <c r="Q17" s="510"/>
      <c r="R17" s="511" t="s">
        <v>93</v>
      </c>
      <c r="S17" s="512"/>
      <c r="T17" s="512"/>
      <c r="U17" s="512"/>
      <c r="V17" s="513"/>
      <c r="W17" s="514" t="s">
        <v>94</v>
      </c>
      <c r="X17" s="447"/>
      <c r="Y17" s="447"/>
      <c r="Z17" s="447"/>
      <c r="AA17" s="447"/>
      <c r="AB17" s="448"/>
      <c r="AC17" s="408">
        <v>10807</v>
      </c>
      <c r="AD17" s="409"/>
      <c r="AE17" s="409"/>
      <c r="AF17" s="409"/>
      <c r="AG17" s="410"/>
      <c r="AH17" s="408">
        <v>10182</v>
      </c>
      <c r="AI17" s="409"/>
      <c r="AJ17" s="409"/>
      <c r="AK17" s="409"/>
      <c r="AL17" s="411"/>
      <c r="AM17" s="503"/>
      <c r="AN17" s="406"/>
      <c r="AO17" s="406"/>
      <c r="AP17" s="406"/>
      <c r="AQ17" s="406"/>
      <c r="AR17" s="406"/>
      <c r="AS17" s="406"/>
      <c r="AT17" s="407"/>
      <c r="AU17" s="483"/>
      <c r="AV17" s="484"/>
      <c r="AW17" s="484"/>
      <c r="AX17" s="484"/>
      <c r="AY17" s="412" t="s">
        <v>95</v>
      </c>
      <c r="AZ17" s="413"/>
      <c r="BA17" s="413"/>
      <c r="BB17" s="413"/>
      <c r="BC17" s="413"/>
      <c r="BD17" s="413"/>
      <c r="BE17" s="413"/>
      <c r="BF17" s="413"/>
      <c r="BG17" s="413"/>
      <c r="BH17" s="413"/>
      <c r="BI17" s="413"/>
      <c r="BJ17" s="413"/>
      <c r="BK17" s="413"/>
      <c r="BL17" s="413"/>
      <c r="BM17" s="414"/>
      <c r="BN17" s="432">
        <v>4140855</v>
      </c>
      <c r="BO17" s="433"/>
      <c r="BP17" s="433"/>
      <c r="BQ17" s="433"/>
      <c r="BR17" s="433"/>
      <c r="BS17" s="433"/>
      <c r="BT17" s="433"/>
      <c r="BU17" s="434"/>
      <c r="BV17" s="432">
        <v>3987353</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
      <c r="A18" s="42"/>
      <c r="B18" s="485" t="s">
        <v>96</v>
      </c>
      <c r="C18" s="486"/>
      <c r="D18" s="486"/>
      <c r="E18" s="487"/>
      <c r="F18" s="487"/>
      <c r="G18" s="487"/>
      <c r="H18" s="487"/>
      <c r="I18" s="487"/>
      <c r="J18" s="487"/>
      <c r="K18" s="487"/>
      <c r="L18" s="504">
        <v>65.680000000000007</v>
      </c>
      <c r="M18" s="504"/>
      <c r="N18" s="504"/>
      <c r="O18" s="504"/>
      <c r="P18" s="504"/>
      <c r="Q18" s="504"/>
      <c r="R18" s="505"/>
      <c r="S18" s="505"/>
      <c r="T18" s="505"/>
      <c r="U18" s="505"/>
      <c r="V18" s="506"/>
      <c r="W18" s="499"/>
      <c r="X18" s="500"/>
      <c r="Y18" s="500"/>
      <c r="Z18" s="500"/>
      <c r="AA18" s="500"/>
      <c r="AB18" s="515"/>
      <c r="AC18" s="396">
        <v>69</v>
      </c>
      <c r="AD18" s="397"/>
      <c r="AE18" s="397"/>
      <c r="AF18" s="397"/>
      <c r="AG18" s="507"/>
      <c r="AH18" s="396">
        <v>68.2</v>
      </c>
      <c r="AI18" s="397"/>
      <c r="AJ18" s="397"/>
      <c r="AK18" s="397"/>
      <c r="AL18" s="398"/>
      <c r="AM18" s="503"/>
      <c r="AN18" s="406"/>
      <c r="AO18" s="406"/>
      <c r="AP18" s="406"/>
      <c r="AQ18" s="406"/>
      <c r="AR18" s="406"/>
      <c r="AS18" s="406"/>
      <c r="AT18" s="407"/>
      <c r="AU18" s="483"/>
      <c r="AV18" s="484"/>
      <c r="AW18" s="484"/>
      <c r="AX18" s="484"/>
      <c r="AY18" s="412" t="s">
        <v>97</v>
      </c>
      <c r="AZ18" s="413"/>
      <c r="BA18" s="413"/>
      <c r="BB18" s="413"/>
      <c r="BC18" s="413"/>
      <c r="BD18" s="413"/>
      <c r="BE18" s="413"/>
      <c r="BF18" s="413"/>
      <c r="BG18" s="413"/>
      <c r="BH18" s="413"/>
      <c r="BI18" s="413"/>
      <c r="BJ18" s="413"/>
      <c r="BK18" s="413"/>
      <c r="BL18" s="413"/>
      <c r="BM18" s="414"/>
      <c r="BN18" s="432">
        <v>6996720</v>
      </c>
      <c r="BO18" s="433"/>
      <c r="BP18" s="433"/>
      <c r="BQ18" s="433"/>
      <c r="BR18" s="433"/>
      <c r="BS18" s="433"/>
      <c r="BT18" s="433"/>
      <c r="BU18" s="434"/>
      <c r="BV18" s="432">
        <v>6560766</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
      <c r="A19" s="42"/>
      <c r="B19" s="485" t="s">
        <v>98</v>
      </c>
      <c r="C19" s="486"/>
      <c r="D19" s="486"/>
      <c r="E19" s="487"/>
      <c r="F19" s="487"/>
      <c r="G19" s="487"/>
      <c r="H19" s="487"/>
      <c r="I19" s="487"/>
      <c r="J19" s="487"/>
      <c r="K19" s="487"/>
      <c r="L19" s="488">
        <v>512</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99</v>
      </c>
      <c r="AZ19" s="413"/>
      <c r="BA19" s="413"/>
      <c r="BB19" s="413"/>
      <c r="BC19" s="413"/>
      <c r="BD19" s="413"/>
      <c r="BE19" s="413"/>
      <c r="BF19" s="413"/>
      <c r="BG19" s="413"/>
      <c r="BH19" s="413"/>
      <c r="BI19" s="413"/>
      <c r="BJ19" s="413"/>
      <c r="BK19" s="413"/>
      <c r="BL19" s="413"/>
      <c r="BM19" s="414"/>
      <c r="BN19" s="432">
        <v>11047649</v>
      </c>
      <c r="BO19" s="433"/>
      <c r="BP19" s="433"/>
      <c r="BQ19" s="433"/>
      <c r="BR19" s="433"/>
      <c r="BS19" s="433"/>
      <c r="BT19" s="433"/>
      <c r="BU19" s="434"/>
      <c r="BV19" s="432">
        <v>10476322</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
      <c r="A20" s="42"/>
      <c r="B20" s="485" t="s">
        <v>100</v>
      </c>
      <c r="C20" s="486"/>
      <c r="D20" s="486"/>
      <c r="E20" s="487"/>
      <c r="F20" s="487"/>
      <c r="G20" s="487"/>
      <c r="H20" s="487"/>
      <c r="I20" s="487"/>
      <c r="J20" s="487"/>
      <c r="K20" s="487"/>
      <c r="L20" s="488">
        <v>11477</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15">
      <c r="A21" s="42"/>
      <c r="B21" s="463" t="s">
        <v>101</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
      <c r="A22" s="42"/>
      <c r="B22" s="466" t="s">
        <v>102</v>
      </c>
      <c r="C22" s="467"/>
      <c r="D22" s="468"/>
      <c r="E22" s="475" t="s">
        <v>26</v>
      </c>
      <c r="F22" s="447"/>
      <c r="G22" s="447"/>
      <c r="H22" s="447"/>
      <c r="I22" s="447"/>
      <c r="J22" s="447"/>
      <c r="K22" s="448"/>
      <c r="L22" s="475" t="s">
        <v>103</v>
      </c>
      <c r="M22" s="447"/>
      <c r="N22" s="447"/>
      <c r="O22" s="447"/>
      <c r="P22" s="448"/>
      <c r="Q22" s="457" t="s">
        <v>104</v>
      </c>
      <c r="R22" s="458"/>
      <c r="S22" s="458"/>
      <c r="T22" s="458"/>
      <c r="U22" s="458"/>
      <c r="V22" s="476"/>
      <c r="W22" s="478" t="s">
        <v>105</v>
      </c>
      <c r="X22" s="467"/>
      <c r="Y22" s="468"/>
      <c r="Z22" s="475" t="s">
        <v>26</v>
      </c>
      <c r="AA22" s="447"/>
      <c r="AB22" s="447"/>
      <c r="AC22" s="447"/>
      <c r="AD22" s="447"/>
      <c r="AE22" s="447"/>
      <c r="AF22" s="447"/>
      <c r="AG22" s="448"/>
      <c r="AH22" s="446" t="s">
        <v>106</v>
      </c>
      <c r="AI22" s="447"/>
      <c r="AJ22" s="447"/>
      <c r="AK22" s="447"/>
      <c r="AL22" s="448"/>
      <c r="AM22" s="446" t="s">
        <v>107</v>
      </c>
      <c r="AN22" s="452"/>
      <c r="AO22" s="452"/>
      <c r="AP22" s="452"/>
      <c r="AQ22" s="452"/>
      <c r="AR22" s="453"/>
      <c r="AS22" s="457" t="s">
        <v>104</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15">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108</v>
      </c>
      <c r="AZ23" s="425"/>
      <c r="BA23" s="425"/>
      <c r="BB23" s="425"/>
      <c r="BC23" s="425"/>
      <c r="BD23" s="425"/>
      <c r="BE23" s="425"/>
      <c r="BF23" s="425"/>
      <c r="BG23" s="425"/>
      <c r="BH23" s="425"/>
      <c r="BI23" s="425"/>
      <c r="BJ23" s="425"/>
      <c r="BK23" s="425"/>
      <c r="BL23" s="425"/>
      <c r="BM23" s="426"/>
      <c r="BN23" s="432">
        <v>27925693</v>
      </c>
      <c r="BO23" s="433"/>
      <c r="BP23" s="433"/>
      <c r="BQ23" s="433"/>
      <c r="BR23" s="433"/>
      <c r="BS23" s="433"/>
      <c r="BT23" s="433"/>
      <c r="BU23" s="434"/>
      <c r="BV23" s="432">
        <v>22208800</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
      <c r="A24" s="42"/>
      <c r="B24" s="469"/>
      <c r="C24" s="470"/>
      <c r="D24" s="471"/>
      <c r="E24" s="405" t="s">
        <v>109</v>
      </c>
      <c r="F24" s="406"/>
      <c r="G24" s="406"/>
      <c r="H24" s="406"/>
      <c r="I24" s="406"/>
      <c r="J24" s="406"/>
      <c r="K24" s="407"/>
      <c r="L24" s="408">
        <v>1</v>
      </c>
      <c r="M24" s="409"/>
      <c r="N24" s="409"/>
      <c r="O24" s="409"/>
      <c r="P24" s="410"/>
      <c r="Q24" s="408">
        <v>8304</v>
      </c>
      <c r="R24" s="409"/>
      <c r="S24" s="409"/>
      <c r="T24" s="409"/>
      <c r="U24" s="409"/>
      <c r="V24" s="410"/>
      <c r="W24" s="479"/>
      <c r="X24" s="470"/>
      <c r="Y24" s="471"/>
      <c r="Z24" s="405" t="s">
        <v>110</v>
      </c>
      <c r="AA24" s="406"/>
      <c r="AB24" s="406"/>
      <c r="AC24" s="406"/>
      <c r="AD24" s="406"/>
      <c r="AE24" s="406"/>
      <c r="AF24" s="406"/>
      <c r="AG24" s="407"/>
      <c r="AH24" s="408">
        <v>286</v>
      </c>
      <c r="AI24" s="409"/>
      <c r="AJ24" s="409"/>
      <c r="AK24" s="409"/>
      <c r="AL24" s="410"/>
      <c r="AM24" s="408">
        <v>847418</v>
      </c>
      <c r="AN24" s="409"/>
      <c r="AO24" s="409"/>
      <c r="AP24" s="409"/>
      <c r="AQ24" s="409"/>
      <c r="AR24" s="410"/>
      <c r="AS24" s="408">
        <v>2963</v>
      </c>
      <c r="AT24" s="409"/>
      <c r="AU24" s="409"/>
      <c r="AV24" s="409"/>
      <c r="AW24" s="409"/>
      <c r="AX24" s="411"/>
      <c r="AY24" s="399" t="s">
        <v>111</v>
      </c>
      <c r="AZ24" s="400"/>
      <c r="BA24" s="400"/>
      <c r="BB24" s="400"/>
      <c r="BC24" s="400"/>
      <c r="BD24" s="400"/>
      <c r="BE24" s="400"/>
      <c r="BF24" s="400"/>
      <c r="BG24" s="400"/>
      <c r="BH24" s="400"/>
      <c r="BI24" s="400"/>
      <c r="BJ24" s="400"/>
      <c r="BK24" s="400"/>
      <c r="BL24" s="400"/>
      <c r="BM24" s="401"/>
      <c r="BN24" s="432">
        <v>25083903</v>
      </c>
      <c r="BO24" s="433"/>
      <c r="BP24" s="433"/>
      <c r="BQ24" s="433"/>
      <c r="BR24" s="433"/>
      <c r="BS24" s="433"/>
      <c r="BT24" s="433"/>
      <c r="BU24" s="434"/>
      <c r="BV24" s="432">
        <v>20890420</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15">
      <c r="A25" s="42"/>
      <c r="B25" s="469"/>
      <c r="C25" s="470"/>
      <c r="D25" s="471"/>
      <c r="E25" s="405" t="s">
        <v>112</v>
      </c>
      <c r="F25" s="406"/>
      <c r="G25" s="406"/>
      <c r="H25" s="406"/>
      <c r="I25" s="406"/>
      <c r="J25" s="406"/>
      <c r="K25" s="407"/>
      <c r="L25" s="408">
        <v>1</v>
      </c>
      <c r="M25" s="409"/>
      <c r="N25" s="409"/>
      <c r="O25" s="409"/>
      <c r="P25" s="410"/>
      <c r="Q25" s="408">
        <v>6235</v>
      </c>
      <c r="R25" s="409"/>
      <c r="S25" s="409"/>
      <c r="T25" s="409"/>
      <c r="U25" s="409"/>
      <c r="V25" s="410"/>
      <c r="W25" s="479"/>
      <c r="X25" s="470"/>
      <c r="Y25" s="471"/>
      <c r="Z25" s="405" t="s">
        <v>113</v>
      </c>
      <c r="AA25" s="406"/>
      <c r="AB25" s="406"/>
      <c r="AC25" s="406"/>
      <c r="AD25" s="406"/>
      <c r="AE25" s="406"/>
      <c r="AF25" s="406"/>
      <c r="AG25" s="407"/>
      <c r="AH25" s="408" t="s">
        <v>78</v>
      </c>
      <c r="AI25" s="409"/>
      <c r="AJ25" s="409"/>
      <c r="AK25" s="409"/>
      <c r="AL25" s="410"/>
      <c r="AM25" s="408" t="s">
        <v>78</v>
      </c>
      <c r="AN25" s="409"/>
      <c r="AO25" s="409"/>
      <c r="AP25" s="409"/>
      <c r="AQ25" s="409"/>
      <c r="AR25" s="410"/>
      <c r="AS25" s="408" t="s">
        <v>78</v>
      </c>
      <c r="AT25" s="409"/>
      <c r="AU25" s="409"/>
      <c r="AV25" s="409"/>
      <c r="AW25" s="409"/>
      <c r="AX25" s="411"/>
      <c r="AY25" s="424" t="s">
        <v>114</v>
      </c>
      <c r="AZ25" s="425"/>
      <c r="BA25" s="425"/>
      <c r="BB25" s="425"/>
      <c r="BC25" s="425"/>
      <c r="BD25" s="425"/>
      <c r="BE25" s="425"/>
      <c r="BF25" s="425"/>
      <c r="BG25" s="425"/>
      <c r="BH25" s="425"/>
      <c r="BI25" s="425"/>
      <c r="BJ25" s="425"/>
      <c r="BK25" s="425"/>
      <c r="BL25" s="425"/>
      <c r="BM25" s="426"/>
      <c r="BN25" s="427">
        <v>816764</v>
      </c>
      <c r="BO25" s="428"/>
      <c r="BP25" s="428"/>
      <c r="BQ25" s="428"/>
      <c r="BR25" s="428"/>
      <c r="BS25" s="428"/>
      <c r="BT25" s="428"/>
      <c r="BU25" s="429"/>
      <c r="BV25" s="427">
        <v>816764</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15">
      <c r="A26" s="42"/>
      <c r="B26" s="469"/>
      <c r="C26" s="470"/>
      <c r="D26" s="471"/>
      <c r="E26" s="405" t="s">
        <v>115</v>
      </c>
      <c r="F26" s="406"/>
      <c r="G26" s="406"/>
      <c r="H26" s="406"/>
      <c r="I26" s="406"/>
      <c r="J26" s="406"/>
      <c r="K26" s="407"/>
      <c r="L26" s="408">
        <v>1</v>
      </c>
      <c r="M26" s="409"/>
      <c r="N26" s="409"/>
      <c r="O26" s="409"/>
      <c r="P26" s="410"/>
      <c r="Q26" s="408">
        <v>5699</v>
      </c>
      <c r="R26" s="409"/>
      <c r="S26" s="409"/>
      <c r="T26" s="409"/>
      <c r="U26" s="409"/>
      <c r="V26" s="410"/>
      <c r="W26" s="479"/>
      <c r="X26" s="470"/>
      <c r="Y26" s="471"/>
      <c r="Z26" s="405" t="s">
        <v>116</v>
      </c>
      <c r="AA26" s="444"/>
      <c r="AB26" s="444"/>
      <c r="AC26" s="444"/>
      <c r="AD26" s="444"/>
      <c r="AE26" s="444"/>
      <c r="AF26" s="444"/>
      <c r="AG26" s="445"/>
      <c r="AH26" s="408">
        <v>12</v>
      </c>
      <c r="AI26" s="409"/>
      <c r="AJ26" s="409"/>
      <c r="AK26" s="409"/>
      <c r="AL26" s="410"/>
      <c r="AM26" s="408">
        <v>30648</v>
      </c>
      <c r="AN26" s="409"/>
      <c r="AO26" s="409"/>
      <c r="AP26" s="409"/>
      <c r="AQ26" s="409"/>
      <c r="AR26" s="410"/>
      <c r="AS26" s="408">
        <v>2554</v>
      </c>
      <c r="AT26" s="409"/>
      <c r="AU26" s="409"/>
      <c r="AV26" s="409"/>
      <c r="AW26" s="409"/>
      <c r="AX26" s="411"/>
      <c r="AY26" s="441" t="s">
        <v>117</v>
      </c>
      <c r="AZ26" s="442"/>
      <c r="BA26" s="442"/>
      <c r="BB26" s="442"/>
      <c r="BC26" s="442"/>
      <c r="BD26" s="442"/>
      <c r="BE26" s="442"/>
      <c r="BF26" s="442"/>
      <c r="BG26" s="442"/>
      <c r="BH26" s="442"/>
      <c r="BI26" s="442"/>
      <c r="BJ26" s="442"/>
      <c r="BK26" s="442"/>
      <c r="BL26" s="442"/>
      <c r="BM26" s="443"/>
      <c r="BN26" s="432" t="s">
        <v>78</v>
      </c>
      <c r="BO26" s="433"/>
      <c r="BP26" s="433"/>
      <c r="BQ26" s="433"/>
      <c r="BR26" s="433"/>
      <c r="BS26" s="433"/>
      <c r="BT26" s="433"/>
      <c r="BU26" s="434"/>
      <c r="BV26" s="432" t="s">
        <v>78</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42"/>
      <c r="B27" s="469"/>
      <c r="C27" s="470"/>
      <c r="D27" s="471"/>
      <c r="E27" s="405" t="s">
        <v>118</v>
      </c>
      <c r="F27" s="406"/>
      <c r="G27" s="406"/>
      <c r="H27" s="406"/>
      <c r="I27" s="406"/>
      <c r="J27" s="406"/>
      <c r="K27" s="407"/>
      <c r="L27" s="408">
        <v>1</v>
      </c>
      <c r="M27" s="409"/>
      <c r="N27" s="409"/>
      <c r="O27" s="409"/>
      <c r="P27" s="410"/>
      <c r="Q27" s="408">
        <v>3321</v>
      </c>
      <c r="R27" s="409"/>
      <c r="S27" s="409"/>
      <c r="T27" s="409"/>
      <c r="U27" s="409"/>
      <c r="V27" s="410"/>
      <c r="W27" s="479"/>
      <c r="X27" s="470"/>
      <c r="Y27" s="471"/>
      <c r="Z27" s="405" t="s">
        <v>119</v>
      </c>
      <c r="AA27" s="406"/>
      <c r="AB27" s="406"/>
      <c r="AC27" s="406"/>
      <c r="AD27" s="406"/>
      <c r="AE27" s="406"/>
      <c r="AF27" s="406"/>
      <c r="AG27" s="407"/>
      <c r="AH27" s="408">
        <v>13</v>
      </c>
      <c r="AI27" s="409"/>
      <c r="AJ27" s="409"/>
      <c r="AK27" s="409"/>
      <c r="AL27" s="410"/>
      <c r="AM27" s="408">
        <v>36894</v>
      </c>
      <c r="AN27" s="409"/>
      <c r="AO27" s="409"/>
      <c r="AP27" s="409"/>
      <c r="AQ27" s="409"/>
      <c r="AR27" s="410"/>
      <c r="AS27" s="408">
        <v>2838</v>
      </c>
      <c r="AT27" s="409"/>
      <c r="AU27" s="409"/>
      <c r="AV27" s="409"/>
      <c r="AW27" s="409"/>
      <c r="AX27" s="411"/>
      <c r="AY27" s="438" t="s">
        <v>120</v>
      </c>
      <c r="AZ27" s="439"/>
      <c r="BA27" s="439"/>
      <c r="BB27" s="439"/>
      <c r="BC27" s="439"/>
      <c r="BD27" s="439"/>
      <c r="BE27" s="439"/>
      <c r="BF27" s="439"/>
      <c r="BG27" s="439"/>
      <c r="BH27" s="439"/>
      <c r="BI27" s="439"/>
      <c r="BJ27" s="439"/>
      <c r="BK27" s="439"/>
      <c r="BL27" s="439"/>
      <c r="BM27" s="440"/>
      <c r="BN27" s="435">
        <v>47872</v>
      </c>
      <c r="BO27" s="436"/>
      <c r="BP27" s="436"/>
      <c r="BQ27" s="436"/>
      <c r="BR27" s="436"/>
      <c r="BS27" s="436"/>
      <c r="BT27" s="436"/>
      <c r="BU27" s="437"/>
      <c r="BV27" s="435">
        <v>46871</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15">
      <c r="A28" s="42"/>
      <c r="B28" s="469"/>
      <c r="C28" s="470"/>
      <c r="D28" s="471"/>
      <c r="E28" s="405" t="s">
        <v>121</v>
      </c>
      <c r="F28" s="406"/>
      <c r="G28" s="406"/>
      <c r="H28" s="406"/>
      <c r="I28" s="406"/>
      <c r="J28" s="406"/>
      <c r="K28" s="407"/>
      <c r="L28" s="408">
        <v>1</v>
      </c>
      <c r="M28" s="409"/>
      <c r="N28" s="409"/>
      <c r="O28" s="409"/>
      <c r="P28" s="410"/>
      <c r="Q28" s="408">
        <v>2740</v>
      </c>
      <c r="R28" s="409"/>
      <c r="S28" s="409"/>
      <c r="T28" s="409"/>
      <c r="U28" s="409"/>
      <c r="V28" s="410"/>
      <c r="W28" s="479"/>
      <c r="X28" s="470"/>
      <c r="Y28" s="471"/>
      <c r="Z28" s="405" t="s">
        <v>122</v>
      </c>
      <c r="AA28" s="406"/>
      <c r="AB28" s="406"/>
      <c r="AC28" s="406"/>
      <c r="AD28" s="406"/>
      <c r="AE28" s="406"/>
      <c r="AF28" s="406"/>
      <c r="AG28" s="407"/>
      <c r="AH28" s="408" t="s">
        <v>78</v>
      </c>
      <c r="AI28" s="409"/>
      <c r="AJ28" s="409"/>
      <c r="AK28" s="409"/>
      <c r="AL28" s="410"/>
      <c r="AM28" s="408" t="s">
        <v>78</v>
      </c>
      <c r="AN28" s="409"/>
      <c r="AO28" s="409"/>
      <c r="AP28" s="409"/>
      <c r="AQ28" s="409"/>
      <c r="AR28" s="410"/>
      <c r="AS28" s="408" t="s">
        <v>78</v>
      </c>
      <c r="AT28" s="409"/>
      <c r="AU28" s="409"/>
      <c r="AV28" s="409"/>
      <c r="AW28" s="409"/>
      <c r="AX28" s="411"/>
      <c r="AY28" s="415" t="s">
        <v>123</v>
      </c>
      <c r="AZ28" s="416"/>
      <c r="BA28" s="416"/>
      <c r="BB28" s="417"/>
      <c r="BC28" s="424" t="s">
        <v>124</v>
      </c>
      <c r="BD28" s="425"/>
      <c r="BE28" s="425"/>
      <c r="BF28" s="425"/>
      <c r="BG28" s="425"/>
      <c r="BH28" s="425"/>
      <c r="BI28" s="425"/>
      <c r="BJ28" s="425"/>
      <c r="BK28" s="425"/>
      <c r="BL28" s="425"/>
      <c r="BM28" s="426"/>
      <c r="BN28" s="427">
        <v>1118820</v>
      </c>
      <c r="BO28" s="428"/>
      <c r="BP28" s="428"/>
      <c r="BQ28" s="428"/>
      <c r="BR28" s="428"/>
      <c r="BS28" s="428"/>
      <c r="BT28" s="428"/>
      <c r="BU28" s="429"/>
      <c r="BV28" s="427">
        <v>1118191</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15">
      <c r="A29" s="42"/>
      <c r="B29" s="469"/>
      <c r="C29" s="470"/>
      <c r="D29" s="471"/>
      <c r="E29" s="405" t="s">
        <v>125</v>
      </c>
      <c r="F29" s="406"/>
      <c r="G29" s="406"/>
      <c r="H29" s="406"/>
      <c r="I29" s="406"/>
      <c r="J29" s="406"/>
      <c r="K29" s="407"/>
      <c r="L29" s="408">
        <v>16</v>
      </c>
      <c r="M29" s="409"/>
      <c r="N29" s="409"/>
      <c r="O29" s="409"/>
      <c r="P29" s="410"/>
      <c r="Q29" s="408">
        <v>2491</v>
      </c>
      <c r="R29" s="409"/>
      <c r="S29" s="409"/>
      <c r="T29" s="409"/>
      <c r="U29" s="409"/>
      <c r="V29" s="410"/>
      <c r="W29" s="480"/>
      <c r="X29" s="481"/>
      <c r="Y29" s="482"/>
      <c r="Z29" s="405" t="s">
        <v>126</v>
      </c>
      <c r="AA29" s="406"/>
      <c r="AB29" s="406"/>
      <c r="AC29" s="406"/>
      <c r="AD29" s="406"/>
      <c r="AE29" s="406"/>
      <c r="AF29" s="406"/>
      <c r="AG29" s="407"/>
      <c r="AH29" s="408">
        <v>299</v>
      </c>
      <c r="AI29" s="409"/>
      <c r="AJ29" s="409"/>
      <c r="AK29" s="409"/>
      <c r="AL29" s="410"/>
      <c r="AM29" s="408">
        <v>884312</v>
      </c>
      <c r="AN29" s="409"/>
      <c r="AO29" s="409"/>
      <c r="AP29" s="409"/>
      <c r="AQ29" s="409"/>
      <c r="AR29" s="410"/>
      <c r="AS29" s="408">
        <v>2958</v>
      </c>
      <c r="AT29" s="409"/>
      <c r="AU29" s="409"/>
      <c r="AV29" s="409"/>
      <c r="AW29" s="409"/>
      <c r="AX29" s="411"/>
      <c r="AY29" s="418"/>
      <c r="AZ29" s="419"/>
      <c r="BA29" s="419"/>
      <c r="BB29" s="420"/>
      <c r="BC29" s="412" t="s">
        <v>127</v>
      </c>
      <c r="BD29" s="413"/>
      <c r="BE29" s="413"/>
      <c r="BF29" s="413"/>
      <c r="BG29" s="413"/>
      <c r="BH29" s="413"/>
      <c r="BI29" s="413"/>
      <c r="BJ29" s="413"/>
      <c r="BK29" s="413"/>
      <c r="BL29" s="413"/>
      <c r="BM29" s="414"/>
      <c r="BN29" s="432">
        <v>510584</v>
      </c>
      <c r="BO29" s="433"/>
      <c r="BP29" s="433"/>
      <c r="BQ29" s="433"/>
      <c r="BR29" s="433"/>
      <c r="BS29" s="433"/>
      <c r="BT29" s="433"/>
      <c r="BU29" s="434"/>
      <c r="BV29" s="432">
        <v>510550</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128</v>
      </c>
      <c r="X30" s="394"/>
      <c r="Y30" s="394"/>
      <c r="Z30" s="394"/>
      <c r="AA30" s="394"/>
      <c r="AB30" s="394"/>
      <c r="AC30" s="394"/>
      <c r="AD30" s="394"/>
      <c r="AE30" s="394"/>
      <c r="AF30" s="394"/>
      <c r="AG30" s="395"/>
      <c r="AH30" s="396">
        <v>92.1</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129</v>
      </c>
      <c r="BD30" s="400"/>
      <c r="BE30" s="400"/>
      <c r="BF30" s="400"/>
      <c r="BG30" s="400"/>
      <c r="BH30" s="400"/>
      <c r="BI30" s="400"/>
      <c r="BJ30" s="400"/>
      <c r="BK30" s="400"/>
      <c r="BL30" s="400"/>
      <c r="BM30" s="401"/>
      <c r="BN30" s="435">
        <v>3724626</v>
      </c>
      <c r="BO30" s="436"/>
      <c r="BP30" s="436"/>
      <c r="BQ30" s="436"/>
      <c r="BR30" s="436"/>
      <c r="BS30" s="436"/>
      <c r="BT30" s="436"/>
      <c r="BU30" s="437"/>
      <c r="BV30" s="435">
        <v>3953265</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136</v>
      </c>
      <c r="D33" s="386"/>
      <c r="E33" s="385" t="s">
        <v>137</v>
      </c>
      <c r="F33" s="385"/>
      <c r="G33" s="385"/>
      <c r="H33" s="385"/>
      <c r="I33" s="385"/>
      <c r="J33" s="385"/>
      <c r="K33" s="385"/>
      <c r="L33" s="385"/>
      <c r="M33" s="385"/>
      <c r="N33" s="385"/>
      <c r="O33" s="385"/>
      <c r="P33" s="385"/>
      <c r="Q33" s="385"/>
      <c r="R33" s="385"/>
      <c r="S33" s="385"/>
      <c r="T33" s="71"/>
      <c r="U33" s="386" t="s">
        <v>136</v>
      </c>
      <c r="V33" s="386"/>
      <c r="W33" s="385" t="s">
        <v>137</v>
      </c>
      <c r="X33" s="385"/>
      <c r="Y33" s="385"/>
      <c r="Z33" s="385"/>
      <c r="AA33" s="385"/>
      <c r="AB33" s="385"/>
      <c r="AC33" s="385"/>
      <c r="AD33" s="385"/>
      <c r="AE33" s="385"/>
      <c r="AF33" s="385"/>
      <c r="AG33" s="385"/>
      <c r="AH33" s="385"/>
      <c r="AI33" s="385"/>
      <c r="AJ33" s="385"/>
      <c r="AK33" s="385"/>
      <c r="AL33" s="71"/>
      <c r="AM33" s="386" t="s">
        <v>136</v>
      </c>
      <c r="AN33" s="386"/>
      <c r="AO33" s="385" t="s">
        <v>137</v>
      </c>
      <c r="AP33" s="385"/>
      <c r="AQ33" s="385"/>
      <c r="AR33" s="385"/>
      <c r="AS33" s="385"/>
      <c r="AT33" s="385"/>
      <c r="AU33" s="385"/>
      <c r="AV33" s="385"/>
      <c r="AW33" s="385"/>
      <c r="AX33" s="385"/>
      <c r="AY33" s="385"/>
      <c r="AZ33" s="385"/>
      <c r="BA33" s="385"/>
      <c r="BB33" s="385"/>
      <c r="BC33" s="385"/>
      <c r="BD33" s="72"/>
      <c r="BE33" s="385" t="s">
        <v>138</v>
      </c>
      <c r="BF33" s="385"/>
      <c r="BG33" s="385" t="s">
        <v>139</v>
      </c>
      <c r="BH33" s="385"/>
      <c r="BI33" s="385"/>
      <c r="BJ33" s="385"/>
      <c r="BK33" s="385"/>
      <c r="BL33" s="385"/>
      <c r="BM33" s="385"/>
      <c r="BN33" s="385"/>
      <c r="BO33" s="385"/>
      <c r="BP33" s="385"/>
      <c r="BQ33" s="385"/>
      <c r="BR33" s="385"/>
      <c r="BS33" s="385"/>
      <c r="BT33" s="385"/>
      <c r="BU33" s="385"/>
      <c r="BV33" s="72"/>
      <c r="BW33" s="386" t="s">
        <v>138</v>
      </c>
      <c r="BX33" s="386"/>
      <c r="BY33" s="385" t="s">
        <v>140</v>
      </c>
      <c r="BZ33" s="385"/>
      <c r="CA33" s="385"/>
      <c r="CB33" s="385"/>
      <c r="CC33" s="385"/>
      <c r="CD33" s="385"/>
      <c r="CE33" s="385"/>
      <c r="CF33" s="385"/>
      <c r="CG33" s="385"/>
      <c r="CH33" s="385"/>
      <c r="CI33" s="385"/>
      <c r="CJ33" s="385"/>
      <c r="CK33" s="385"/>
      <c r="CL33" s="385"/>
      <c r="CM33" s="385"/>
      <c r="CN33" s="71"/>
      <c r="CO33" s="386" t="s">
        <v>136</v>
      </c>
      <c r="CP33" s="386"/>
      <c r="CQ33" s="385" t="s">
        <v>141</v>
      </c>
      <c r="CR33" s="385"/>
      <c r="CS33" s="385"/>
      <c r="CT33" s="385"/>
      <c r="CU33" s="385"/>
      <c r="CV33" s="385"/>
      <c r="CW33" s="385"/>
      <c r="CX33" s="385"/>
      <c r="CY33" s="385"/>
      <c r="CZ33" s="385"/>
      <c r="DA33" s="385"/>
      <c r="DB33" s="385"/>
      <c r="DC33" s="385"/>
      <c r="DD33" s="385"/>
      <c r="DE33" s="385"/>
      <c r="DF33" s="71"/>
      <c r="DG33" s="384" t="s">
        <v>142</v>
      </c>
      <c r="DH33" s="384"/>
      <c r="DI33" s="73"/>
      <c r="DJ33" s="41"/>
      <c r="DK33" s="41"/>
      <c r="DL33" s="41"/>
      <c r="DM33" s="41"/>
      <c r="DN33" s="41"/>
      <c r="DO33" s="41"/>
    </row>
    <row r="34" spans="1:119" ht="32.25" customHeight="1" x14ac:dyDescent="0.15">
      <c r="A34" s="42"/>
      <c r="B34" s="68"/>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69"/>
      <c r="U34" s="382">
        <f>IF(W34="","",MAX(C34:D43)+1)</f>
        <v>2</v>
      </c>
      <c r="V34" s="382"/>
      <c r="W34" s="383" t="str">
        <f>IF('各会計、関係団体の財政状況及び健全化判断比率'!B28="","",'各会計、関係団体の財政状況及び健全化判断比率'!B28)</f>
        <v>益城町国民健康保険特別会計</v>
      </c>
      <c r="X34" s="383"/>
      <c r="Y34" s="383"/>
      <c r="Z34" s="383"/>
      <c r="AA34" s="383"/>
      <c r="AB34" s="383"/>
      <c r="AC34" s="383"/>
      <c r="AD34" s="383"/>
      <c r="AE34" s="383"/>
      <c r="AF34" s="383"/>
      <c r="AG34" s="383"/>
      <c r="AH34" s="383"/>
      <c r="AI34" s="383"/>
      <c r="AJ34" s="383"/>
      <c r="AK34" s="383"/>
      <c r="AL34" s="69"/>
      <c r="AM34" s="382">
        <f>IF(AO34="","",MAX(C34:D43,U34:V43)+1)</f>
        <v>5</v>
      </c>
      <c r="AN34" s="382"/>
      <c r="AO34" s="383" t="str">
        <f>IF('各会計、関係団体の財政状況及び健全化判断比率'!B31="","",'各会計、関係団体の財政状況及び健全化判断比率'!B31)</f>
        <v>益城町水道事業会計</v>
      </c>
      <c r="AP34" s="383"/>
      <c r="AQ34" s="383"/>
      <c r="AR34" s="383"/>
      <c r="AS34" s="383"/>
      <c r="AT34" s="383"/>
      <c r="AU34" s="383"/>
      <c r="AV34" s="383"/>
      <c r="AW34" s="383"/>
      <c r="AX34" s="383"/>
      <c r="AY34" s="383"/>
      <c r="AZ34" s="383"/>
      <c r="BA34" s="383"/>
      <c r="BB34" s="383"/>
      <c r="BC34" s="383"/>
      <c r="BD34" s="69"/>
      <c r="BE34" s="382">
        <f>IF(BG34="","",MAX(C34:D43,U34:V43,AM34:AN43)+1)</f>
        <v>6</v>
      </c>
      <c r="BF34" s="382"/>
      <c r="BG34" s="383" t="str">
        <f>IF('各会計、関係団体の財政状況及び健全化判断比率'!B32="","",'各会計、関係団体の財政状況及び健全化判断比率'!B32)</f>
        <v>益城町公共下水道特別会計</v>
      </c>
      <c r="BH34" s="383"/>
      <c r="BI34" s="383"/>
      <c r="BJ34" s="383"/>
      <c r="BK34" s="383"/>
      <c r="BL34" s="383"/>
      <c r="BM34" s="383"/>
      <c r="BN34" s="383"/>
      <c r="BO34" s="383"/>
      <c r="BP34" s="383"/>
      <c r="BQ34" s="383"/>
      <c r="BR34" s="383"/>
      <c r="BS34" s="383"/>
      <c r="BT34" s="383"/>
      <c r="BU34" s="383"/>
      <c r="BV34" s="69"/>
      <c r="BW34" s="382">
        <f>IF(BY34="","",MAX(C34:D43,U34:V43,AM34:AN43,BE34:BF43)+1)</f>
        <v>8</v>
      </c>
      <c r="BX34" s="382"/>
      <c r="BY34" s="383" t="str">
        <f>IF('各会計、関係団体の財政状況及び健全化判断比率'!B68="","",'各会計、関係団体の財政状況及び健全化判断比率'!B68)</f>
        <v>熊本県市町村総合事務組合</v>
      </c>
      <c r="BZ34" s="383"/>
      <c r="CA34" s="383"/>
      <c r="CB34" s="383"/>
      <c r="CC34" s="383"/>
      <c r="CD34" s="383"/>
      <c r="CE34" s="383"/>
      <c r="CF34" s="383"/>
      <c r="CG34" s="383"/>
      <c r="CH34" s="383"/>
      <c r="CI34" s="383"/>
      <c r="CJ34" s="383"/>
      <c r="CK34" s="383"/>
      <c r="CL34" s="383"/>
      <c r="CM34" s="383"/>
      <c r="CN34" s="69"/>
      <c r="CO34" s="382">
        <f>IF(CQ34="","",MAX(C34:D43,U34:V43,AM34:AN43,BE34:BF43,BW34:BX43)+1)</f>
        <v>13</v>
      </c>
      <c r="CP34" s="382"/>
      <c r="CQ34" s="383" t="str">
        <f>IF('各会計、関係団体の財政状況及び健全化判断比率'!BS7="","",'各会計、関係団体の財政状況及び健全化判断比率'!BS7)</f>
        <v>益城町土地開発公社</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15">
      <c r="A35" s="42"/>
      <c r="B35" s="68"/>
      <c r="C35" s="382" t="str">
        <f>IF(E35="","",C34+1)</f>
        <v/>
      </c>
      <c r="D35" s="382"/>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69"/>
      <c r="U35" s="382">
        <f>IF(W35="","",U34+1)</f>
        <v>3</v>
      </c>
      <c r="V35" s="382"/>
      <c r="W35" s="383" t="str">
        <f>IF('各会計、関係団体の財政状況及び健全化判断比率'!B29="","",'各会計、関係団体の財政状況及び健全化判断比率'!B29)</f>
        <v>益城町介護保険特別会計</v>
      </c>
      <c r="X35" s="383"/>
      <c r="Y35" s="383"/>
      <c r="Z35" s="383"/>
      <c r="AA35" s="383"/>
      <c r="AB35" s="383"/>
      <c r="AC35" s="383"/>
      <c r="AD35" s="383"/>
      <c r="AE35" s="383"/>
      <c r="AF35" s="383"/>
      <c r="AG35" s="383"/>
      <c r="AH35" s="383"/>
      <c r="AI35" s="383"/>
      <c r="AJ35" s="383"/>
      <c r="AK35" s="383"/>
      <c r="AL35" s="69"/>
      <c r="AM35" s="382" t="str">
        <f t="shared" ref="AM35:AM43" si="0">IF(AO35="","",AM34+1)</f>
        <v/>
      </c>
      <c r="AN35" s="382"/>
      <c r="AO35" s="383"/>
      <c r="AP35" s="383"/>
      <c r="AQ35" s="383"/>
      <c r="AR35" s="383"/>
      <c r="AS35" s="383"/>
      <c r="AT35" s="383"/>
      <c r="AU35" s="383"/>
      <c r="AV35" s="383"/>
      <c r="AW35" s="383"/>
      <c r="AX35" s="383"/>
      <c r="AY35" s="383"/>
      <c r="AZ35" s="383"/>
      <c r="BA35" s="383"/>
      <c r="BB35" s="383"/>
      <c r="BC35" s="383"/>
      <c r="BD35" s="69"/>
      <c r="BE35" s="382">
        <f t="shared" ref="BE35:BE43" si="1">IF(BG35="","",BE34+1)</f>
        <v>7</v>
      </c>
      <c r="BF35" s="382"/>
      <c r="BG35" s="383" t="str">
        <f>IF('各会計、関係団体の財政状況及び健全化判断比率'!B33="","",'各会計、関係団体の財政状況及び健全化判断比率'!B33)</f>
        <v>益城町農業集落排水事業特別会計</v>
      </c>
      <c r="BH35" s="383"/>
      <c r="BI35" s="383"/>
      <c r="BJ35" s="383"/>
      <c r="BK35" s="383"/>
      <c r="BL35" s="383"/>
      <c r="BM35" s="383"/>
      <c r="BN35" s="383"/>
      <c r="BO35" s="383"/>
      <c r="BP35" s="383"/>
      <c r="BQ35" s="383"/>
      <c r="BR35" s="383"/>
      <c r="BS35" s="383"/>
      <c r="BT35" s="383"/>
      <c r="BU35" s="383"/>
      <c r="BV35" s="69"/>
      <c r="BW35" s="382">
        <f t="shared" ref="BW35:BW43" si="2">IF(BY35="","",BW34+1)</f>
        <v>9</v>
      </c>
      <c r="BX35" s="382"/>
      <c r="BY35" s="383" t="str">
        <f>IF('各会計、関係団体の財政状況及び健全化判断比率'!B69="","",'各会計、関係団体の財政状況及び健全化判断比率'!B69)</f>
        <v>熊本県後期高齢者医療広域連合</v>
      </c>
      <c r="BZ35" s="383"/>
      <c r="CA35" s="383"/>
      <c r="CB35" s="383"/>
      <c r="CC35" s="383"/>
      <c r="CD35" s="383"/>
      <c r="CE35" s="383"/>
      <c r="CF35" s="383"/>
      <c r="CG35" s="383"/>
      <c r="CH35" s="383"/>
      <c r="CI35" s="383"/>
      <c r="CJ35" s="383"/>
      <c r="CK35" s="383"/>
      <c r="CL35" s="383"/>
      <c r="CM35" s="383"/>
      <c r="CN35" s="69"/>
      <c r="CO35" s="382" t="str">
        <f t="shared" ref="CO35:CO43" si="3">IF(CQ35="","",CO34+1)</f>
        <v/>
      </c>
      <c r="CP35" s="382"/>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15">
      <c r="A36" s="42"/>
      <c r="B36" s="68"/>
      <c r="C36" s="382" t="str">
        <f>IF(E36="","",C35+1)</f>
        <v/>
      </c>
      <c r="D36" s="382"/>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69"/>
      <c r="U36" s="382">
        <f t="shared" ref="U36:U43" si="4">IF(W36="","",U35+1)</f>
        <v>4</v>
      </c>
      <c r="V36" s="382"/>
      <c r="W36" s="383" t="str">
        <f>IF('各会計、関係団体の財政状況及び健全化判断比率'!B30="","",'各会計、関係団体の財政状況及び健全化判断比率'!B30)</f>
        <v>益城町後期高齢者医療特別会計</v>
      </c>
      <c r="X36" s="383"/>
      <c r="Y36" s="383"/>
      <c r="Z36" s="383"/>
      <c r="AA36" s="383"/>
      <c r="AB36" s="383"/>
      <c r="AC36" s="383"/>
      <c r="AD36" s="383"/>
      <c r="AE36" s="383"/>
      <c r="AF36" s="383"/>
      <c r="AG36" s="383"/>
      <c r="AH36" s="383"/>
      <c r="AI36" s="383"/>
      <c r="AJ36" s="383"/>
      <c r="AK36" s="383"/>
      <c r="AL36" s="69"/>
      <c r="AM36" s="382" t="str">
        <f t="shared" si="0"/>
        <v/>
      </c>
      <c r="AN36" s="382"/>
      <c r="AO36" s="383"/>
      <c r="AP36" s="383"/>
      <c r="AQ36" s="383"/>
      <c r="AR36" s="383"/>
      <c r="AS36" s="383"/>
      <c r="AT36" s="383"/>
      <c r="AU36" s="383"/>
      <c r="AV36" s="383"/>
      <c r="AW36" s="383"/>
      <c r="AX36" s="383"/>
      <c r="AY36" s="383"/>
      <c r="AZ36" s="383"/>
      <c r="BA36" s="383"/>
      <c r="BB36" s="383"/>
      <c r="BC36" s="383"/>
      <c r="BD36" s="69"/>
      <c r="BE36" s="382" t="str">
        <f t="shared" si="1"/>
        <v/>
      </c>
      <c r="BF36" s="382"/>
      <c r="BG36" s="383"/>
      <c r="BH36" s="383"/>
      <c r="BI36" s="383"/>
      <c r="BJ36" s="383"/>
      <c r="BK36" s="383"/>
      <c r="BL36" s="383"/>
      <c r="BM36" s="383"/>
      <c r="BN36" s="383"/>
      <c r="BO36" s="383"/>
      <c r="BP36" s="383"/>
      <c r="BQ36" s="383"/>
      <c r="BR36" s="383"/>
      <c r="BS36" s="383"/>
      <c r="BT36" s="383"/>
      <c r="BU36" s="383"/>
      <c r="BV36" s="69"/>
      <c r="BW36" s="382">
        <f t="shared" si="2"/>
        <v>10</v>
      </c>
      <c r="BX36" s="382"/>
      <c r="BY36" s="383" t="str">
        <f>IF('各会計、関係団体の財政状況及び健全化判断比率'!B70="","",'各会計、関係団体の財政状況及び健全化判断比率'!B70)</f>
        <v>益城、嘉島、西原環境衛生組合</v>
      </c>
      <c r="BZ36" s="383"/>
      <c r="CA36" s="383"/>
      <c r="CB36" s="383"/>
      <c r="CC36" s="383"/>
      <c r="CD36" s="383"/>
      <c r="CE36" s="383"/>
      <c r="CF36" s="383"/>
      <c r="CG36" s="383"/>
      <c r="CH36" s="383"/>
      <c r="CI36" s="383"/>
      <c r="CJ36" s="383"/>
      <c r="CK36" s="383"/>
      <c r="CL36" s="383"/>
      <c r="CM36" s="383"/>
      <c r="CN36" s="69"/>
      <c r="CO36" s="382" t="str">
        <f t="shared" si="3"/>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15">
      <c r="A37" s="42"/>
      <c r="B37" s="68"/>
      <c r="C37" s="382" t="str">
        <f>IF(E37="","",C36+1)</f>
        <v/>
      </c>
      <c r="D37" s="382"/>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69"/>
      <c r="U37" s="382" t="str">
        <f t="shared" si="4"/>
        <v/>
      </c>
      <c r="V37" s="382"/>
      <c r="W37" s="383"/>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t="str">
        <f t="shared" si="1"/>
        <v/>
      </c>
      <c r="BF37" s="382"/>
      <c r="BG37" s="383"/>
      <c r="BH37" s="383"/>
      <c r="BI37" s="383"/>
      <c r="BJ37" s="383"/>
      <c r="BK37" s="383"/>
      <c r="BL37" s="383"/>
      <c r="BM37" s="383"/>
      <c r="BN37" s="383"/>
      <c r="BO37" s="383"/>
      <c r="BP37" s="383"/>
      <c r="BQ37" s="383"/>
      <c r="BR37" s="383"/>
      <c r="BS37" s="383"/>
      <c r="BT37" s="383"/>
      <c r="BU37" s="383"/>
      <c r="BV37" s="69"/>
      <c r="BW37" s="382">
        <f t="shared" si="2"/>
        <v>11</v>
      </c>
      <c r="BX37" s="382"/>
      <c r="BY37" s="383" t="str">
        <f>IF('各会計、関係団体の財政状況及び健全化判断比率'!B71="","",'各会計、関係団体の財政状況及び健全化判断比率'!B71)</f>
        <v>御船地区衛生施設組合</v>
      </c>
      <c r="BZ37" s="383"/>
      <c r="CA37" s="383"/>
      <c r="CB37" s="383"/>
      <c r="CC37" s="383"/>
      <c r="CD37" s="383"/>
      <c r="CE37" s="383"/>
      <c r="CF37" s="383"/>
      <c r="CG37" s="383"/>
      <c r="CH37" s="383"/>
      <c r="CI37" s="383"/>
      <c r="CJ37" s="383"/>
      <c r="CK37" s="383"/>
      <c r="CL37" s="383"/>
      <c r="CM37" s="383"/>
      <c r="CN37" s="69"/>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15">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t="str">
        <f t="shared" si="4"/>
        <v/>
      </c>
      <c r="V38" s="382"/>
      <c r="W38" s="383"/>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f t="shared" si="2"/>
        <v>12</v>
      </c>
      <c r="BX38" s="382"/>
      <c r="BY38" s="383" t="str">
        <f>IF('各会計、関係団体の財政状況及び健全化判断比率'!B72="","",'各会計、関係団体の財政状況及び健全化判断比率'!B72)</f>
        <v>上益城広域連合</v>
      </c>
      <c r="BZ38" s="383"/>
      <c r="CA38" s="383"/>
      <c r="CB38" s="383"/>
      <c r="CC38" s="383"/>
      <c r="CD38" s="383"/>
      <c r="CE38" s="383"/>
      <c r="CF38" s="383"/>
      <c r="CG38" s="383"/>
      <c r="CH38" s="383"/>
      <c r="CI38" s="383"/>
      <c r="CJ38" s="383"/>
      <c r="CK38" s="383"/>
      <c r="CL38" s="383"/>
      <c r="CM38" s="383"/>
      <c r="CN38" s="69"/>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15">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t="str">
        <f t="shared" si="2"/>
        <v/>
      </c>
      <c r="BX39" s="382"/>
      <c r="BY39" s="383" t="str">
        <f>IF('各会計、関係団体の財政状況及び健全化判断比率'!B73="","",'各会計、関係団体の財政状況及び健全化判断比率'!B73)</f>
        <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15">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t="str">
        <f t="shared" si="2"/>
        <v/>
      </c>
      <c r="BX40" s="382"/>
      <c r="BY40" s="383" t="str">
        <f>IF('各会計、関係団体の財政状況及び健全化判断比率'!B74="","",'各会計、関係団体の財政状況及び健全化判断比率'!B74)</f>
        <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15">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t="str">
        <f t="shared" si="2"/>
        <v/>
      </c>
      <c r="BX41" s="382"/>
      <c r="BY41" s="383" t="str">
        <f>IF('各会計、関係団体の財政状況及び健全化判断比率'!B75="","",'各会計、関係団体の財政状況及び健全化判断比率'!B75)</f>
        <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15">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t="str">
        <f t="shared" si="2"/>
        <v/>
      </c>
      <c r="BX42" s="382"/>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15">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143</v>
      </c>
      <c r="C46" s="41"/>
      <c r="D46" s="41"/>
      <c r="E46" s="41" t="s">
        <v>144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147</v>
      </c>
    </row>
    <row r="50" spans="5:5" x14ac:dyDescent="0.15">
      <c r="E50" s="43" t="s">
        <v>148</v>
      </c>
    </row>
    <row r="51" spans="5:5" x14ac:dyDescent="0.15">
      <c r="E51" s="43" t="s">
        <v>149</v>
      </c>
    </row>
    <row r="52" spans="5:5" x14ac:dyDescent="0.15">
      <c r="E52" s="43"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cKbP9Lpopr+f3U+4AU5pfeI+2/YLCJMJcu0YDbnliAcWHRAYt+tFst84b7T+eIlLiAevn2cKG/cUZBRregySQ==" saltValue="9RPsD8MiL5IGgn291B1O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37" zoomScale="65" zoomScaleNormal="65"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490</v>
      </c>
      <c r="K32" s="260"/>
      <c r="L32" s="260"/>
      <c r="M32" s="260"/>
      <c r="N32" s="260"/>
      <c r="O32" s="260"/>
      <c r="P32" s="260"/>
    </row>
    <row r="33" spans="1:16" ht="39" customHeight="1" thickBot="1" x14ac:dyDescent="0.25">
      <c r="A33" s="260"/>
      <c r="B33" s="263" t="s">
        <v>498</v>
      </c>
      <c r="C33" s="264"/>
      <c r="D33" s="264"/>
      <c r="E33" s="265" t="s">
        <v>491</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499</v>
      </c>
      <c r="D34" s="1202"/>
      <c r="E34" s="1203"/>
      <c r="F34" s="270">
        <v>9.89</v>
      </c>
      <c r="G34" s="271">
        <v>9.48</v>
      </c>
      <c r="H34" s="271">
        <v>12.01</v>
      </c>
      <c r="I34" s="271">
        <v>11.86</v>
      </c>
      <c r="J34" s="272">
        <v>8.86</v>
      </c>
      <c r="K34" s="260"/>
      <c r="L34" s="260"/>
      <c r="M34" s="260"/>
      <c r="N34" s="260"/>
      <c r="O34" s="260"/>
      <c r="P34" s="260"/>
    </row>
    <row r="35" spans="1:16" ht="39" customHeight="1" x14ac:dyDescent="0.15">
      <c r="A35" s="260"/>
      <c r="B35" s="273"/>
      <c r="C35" s="1196" t="s">
        <v>500</v>
      </c>
      <c r="D35" s="1197"/>
      <c r="E35" s="1198"/>
      <c r="F35" s="274">
        <v>0.84</v>
      </c>
      <c r="G35" s="275">
        <v>0.69</v>
      </c>
      <c r="H35" s="275">
        <v>0.05</v>
      </c>
      <c r="I35" s="275">
        <v>5.24</v>
      </c>
      <c r="J35" s="276">
        <v>5.66</v>
      </c>
      <c r="K35" s="260"/>
      <c r="L35" s="260"/>
      <c r="M35" s="260"/>
      <c r="N35" s="260"/>
      <c r="O35" s="260"/>
      <c r="P35" s="260"/>
    </row>
    <row r="36" spans="1:16" ht="39" customHeight="1" x14ac:dyDescent="0.15">
      <c r="A36" s="260"/>
      <c r="B36" s="273"/>
      <c r="C36" s="1196" t="s">
        <v>501</v>
      </c>
      <c r="D36" s="1197"/>
      <c r="E36" s="1198"/>
      <c r="F36" s="274">
        <v>5</v>
      </c>
      <c r="G36" s="275">
        <v>4.3099999999999996</v>
      </c>
      <c r="H36" s="275">
        <v>10.49</v>
      </c>
      <c r="I36" s="275">
        <v>0</v>
      </c>
      <c r="J36" s="276">
        <v>3.52</v>
      </c>
      <c r="K36" s="260"/>
      <c r="L36" s="260"/>
      <c r="M36" s="260"/>
      <c r="N36" s="260"/>
      <c r="O36" s="260"/>
      <c r="P36" s="260"/>
    </row>
    <row r="37" spans="1:16" ht="39" customHeight="1" x14ac:dyDescent="0.15">
      <c r="A37" s="260"/>
      <c r="B37" s="273"/>
      <c r="C37" s="1196" t="s">
        <v>502</v>
      </c>
      <c r="D37" s="1197"/>
      <c r="E37" s="1198"/>
      <c r="F37" s="274">
        <v>1.48</v>
      </c>
      <c r="G37" s="275">
        <v>2.48</v>
      </c>
      <c r="H37" s="275">
        <v>3.45</v>
      </c>
      <c r="I37" s="275">
        <v>3.59</v>
      </c>
      <c r="J37" s="276">
        <v>2.5499999999999998</v>
      </c>
      <c r="K37" s="260"/>
      <c r="L37" s="260"/>
      <c r="M37" s="260"/>
      <c r="N37" s="260"/>
      <c r="O37" s="260"/>
      <c r="P37" s="260"/>
    </row>
    <row r="38" spans="1:16" ht="39" customHeight="1" x14ac:dyDescent="0.15">
      <c r="A38" s="260"/>
      <c r="B38" s="273"/>
      <c r="C38" s="1196" t="s">
        <v>503</v>
      </c>
      <c r="D38" s="1197"/>
      <c r="E38" s="1198"/>
      <c r="F38" s="274">
        <v>0.18</v>
      </c>
      <c r="G38" s="275">
        <v>0.18</v>
      </c>
      <c r="H38" s="275">
        <v>0.09</v>
      </c>
      <c r="I38" s="275">
        <v>0.43</v>
      </c>
      <c r="J38" s="276">
        <v>0.21</v>
      </c>
      <c r="K38" s="260"/>
      <c r="L38" s="260"/>
      <c r="M38" s="260"/>
      <c r="N38" s="260"/>
      <c r="O38" s="260"/>
      <c r="P38" s="260"/>
    </row>
    <row r="39" spans="1:16" ht="39" customHeight="1" x14ac:dyDescent="0.15">
      <c r="A39" s="260"/>
      <c r="B39" s="273"/>
      <c r="C39" s="1196" t="s">
        <v>504</v>
      </c>
      <c r="D39" s="1197"/>
      <c r="E39" s="1198"/>
      <c r="F39" s="274">
        <v>0.08</v>
      </c>
      <c r="G39" s="275">
        <v>0.06</v>
      </c>
      <c r="H39" s="275">
        <v>0.12</v>
      </c>
      <c r="I39" s="275">
        <v>0</v>
      </c>
      <c r="J39" s="276">
        <v>0.1</v>
      </c>
      <c r="K39" s="260"/>
      <c r="L39" s="260"/>
      <c r="M39" s="260"/>
      <c r="N39" s="260"/>
      <c r="O39" s="260"/>
      <c r="P39" s="260"/>
    </row>
    <row r="40" spans="1:16" ht="39" customHeight="1" x14ac:dyDescent="0.15">
      <c r="A40" s="260"/>
      <c r="B40" s="273"/>
      <c r="C40" s="1196" t="s">
        <v>505</v>
      </c>
      <c r="D40" s="1197"/>
      <c r="E40" s="1198"/>
      <c r="F40" s="274">
        <v>0.23</v>
      </c>
      <c r="G40" s="275">
        <v>0.3</v>
      </c>
      <c r="H40" s="275">
        <v>0.21</v>
      </c>
      <c r="I40" s="275">
        <v>0.01</v>
      </c>
      <c r="J40" s="276">
        <v>0</v>
      </c>
      <c r="K40" s="260"/>
      <c r="L40" s="260"/>
      <c r="M40" s="260"/>
      <c r="N40" s="260"/>
      <c r="O40" s="260"/>
      <c r="P40" s="260"/>
    </row>
    <row r="41" spans="1:16" ht="39" customHeight="1" x14ac:dyDescent="0.15">
      <c r="A41" s="260"/>
      <c r="B41" s="273"/>
      <c r="C41" s="1196"/>
      <c r="D41" s="1197"/>
      <c r="E41" s="1198"/>
      <c r="F41" s="274"/>
      <c r="G41" s="275"/>
      <c r="H41" s="275"/>
      <c r="I41" s="275"/>
      <c r="J41" s="276"/>
      <c r="K41" s="260"/>
      <c r="L41" s="260"/>
      <c r="M41" s="260"/>
      <c r="N41" s="260"/>
      <c r="O41" s="260"/>
      <c r="P41" s="260"/>
    </row>
    <row r="42" spans="1:16" ht="39" customHeight="1" x14ac:dyDescent="0.15">
      <c r="A42" s="260"/>
      <c r="B42" s="277"/>
      <c r="C42" s="1196" t="s">
        <v>506</v>
      </c>
      <c r="D42" s="1197"/>
      <c r="E42" s="1198"/>
      <c r="F42" s="274" t="s">
        <v>451</v>
      </c>
      <c r="G42" s="275" t="s">
        <v>451</v>
      </c>
      <c r="H42" s="275" t="s">
        <v>451</v>
      </c>
      <c r="I42" s="275" t="s">
        <v>451</v>
      </c>
      <c r="J42" s="276" t="s">
        <v>451</v>
      </c>
      <c r="K42" s="260"/>
      <c r="L42" s="260"/>
      <c r="M42" s="260"/>
      <c r="N42" s="260"/>
      <c r="O42" s="260"/>
      <c r="P42" s="260"/>
    </row>
    <row r="43" spans="1:16" ht="39" customHeight="1" thickBot="1" x14ac:dyDescent="0.2">
      <c r="A43" s="260"/>
      <c r="B43" s="278"/>
      <c r="C43" s="1199" t="s">
        <v>507</v>
      </c>
      <c r="D43" s="1200"/>
      <c r="E43" s="1201"/>
      <c r="F43" s="279" t="s">
        <v>451</v>
      </c>
      <c r="G43" s="280" t="s">
        <v>451</v>
      </c>
      <c r="H43" s="280" t="s">
        <v>451</v>
      </c>
      <c r="I43" s="280" t="s">
        <v>451</v>
      </c>
      <c r="J43" s="281" t="s">
        <v>451</v>
      </c>
      <c r="K43" s="260"/>
      <c r="L43" s="260"/>
      <c r="M43" s="260"/>
      <c r="N43" s="260"/>
      <c r="O43" s="260"/>
      <c r="P43" s="260"/>
    </row>
    <row r="44" spans="1:16" ht="39" customHeight="1" x14ac:dyDescent="0.15">
      <c r="A44" s="260"/>
      <c r="B44" s="282" t="s">
        <v>508</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tA+OpwSiKGJUZZtLx9ilJT+SP5Ajmnhe3RfScVZSV4mp9rN98jmVH3vkTRmfqggp3qH1HA4KfuxGgJsbi7Jz+w==" saltValue="j8/fb8ePKsL20W2TtHk+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52" zoomScale="60" zoomScaleNormal="6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509</v>
      </c>
      <c r="P43" s="286"/>
      <c r="Q43" s="286"/>
      <c r="R43" s="286"/>
      <c r="S43" s="286"/>
      <c r="T43" s="286"/>
      <c r="U43" s="286"/>
    </row>
    <row r="44" spans="1:21" ht="30.75" customHeight="1" thickBot="1" x14ac:dyDescent="0.2">
      <c r="A44" s="286"/>
      <c r="B44" s="289" t="s">
        <v>510</v>
      </c>
      <c r="C44" s="290"/>
      <c r="D44" s="290"/>
      <c r="E44" s="291"/>
      <c r="F44" s="291"/>
      <c r="G44" s="291"/>
      <c r="H44" s="291"/>
      <c r="I44" s="291"/>
      <c r="J44" s="292" t="s">
        <v>491</v>
      </c>
      <c r="K44" s="293" t="s">
        <v>4</v>
      </c>
      <c r="L44" s="294" t="s">
        <v>5</v>
      </c>
      <c r="M44" s="294" t="s">
        <v>6</v>
      </c>
      <c r="N44" s="294" t="s">
        <v>7</v>
      </c>
      <c r="O44" s="295" t="s">
        <v>8</v>
      </c>
      <c r="P44" s="286"/>
      <c r="Q44" s="286"/>
      <c r="R44" s="286"/>
      <c r="S44" s="286"/>
      <c r="T44" s="286"/>
      <c r="U44" s="286"/>
    </row>
    <row r="45" spans="1:21" ht="30.75" customHeight="1" x14ac:dyDescent="0.15">
      <c r="A45" s="286"/>
      <c r="B45" s="1222" t="s">
        <v>511</v>
      </c>
      <c r="C45" s="1223"/>
      <c r="D45" s="296"/>
      <c r="E45" s="1228" t="s">
        <v>512</v>
      </c>
      <c r="F45" s="1228"/>
      <c r="G45" s="1228"/>
      <c r="H45" s="1228"/>
      <c r="I45" s="1228"/>
      <c r="J45" s="1229"/>
      <c r="K45" s="297">
        <v>822</v>
      </c>
      <c r="L45" s="298">
        <v>854</v>
      </c>
      <c r="M45" s="298">
        <v>902</v>
      </c>
      <c r="N45" s="298">
        <v>976</v>
      </c>
      <c r="O45" s="299">
        <v>930</v>
      </c>
      <c r="P45" s="286"/>
      <c r="Q45" s="286"/>
      <c r="R45" s="286"/>
      <c r="S45" s="286"/>
      <c r="T45" s="286"/>
      <c r="U45" s="286"/>
    </row>
    <row r="46" spans="1:21" ht="30.75" customHeight="1" x14ac:dyDescent="0.15">
      <c r="A46" s="286"/>
      <c r="B46" s="1224"/>
      <c r="C46" s="1225"/>
      <c r="D46" s="300"/>
      <c r="E46" s="1206" t="s">
        <v>513</v>
      </c>
      <c r="F46" s="1206"/>
      <c r="G46" s="1206"/>
      <c r="H46" s="1206"/>
      <c r="I46" s="1206"/>
      <c r="J46" s="1207"/>
      <c r="K46" s="301" t="s">
        <v>451</v>
      </c>
      <c r="L46" s="302" t="s">
        <v>451</v>
      </c>
      <c r="M46" s="302" t="s">
        <v>451</v>
      </c>
      <c r="N46" s="302" t="s">
        <v>451</v>
      </c>
      <c r="O46" s="303" t="s">
        <v>451</v>
      </c>
      <c r="P46" s="286"/>
      <c r="Q46" s="286"/>
      <c r="R46" s="286"/>
      <c r="S46" s="286"/>
      <c r="T46" s="286"/>
      <c r="U46" s="286"/>
    </row>
    <row r="47" spans="1:21" ht="30.75" customHeight="1" x14ac:dyDescent="0.15">
      <c r="A47" s="286"/>
      <c r="B47" s="1224"/>
      <c r="C47" s="1225"/>
      <c r="D47" s="300"/>
      <c r="E47" s="1206" t="s">
        <v>514</v>
      </c>
      <c r="F47" s="1206"/>
      <c r="G47" s="1206"/>
      <c r="H47" s="1206"/>
      <c r="I47" s="1206"/>
      <c r="J47" s="1207"/>
      <c r="K47" s="301" t="s">
        <v>451</v>
      </c>
      <c r="L47" s="302" t="s">
        <v>451</v>
      </c>
      <c r="M47" s="302" t="s">
        <v>451</v>
      </c>
      <c r="N47" s="302" t="s">
        <v>451</v>
      </c>
      <c r="O47" s="303" t="s">
        <v>451</v>
      </c>
      <c r="P47" s="286"/>
      <c r="Q47" s="286"/>
      <c r="R47" s="286"/>
      <c r="S47" s="286"/>
      <c r="T47" s="286"/>
      <c r="U47" s="286"/>
    </row>
    <row r="48" spans="1:21" ht="30.75" customHeight="1" x14ac:dyDescent="0.15">
      <c r="A48" s="286"/>
      <c r="B48" s="1224"/>
      <c r="C48" s="1225"/>
      <c r="D48" s="300"/>
      <c r="E48" s="1206" t="s">
        <v>515</v>
      </c>
      <c r="F48" s="1206"/>
      <c r="G48" s="1206"/>
      <c r="H48" s="1206"/>
      <c r="I48" s="1206"/>
      <c r="J48" s="1207"/>
      <c r="K48" s="301">
        <v>455</v>
      </c>
      <c r="L48" s="302">
        <v>501</v>
      </c>
      <c r="M48" s="302">
        <v>671</v>
      </c>
      <c r="N48" s="302">
        <v>384</v>
      </c>
      <c r="O48" s="303">
        <v>504</v>
      </c>
      <c r="P48" s="286"/>
      <c r="Q48" s="286"/>
      <c r="R48" s="286"/>
      <c r="S48" s="286"/>
      <c r="T48" s="286"/>
      <c r="U48" s="286"/>
    </row>
    <row r="49" spans="1:21" ht="30.75" customHeight="1" x14ac:dyDescent="0.15">
      <c r="A49" s="286"/>
      <c r="B49" s="1224"/>
      <c r="C49" s="1225"/>
      <c r="D49" s="300"/>
      <c r="E49" s="1206" t="s">
        <v>516</v>
      </c>
      <c r="F49" s="1206"/>
      <c r="G49" s="1206"/>
      <c r="H49" s="1206"/>
      <c r="I49" s="1206"/>
      <c r="J49" s="1207"/>
      <c r="K49" s="301" t="s">
        <v>451</v>
      </c>
      <c r="L49" s="302" t="s">
        <v>451</v>
      </c>
      <c r="M49" s="302" t="s">
        <v>451</v>
      </c>
      <c r="N49" s="302">
        <v>4</v>
      </c>
      <c r="O49" s="303">
        <v>4</v>
      </c>
      <c r="P49" s="286"/>
      <c r="Q49" s="286"/>
      <c r="R49" s="286"/>
      <c r="S49" s="286"/>
      <c r="T49" s="286"/>
      <c r="U49" s="286"/>
    </row>
    <row r="50" spans="1:21" ht="30.75" customHeight="1" x14ac:dyDescent="0.15">
      <c r="A50" s="286"/>
      <c r="B50" s="1224"/>
      <c r="C50" s="1225"/>
      <c r="D50" s="300"/>
      <c r="E50" s="1206" t="s">
        <v>517</v>
      </c>
      <c r="F50" s="1206"/>
      <c r="G50" s="1206"/>
      <c r="H50" s="1206"/>
      <c r="I50" s="1206"/>
      <c r="J50" s="1207"/>
      <c r="K50" s="301" t="s">
        <v>451</v>
      </c>
      <c r="L50" s="302" t="s">
        <v>451</v>
      </c>
      <c r="M50" s="302" t="s">
        <v>451</v>
      </c>
      <c r="N50" s="302" t="s">
        <v>451</v>
      </c>
      <c r="O50" s="303" t="s">
        <v>451</v>
      </c>
      <c r="P50" s="286"/>
      <c r="Q50" s="286"/>
      <c r="R50" s="286"/>
      <c r="S50" s="286"/>
      <c r="T50" s="286"/>
      <c r="U50" s="286"/>
    </row>
    <row r="51" spans="1:21" ht="30.75" customHeight="1" x14ac:dyDescent="0.15">
      <c r="A51" s="286"/>
      <c r="B51" s="1226"/>
      <c r="C51" s="1227"/>
      <c r="D51" s="304"/>
      <c r="E51" s="1206" t="s">
        <v>518</v>
      </c>
      <c r="F51" s="1206"/>
      <c r="G51" s="1206"/>
      <c r="H51" s="1206"/>
      <c r="I51" s="1206"/>
      <c r="J51" s="1207"/>
      <c r="K51" s="301" t="s">
        <v>451</v>
      </c>
      <c r="L51" s="302" t="s">
        <v>451</v>
      </c>
      <c r="M51" s="302" t="s">
        <v>451</v>
      </c>
      <c r="N51" s="302" t="s">
        <v>451</v>
      </c>
      <c r="O51" s="303" t="s">
        <v>451</v>
      </c>
      <c r="P51" s="286"/>
      <c r="Q51" s="286"/>
      <c r="R51" s="286"/>
      <c r="S51" s="286"/>
      <c r="T51" s="286"/>
      <c r="U51" s="286"/>
    </row>
    <row r="52" spans="1:21" ht="30.75" customHeight="1" x14ac:dyDescent="0.15">
      <c r="A52" s="286"/>
      <c r="B52" s="1204" t="s">
        <v>519</v>
      </c>
      <c r="C52" s="1205"/>
      <c r="D52" s="304"/>
      <c r="E52" s="1206" t="s">
        <v>520</v>
      </c>
      <c r="F52" s="1206"/>
      <c r="G52" s="1206"/>
      <c r="H52" s="1206"/>
      <c r="I52" s="1206"/>
      <c r="J52" s="1207"/>
      <c r="K52" s="301">
        <v>929</v>
      </c>
      <c r="L52" s="302">
        <v>917</v>
      </c>
      <c r="M52" s="302">
        <v>924</v>
      </c>
      <c r="N52" s="302">
        <v>953</v>
      </c>
      <c r="O52" s="303">
        <v>976</v>
      </c>
      <c r="P52" s="286"/>
      <c r="Q52" s="286"/>
      <c r="R52" s="286"/>
      <c r="S52" s="286"/>
      <c r="T52" s="286"/>
      <c r="U52" s="286"/>
    </row>
    <row r="53" spans="1:21" ht="30.75" customHeight="1" thickBot="1" x14ac:dyDescent="0.2">
      <c r="A53" s="286"/>
      <c r="B53" s="1208" t="s">
        <v>521</v>
      </c>
      <c r="C53" s="1209"/>
      <c r="D53" s="305"/>
      <c r="E53" s="1210" t="s">
        <v>522</v>
      </c>
      <c r="F53" s="1210"/>
      <c r="G53" s="1210"/>
      <c r="H53" s="1210"/>
      <c r="I53" s="1210"/>
      <c r="J53" s="1211"/>
      <c r="K53" s="306">
        <v>348</v>
      </c>
      <c r="L53" s="307">
        <v>438</v>
      </c>
      <c r="M53" s="307">
        <v>649</v>
      </c>
      <c r="N53" s="307">
        <v>411</v>
      </c>
      <c r="O53" s="308">
        <v>462</v>
      </c>
      <c r="P53" s="286"/>
      <c r="Q53" s="286"/>
      <c r="R53" s="286"/>
      <c r="S53" s="286"/>
      <c r="T53" s="286"/>
      <c r="U53" s="286"/>
    </row>
    <row r="54" spans="1:21" ht="24" customHeight="1" x14ac:dyDescent="0.15">
      <c r="A54" s="286"/>
      <c r="B54" s="309" t="s">
        <v>523</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524</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491</v>
      </c>
      <c r="K56" s="317" t="s">
        <v>525</v>
      </c>
      <c r="L56" s="318" t="s">
        <v>526</v>
      </c>
      <c r="M56" s="318" t="s">
        <v>527</v>
      </c>
      <c r="N56" s="318" t="s">
        <v>528</v>
      </c>
      <c r="O56" s="319" t="s">
        <v>529</v>
      </c>
      <c r="P56" s="286"/>
      <c r="Q56" s="286"/>
      <c r="R56" s="286"/>
      <c r="S56" s="286"/>
      <c r="T56" s="286"/>
      <c r="U56" s="286"/>
    </row>
    <row r="57" spans="1:21" ht="31.5" customHeight="1" x14ac:dyDescent="0.15">
      <c r="B57" s="1212" t="s">
        <v>530</v>
      </c>
      <c r="C57" s="1213"/>
      <c r="D57" s="1216" t="s">
        <v>531</v>
      </c>
      <c r="E57" s="1217"/>
      <c r="F57" s="1217"/>
      <c r="G57" s="1217"/>
      <c r="H57" s="1217"/>
      <c r="I57" s="1217"/>
      <c r="J57" s="1218"/>
      <c r="K57" s="320" t="s">
        <v>533</v>
      </c>
      <c r="L57" s="321" t="s">
        <v>533</v>
      </c>
      <c r="M57" s="321" t="s">
        <v>533</v>
      </c>
      <c r="N57" s="321" t="s">
        <v>533</v>
      </c>
      <c r="O57" s="322" t="s">
        <v>533</v>
      </c>
    </row>
    <row r="58" spans="1:21" ht="31.5" customHeight="1" thickBot="1" x14ac:dyDescent="0.2">
      <c r="B58" s="1214"/>
      <c r="C58" s="1215"/>
      <c r="D58" s="1219" t="s">
        <v>534</v>
      </c>
      <c r="E58" s="1220"/>
      <c r="F58" s="1220"/>
      <c r="G58" s="1220"/>
      <c r="H58" s="1220"/>
      <c r="I58" s="1220"/>
      <c r="J58" s="1221"/>
      <c r="K58" s="323" t="s">
        <v>533</v>
      </c>
      <c r="L58" s="324" t="s">
        <v>533</v>
      </c>
      <c r="M58" s="324" t="s">
        <v>533</v>
      </c>
      <c r="N58" s="324" t="s">
        <v>533</v>
      </c>
      <c r="O58" s="325" t="s">
        <v>533</v>
      </c>
    </row>
    <row r="59" spans="1:21" ht="24" customHeight="1" x14ac:dyDescent="0.15">
      <c r="B59" s="326"/>
      <c r="C59" s="326"/>
      <c r="D59" s="327" t="s">
        <v>535</v>
      </c>
      <c r="E59" s="328"/>
      <c r="F59" s="328"/>
      <c r="G59" s="328"/>
      <c r="H59" s="328"/>
      <c r="I59" s="328"/>
      <c r="J59" s="328"/>
      <c r="K59" s="328"/>
      <c r="L59" s="328"/>
      <c r="M59" s="328"/>
      <c r="N59" s="328"/>
      <c r="O59" s="328"/>
    </row>
    <row r="60" spans="1:21" ht="24" customHeight="1" x14ac:dyDescent="0.15">
      <c r="B60" s="329"/>
      <c r="C60" s="329"/>
      <c r="D60" s="327" t="s">
        <v>536</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3x4K0HLotSZljBxRT8FAthjIznMLrURzwiGJhhRhVbtpnFFR+mX7o0P1ju2Hq9u+BetVVusXbfkTRZvNm2szAg==" saltValue="nArKpXYzwYG1HOR9noWm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38" zoomScale="60" zoomScaleNormal="6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509</v>
      </c>
    </row>
    <row r="40" spans="2:13" ht="27.75" customHeight="1" thickBot="1" x14ac:dyDescent="0.2">
      <c r="B40" s="332" t="s">
        <v>510</v>
      </c>
      <c r="C40" s="333"/>
      <c r="D40" s="333"/>
      <c r="E40" s="334"/>
      <c r="F40" s="334"/>
      <c r="G40" s="334"/>
      <c r="H40" s="335" t="s">
        <v>491</v>
      </c>
      <c r="I40" s="336" t="s">
        <v>4</v>
      </c>
      <c r="J40" s="337" t="s">
        <v>5</v>
      </c>
      <c r="K40" s="337" t="s">
        <v>6</v>
      </c>
      <c r="L40" s="337" t="s">
        <v>7</v>
      </c>
      <c r="M40" s="338" t="s">
        <v>8</v>
      </c>
    </row>
    <row r="41" spans="2:13" ht="27.75" customHeight="1" x14ac:dyDescent="0.15">
      <c r="B41" s="1242" t="s">
        <v>537</v>
      </c>
      <c r="C41" s="1243"/>
      <c r="D41" s="339"/>
      <c r="E41" s="1244" t="s">
        <v>538</v>
      </c>
      <c r="F41" s="1244"/>
      <c r="G41" s="1244"/>
      <c r="H41" s="1245"/>
      <c r="I41" s="340">
        <v>9638</v>
      </c>
      <c r="J41" s="341">
        <v>9839</v>
      </c>
      <c r="K41" s="341">
        <v>16472</v>
      </c>
      <c r="L41" s="341">
        <v>22209</v>
      </c>
      <c r="M41" s="342">
        <v>27926</v>
      </c>
    </row>
    <row r="42" spans="2:13" ht="27.75" customHeight="1" x14ac:dyDescent="0.15">
      <c r="B42" s="1232"/>
      <c r="C42" s="1233"/>
      <c r="D42" s="343"/>
      <c r="E42" s="1236" t="s">
        <v>539</v>
      </c>
      <c r="F42" s="1236"/>
      <c r="G42" s="1236"/>
      <c r="H42" s="1237"/>
      <c r="I42" s="344" t="s">
        <v>451</v>
      </c>
      <c r="J42" s="345" t="s">
        <v>451</v>
      </c>
      <c r="K42" s="345" t="s">
        <v>451</v>
      </c>
      <c r="L42" s="345" t="s">
        <v>451</v>
      </c>
      <c r="M42" s="346" t="s">
        <v>451</v>
      </c>
    </row>
    <row r="43" spans="2:13" ht="27.75" customHeight="1" x14ac:dyDescent="0.15">
      <c r="B43" s="1232"/>
      <c r="C43" s="1233"/>
      <c r="D43" s="343"/>
      <c r="E43" s="1236" t="s">
        <v>540</v>
      </c>
      <c r="F43" s="1236"/>
      <c r="G43" s="1236"/>
      <c r="H43" s="1237"/>
      <c r="I43" s="344">
        <v>5949</v>
      </c>
      <c r="J43" s="345">
        <v>5789</v>
      </c>
      <c r="K43" s="345">
        <v>6736</v>
      </c>
      <c r="L43" s="345">
        <v>5803</v>
      </c>
      <c r="M43" s="346">
        <v>5687</v>
      </c>
    </row>
    <row r="44" spans="2:13" ht="27.75" customHeight="1" x14ac:dyDescent="0.15">
      <c r="B44" s="1232"/>
      <c r="C44" s="1233"/>
      <c r="D44" s="343"/>
      <c r="E44" s="1236" t="s">
        <v>541</v>
      </c>
      <c r="F44" s="1236"/>
      <c r="G44" s="1236"/>
      <c r="H44" s="1237"/>
      <c r="I44" s="344" t="s">
        <v>451</v>
      </c>
      <c r="J44" s="345" t="s">
        <v>451</v>
      </c>
      <c r="K44" s="345">
        <v>43</v>
      </c>
      <c r="L44" s="345">
        <v>39</v>
      </c>
      <c r="M44" s="346">
        <v>35</v>
      </c>
    </row>
    <row r="45" spans="2:13" ht="27.75" customHeight="1" x14ac:dyDescent="0.15">
      <c r="B45" s="1232"/>
      <c r="C45" s="1233"/>
      <c r="D45" s="343"/>
      <c r="E45" s="1236" t="s">
        <v>542</v>
      </c>
      <c r="F45" s="1236"/>
      <c r="G45" s="1236"/>
      <c r="H45" s="1237"/>
      <c r="I45" s="344">
        <v>811</v>
      </c>
      <c r="J45" s="345">
        <v>718</v>
      </c>
      <c r="K45" s="345">
        <v>397</v>
      </c>
      <c r="L45" s="345">
        <v>309</v>
      </c>
      <c r="M45" s="346">
        <v>134</v>
      </c>
    </row>
    <row r="46" spans="2:13" ht="27.75" customHeight="1" x14ac:dyDescent="0.15">
      <c r="B46" s="1232"/>
      <c r="C46" s="1233"/>
      <c r="D46" s="347"/>
      <c r="E46" s="1236" t="s">
        <v>543</v>
      </c>
      <c r="F46" s="1236"/>
      <c r="G46" s="1236"/>
      <c r="H46" s="1237"/>
      <c r="I46" s="344" t="s">
        <v>451</v>
      </c>
      <c r="J46" s="345" t="s">
        <v>451</v>
      </c>
      <c r="K46" s="345" t="s">
        <v>451</v>
      </c>
      <c r="L46" s="345" t="s">
        <v>451</v>
      </c>
      <c r="M46" s="346">
        <v>48</v>
      </c>
    </row>
    <row r="47" spans="2:13" ht="27.75" customHeight="1" x14ac:dyDescent="0.15">
      <c r="B47" s="1232"/>
      <c r="C47" s="1233"/>
      <c r="D47" s="348"/>
      <c r="E47" s="1246" t="s">
        <v>544</v>
      </c>
      <c r="F47" s="1247"/>
      <c r="G47" s="1247"/>
      <c r="H47" s="1248"/>
      <c r="I47" s="344" t="s">
        <v>451</v>
      </c>
      <c r="J47" s="345" t="s">
        <v>451</v>
      </c>
      <c r="K47" s="345" t="s">
        <v>451</v>
      </c>
      <c r="L47" s="345" t="s">
        <v>451</v>
      </c>
      <c r="M47" s="346" t="s">
        <v>451</v>
      </c>
    </row>
    <row r="48" spans="2:13" ht="27.75" customHeight="1" x14ac:dyDescent="0.15">
      <c r="B48" s="1232"/>
      <c r="C48" s="1233"/>
      <c r="D48" s="343"/>
      <c r="E48" s="1236" t="s">
        <v>545</v>
      </c>
      <c r="F48" s="1236"/>
      <c r="G48" s="1236"/>
      <c r="H48" s="1237"/>
      <c r="I48" s="344" t="s">
        <v>451</v>
      </c>
      <c r="J48" s="345" t="s">
        <v>451</v>
      </c>
      <c r="K48" s="345" t="s">
        <v>451</v>
      </c>
      <c r="L48" s="345" t="s">
        <v>451</v>
      </c>
      <c r="M48" s="346" t="s">
        <v>451</v>
      </c>
    </row>
    <row r="49" spans="2:13" ht="27.75" customHeight="1" x14ac:dyDescent="0.15">
      <c r="B49" s="1234"/>
      <c r="C49" s="1235"/>
      <c r="D49" s="343"/>
      <c r="E49" s="1236" t="s">
        <v>546</v>
      </c>
      <c r="F49" s="1236"/>
      <c r="G49" s="1236"/>
      <c r="H49" s="1237"/>
      <c r="I49" s="344" t="s">
        <v>451</v>
      </c>
      <c r="J49" s="345" t="s">
        <v>451</v>
      </c>
      <c r="K49" s="345" t="s">
        <v>451</v>
      </c>
      <c r="L49" s="345" t="s">
        <v>451</v>
      </c>
      <c r="M49" s="346" t="s">
        <v>451</v>
      </c>
    </row>
    <row r="50" spans="2:13" ht="27.75" customHeight="1" x14ac:dyDescent="0.15">
      <c r="B50" s="1230" t="s">
        <v>547</v>
      </c>
      <c r="C50" s="1231"/>
      <c r="D50" s="349"/>
      <c r="E50" s="1236" t="s">
        <v>548</v>
      </c>
      <c r="F50" s="1236"/>
      <c r="G50" s="1236"/>
      <c r="H50" s="1237"/>
      <c r="I50" s="344">
        <v>4020</v>
      </c>
      <c r="J50" s="345">
        <v>4049</v>
      </c>
      <c r="K50" s="345">
        <v>3968</v>
      </c>
      <c r="L50" s="345">
        <v>5726</v>
      </c>
      <c r="M50" s="346">
        <v>5498</v>
      </c>
    </row>
    <row r="51" spans="2:13" ht="27.75" customHeight="1" x14ac:dyDescent="0.15">
      <c r="B51" s="1232"/>
      <c r="C51" s="1233"/>
      <c r="D51" s="343"/>
      <c r="E51" s="1236" t="s">
        <v>549</v>
      </c>
      <c r="F51" s="1236"/>
      <c r="G51" s="1236"/>
      <c r="H51" s="1237"/>
      <c r="I51" s="344">
        <v>241</v>
      </c>
      <c r="J51" s="345">
        <v>199</v>
      </c>
      <c r="K51" s="345">
        <v>314</v>
      </c>
      <c r="L51" s="345">
        <v>808</v>
      </c>
      <c r="M51" s="346">
        <v>1456</v>
      </c>
    </row>
    <row r="52" spans="2:13" ht="27.75" customHeight="1" x14ac:dyDescent="0.15">
      <c r="B52" s="1234"/>
      <c r="C52" s="1235"/>
      <c r="D52" s="343"/>
      <c r="E52" s="1236" t="s">
        <v>550</v>
      </c>
      <c r="F52" s="1236"/>
      <c r="G52" s="1236"/>
      <c r="H52" s="1237"/>
      <c r="I52" s="344">
        <v>11285</v>
      </c>
      <c r="J52" s="345">
        <v>11250</v>
      </c>
      <c r="K52" s="345">
        <v>17469</v>
      </c>
      <c r="L52" s="345">
        <v>22272</v>
      </c>
      <c r="M52" s="346">
        <v>25549</v>
      </c>
    </row>
    <row r="53" spans="2:13" ht="27.75" customHeight="1" thickBot="1" x14ac:dyDescent="0.2">
      <c r="B53" s="1238" t="s">
        <v>551</v>
      </c>
      <c r="C53" s="1239"/>
      <c r="D53" s="350"/>
      <c r="E53" s="1240" t="s">
        <v>552</v>
      </c>
      <c r="F53" s="1240"/>
      <c r="G53" s="1240"/>
      <c r="H53" s="1241"/>
      <c r="I53" s="351">
        <v>853</v>
      </c>
      <c r="J53" s="352">
        <v>849</v>
      </c>
      <c r="K53" s="352">
        <v>1898</v>
      </c>
      <c r="L53" s="352">
        <v>-446</v>
      </c>
      <c r="M53" s="353">
        <v>1326</v>
      </c>
    </row>
    <row r="54" spans="2:13" ht="27.75" customHeight="1" x14ac:dyDescent="0.15">
      <c r="B54" s="354" t="s">
        <v>553</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c4QFVvNbqsQLL3B881q8PLk01w9CouVC7AKaPjlSn/KXtE7Z543OkL43XcSptaL8mhlREFfg5gOfJfvZThXLg==" saltValue="5sM64rGxEBr9QzjLehIm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topLeftCell="A34" zoomScale="60" zoomScaleNormal="6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554</v>
      </c>
    </row>
    <row r="54" spans="2:8" ht="29.25" customHeight="1" thickBot="1" x14ac:dyDescent="0.25">
      <c r="B54" s="359" t="s">
        <v>26</v>
      </c>
      <c r="C54" s="360"/>
      <c r="D54" s="360"/>
      <c r="E54" s="361" t="s">
        <v>491</v>
      </c>
      <c r="F54" s="362" t="s">
        <v>6</v>
      </c>
      <c r="G54" s="362" t="s">
        <v>7</v>
      </c>
      <c r="H54" s="363" t="s">
        <v>8</v>
      </c>
    </row>
    <row r="55" spans="2:8" ht="52.5" customHeight="1" x14ac:dyDescent="0.15">
      <c r="B55" s="364"/>
      <c r="C55" s="1257" t="s">
        <v>124</v>
      </c>
      <c r="D55" s="1257"/>
      <c r="E55" s="1258"/>
      <c r="F55" s="365">
        <v>1118</v>
      </c>
      <c r="G55" s="365">
        <v>1118</v>
      </c>
      <c r="H55" s="366">
        <v>1119</v>
      </c>
    </row>
    <row r="56" spans="2:8" ht="52.5" customHeight="1" x14ac:dyDescent="0.15">
      <c r="B56" s="367"/>
      <c r="C56" s="1259" t="s">
        <v>555</v>
      </c>
      <c r="D56" s="1259"/>
      <c r="E56" s="1260"/>
      <c r="F56" s="368">
        <v>510</v>
      </c>
      <c r="G56" s="368">
        <v>511</v>
      </c>
      <c r="H56" s="369">
        <v>511</v>
      </c>
    </row>
    <row r="57" spans="2:8" ht="53.25" customHeight="1" x14ac:dyDescent="0.15">
      <c r="B57" s="367"/>
      <c r="C57" s="1261" t="s">
        <v>129</v>
      </c>
      <c r="D57" s="1261"/>
      <c r="E57" s="1262"/>
      <c r="F57" s="370">
        <v>2196</v>
      </c>
      <c r="G57" s="370">
        <v>3953</v>
      </c>
      <c r="H57" s="371">
        <v>3725</v>
      </c>
    </row>
    <row r="58" spans="2:8" ht="45.75" customHeight="1" x14ac:dyDescent="0.15">
      <c r="B58" s="372"/>
      <c r="C58" s="1249" t="s">
        <v>556</v>
      </c>
      <c r="D58" s="1250"/>
      <c r="E58" s="1251"/>
      <c r="F58" s="373" t="s">
        <v>532</v>
      </c>
      <c r="G58" s="373">
        <v>1740</v>
      </c>
      <c r="H58" s="374">
        <v>1496</v>
      </c>
    </row>
    <row r="59" spans="2:8" ht="45.75" customHeight="1" x14ac:dyDescent="0.15">
      <c r="B59" s="372"/>
      <c r="C59" s="1249" t="s">
        <v>557</v>
      </c>
      <c r="D59" s="1250"/>
      <c r="E59" s="1251"/>
      <c r="F59" s="373">
        <v>1110</v>
      </c>
      <c r="G59" s="373">
        <v>1113</v>
      </c>
      <c r="H59" s="374">
        <v>1117</v>
      </c>
    </row>
    <row r="60" spans="2:8" ht="45.75" customHeight="1" x14ac:dyDescent="0.15">
      <c r="B60" s="372"/>
      <c r="C60" s="1249" t="s">
        <v>558</v>
      </c>
      <c r="D60" s="1250"/>
      <c r="E60" s="1251"/>
      <c r="F60" s="373">
        <v>609</v>
      </c>
      <c r="G60" s="373">
        <v>619</v>
      </c>
      <c r="H60" s="374">
        <v>629</v>
      </c>
    </row>
    <row r="61" spans="2:8" ht="45.75" customHeight="1" x14ac:dyDescent="0.15">
      <c r="B61" s="372"/>
      <c r="C61" s="1249" t="s">
        <v>559</v>
      </c>
      <c r="D61" s="1250"/>
      <c r="E61" s="1251"/>
      <c r="F61" s="373">
        <v>331</v>
      </c>
      <c r="G61" s="373">
        <v>333</v>
      </c>
      <c r="H61" s="374">
        <v>335</v>
      </c>
    </row>
    <row r="62" spans="2:8" ht="45.75" customHeight="1" thickBot="1" x14ac:dyDescent="0.2">
      <c r="B62" s="375"/>
      <c r="C62" s="1252" t="s">
        <v>560</v>
      </c>
      <c r="D62" s="1253"/>
      <c r="E62" s="1254"/>
      <c r="F62" s="376">
        <v>83</v>
      </c>
      <c r="G62" s="376">
        <v>84</v>
      </c>
      <c r="H62" s="377">
        <v>84</v>
      </c>
    </row>
    <row r="63" spans="2:8" ht="52.5" customHeight="1" thickBot="1" x14ac:dyDescent="0.2">
      <c r="B63" s="378"/>
      <c r="C63" s="1255" t="s">
        <v>561</v>
      </c>
      <c r="D63" s="1255"/>
      <c r="E63" s="1256"/>
      <c r="F63" s="379">
        <v>3824</v>
      </c>
      <c r="G63" s="379">
        <v>5582</v>
      </c>
      <c r="H63" s="380">
        <v>5354</v>
      </c>
    </row>
    <row r="64" spans="2:8" ht="15" customHeight="1" x14ac:dyDescent="0.15"/>
    <row r="65" ht="0" hidden="1" customHeight="1" x14ac:dyDescent="0.15"/>
    <row r="66" ht="0" hidden="1" customHeight="1" x14ac:dyDescent="0.15"/>
  </sheetData>
  <sheetProtection algorithmName="SHA-512" hashValue="8OlCI1WLHda/Jf3/zqumUN7U5PyPvS4R3qmnxDpQ5PO8nC6v5XuIyT9HyfAjzgfmJuKnfO804GPgOuW+SS5tZw==" saltValue="ybB+L7zz6vYtHrqsosVI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15" zoomScale="70" zoomScaleNormal="70" zoomScaleSheetLayoutView="55" workbookViewId="0">
      <selection activeCell="BU81" sqref="BU81"/>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5" t="s">
        <v>17</v>
      </c>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7"/>
    </row>
    <row r="44" spans="2:109" x14ac:dyDescent="0.15">
      <c r="B44" s="12"/>
      <c r="AN44" s="1268"/>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70"/>
    </row>
    <row r="45" spans="2:109" x14ac:dyDescent="0.15">
      <c r="B45" s="12"/>
      <c r="AN45" s="1268"/>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70"/>
    </row>
    <row r="46" spans="2:109" x14ac:dyDescent="0.15">
      <c r="B46" s="12"/>
      <c r="AN46" s="1268"/>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70"/>
    </row>
    <row r="47" spans="2:109" x14ac:dyDescent="0.15">
      <c r="B47" s="12"/>
      <c r="AN47" s="1271"/>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4"/>
      <c r="H50" s="1274"/>
      <c r="I50" s="1274"/>
      <c r="J50" s="1274"/>
      <c r="K50" s="22"/>
      <c r="L50" s="22"/>
      <c r="M50" s="23"/>
      <c r="N50" s="23"/>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4</v>
      </c>
      <c r="BQ50" s="1278"/>
      <c r="BR50" s="1278"/>
      <c r="BS50" s="1278"/>
      <c r="BT50" s="1278"/>
      <c r="BU50" s="1278"/>
      <c r="BV50" s="1278"/>
      <c r="BW50" s="1278"/>
      <c r="BX50" s="1278" t="s">
        <v>5</v>
      </c>
      <c r="BY50" s="1278"/>
      <c r="BZ50" s="1278"/>
      <c r="CA50" s="1278"/>
      <c r="CB50" s="1278"/>
      <c r="CC50" s="1278"/>
      <c r="CD50" s="1278"/>
      <c r="CE50" s="1278"/>
      <c r="CF50" s="1278" t="s">
        <v>6</v>
      </c>
      <c r="CG50" s="1278"/>
      <c r="CH50" s="1278"/>
      <c r="CI50" s="1278"/>
      <c r="CJ50" s="1278"/>
      <c r="CK50" s="1278"/>
      <c r="CL50" s="1278"/>
      <c r="CM50" s="1278"/>
      <c r="CN50" s="1278" t="s">
        <v>7</v>
      </c>
      <c r="CO50" s="1278"/>
      <c r="CP50" s="1278"/>
      <c r="CQ50" s="1278"/>
      <c r="CR50" s="1278"/>
      <c r="CS50" s="1278"/>
      <c r="CT50" s="1278"/>
      <c r="CU50" s="1278"/>
      <c r="CV50" s="1278" t="s">
        <v>8</v>
      </c>
      <c r="CW50" s="1278"/>
      <c r="CX50" s="1278"/>
      <c r="CY50" s="1278"/>
      <c r="CZ50" s="1278"/>
      <c r="DA50" s="1278"/>
      <c r="DB50" s="1278"/>
      <c r="DC50" s="1278"/>
    </row>
    <row r="51" spans="1:109" ht="13.5" customHeight="1" x14ac:dyDescent="0.15">
      <c r="B51" s="12"/>
      <c r="G51" s="1279"/>
      <c r="H51" s="1279"/>
      <c r="I51" s="1282"/>
      <c r="J51" s="1282"/>
      <c r="K51" s="1280"/>
      <c r="L51" s="1280"/>
      <c r="M51" s="1280"/>
      <c r="N51" s="1280"/>
      <c r="AM51" s="21"/>
      <c r="AN51" s="1281" t="s">
        <v>9</v>
      </c>
      <c r="AO51" s="1281"/>
      <c r="AP51" s="1281"/>
      <c r="AQ51" s="1281"/>
      <c r="AR51" s="1281"/>
      <c r="AS51" s="1281"/>
      <c r="AT51" s="1281"/>
      <c r="AU51" s="1281"/>
      <c r="AV51" s="1281"/>
      <c r="AW51" s="1281"/>
      <c r="AX51" s="1281"/>
      <c r="AY51" s="1281"/>
      <c r="AZ51" s="1281"/>
      <c r="BA51" s="1281"/>
      <c r="BB51" s="1281" t="s">
        <v>10</v>
      </c>
      <c r="BC51" s="1281"/>
      <c r="BD51" s="1281"/>
      <c r="BE51" s="1281"/>
      <c r="BF51" s="1281"/>
      <c r="BG51" s="1281"/>
      <c r="BH51" s="1281"/>
      <c r="BI51" s="1281"/>
      <c r="BJ51" s="1281"/>
      <c r="BK51" s="1281"/>
      <c r="BL51" s="1281"/>
      <c r="BM51" s="1281"/>
      <c r="BN51" s="1281"/>
      <c r="BO51" s="1281"/>
      <c r="BP51" s="1263"/>
      <c r="BQ51" s="1264"/>
      <c r="BR51" s="1264"/>
      <c r="BS51" s="1264"/>
      <c r="BT51" s="1264"/>
      <c r="BU51" s="1264"/>
      <c r="BV51" s="1264"/>
      <c r="BW51" s="1264"/>
      <c r="BX51" s="1263"/>
      <c r="BY51" s="1264"/>
      <c r="BZ51" s="1264"/>
      <c r="CA51" s="1264"/>
      <c r="CB51" s="1264"/>
      <c r="CC51" s="1264"/>
      <c r="CD51" s="1264"/>
      <c r="CE51" s="1264"/>
      <c r="CF51" s="1264">
        <v>30.2</v>
      </c>
      <c r="CG51" s="1264"/>
      <c r="CH51" s="1264"/>
      <c r="CI51" s="1264"/>
      <c r="CJ51" s="1264"/>
      <c r="CK51" s="1264"/>
      <c r="CL51" s="1264"/>
      <c r="CM51" s="1264"/>
      <c r="CN51" s="1264"/>
      <c r="CO51" s="1264"/>
      <c r="CP51" s="1264"/>
      <c r="CQ51" s="1264"/>
      <c r="CR51" s="1264"/>
      <c r="CS51" s="1264"/>
      <c r="CT51" s="1264"/>
      <c r="CU51" s="1264"/>
      <c r="CV51" s="1264">
        <v>21.4</v>
      </c>
      <c r="CW51" s="1264"/>
      <c r="CX51" s="1264"/>
      <c r="CY51" s="1264"/>
      <c r="CZ51" s="1264"/>
      <c r="DA51" s="1264"/>
      <c r="DB51" s="1264"/>
      <c r="DC51" s="1264"/>
    </row>
    <row r="52" spans="1:109" x14ac:dyDescent="0.15">
      <c r="B52" s="12"/>
      <c r="G52" s="1279"/>
      <c r="H52" s="1279"/>
      <c r="I52" s="1282"/>
      <c r="J52" s="1282"/>
      <c r="K52" s="1280"/>
      <c r="L52" s="1280"/>
      <c r="M52" s="1280"/>
      <c r="N52" s="1280"/>
      <c r="AM52" s="21"/>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20"/>
      <c r="B53" s="12"/>
      <c r="G53" s="1279"/>
      <c r="H53" s="1279"/>
      <c r="I53" s="1274"/>
      <c r="J53" s="1274"/>
      <c r="K53" s="1280"/>
      <c r="L53" s="1280"/>
      <c r="M53" s="1280"/>
      <c r="N53" s="1280"/>
      <c r="AM53" s="21"/>
      <c r="AN53" s="1281"/>
      <c r="AO53" s="1281"/>
      <c r="AP53" s="1281"/>
      <c r="AQ53" s="1281"/>
      <c r="AR53" s="1281"/>
      <c r="AS53" s="1281"/>
      <c r="AT53" s="1281"/>
      <c r="AU53" s="1281"/>
      <c r="AV53" s="1281"/>
      <c r="AW53" s="1281"/>
      <c r="AX53" s="1281"/>
      <c r="AY53" s="1281"/>
      <c r="AZ53" s="1281"/>
      <c r="BA53" s="1281"/>
      <c r="BB53" s="1281" t="s">
        <v>11</v>
      </c>
      <c r="BC53" s="1281"/>
      <c r="BD53" s="1281"/>
      <c r="BE53" s="1281"/>
      <c r="BF53" s="1281"/>
      <c r="BG53" s="1281"/>
      <c r="BH53" s="1281"/>
      <c r="BI53" s="1281"/>
      <c r="BJ53" s="1281"/>
      <c r="BK53" s="1281"/>
      <c r="BL53" s="1281"/>
      <c r="BM53" s="1281"/>
      <c r="BN53" s="1281"/>
      <c r="BO53" s="1281"/>
      <c r="BP53" s="1263"/>
      <c r="BQ53" s="1264"/>
      <c r="BR53" s="1264"/>
      <c r="BS53" s="1264"/>
      <c r="BT53" s="1264"/>
      <c r="BU53" s="1264"/>
      <c r="BV53" s="1264"/>
      <c r="BW53" s="1264"/>
      <c r="BX53" s="1263"/>
      <c r="BY53" s="1264"/>
      <c r="BZ53" s="1264"/>
      <c r="CA53" s="1264"/>
      <c r="CB53" s="1264"/>
      <c r="CC53" s="1264"/>
      <c r="CD53" s="1264"/>
      <c r="CE53" s="1264"/>
      <c r="CF53" s="1264">
        <v>57.8</v>
      </c>
      <c r="CG53" s="1264"/>
      <c r="CH53" s="1264"/>
      <c r="CI53" s="1264"/>
      <c r="CJ53" s="1264"/>
      <c r="CK53" s="1264"/>
      <c r="CL53" s="1264"/>
      <c r="CM53" s="1264"/>
      <c r="CN53" s="1264">
        <v>59.4</v>
      </c>
      <c r="CO53" s="1264"/>
      <c r="CP53" s="1264"/>
      <c r="CQ53" s="1264"/>
      <c r="CR53" s="1264"/>
      <c r="CS53" s="1264"/>
      <c r="CT53" s="1264"/>
      <c r="CU53" s="1264"/>
      <c r="CV53" s="1264">
        <v>59.4</v>
      </c>
      <c r="CW53" s="1264"/>
      <c r="CX53" s="1264"/>
      <c r="CY53" s="1264"/>
      <c r="CZ53" s="1264"/>
      <c r="DA53" s="1264"/>
      <c r="DB53" s="1264"/>
      <c r="DC53" s="1264"/>
    </row>
    <row r="54" spans="1:109" x14ac:dyDescent="0.15">
      <c r="A54" s="20"/>
      <c r="B54" s="12"/>
      <c r="G54" s="1279"/>
      <c r="H54" s="1279"/>
      <c r="I54" s="1274"/>
      <c r="J54" s="1274"/>
      <c r="K54" s="1280"/>
      <c r="L54" s="1280"/>
      <c r="M54" s="1280"/>
      <c r="N54" s="1280"/>
      <c r="AM54" s="21"/>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20"/>
      <c r="B55" s="12"/>
      <c r="G55" s="1274"/>
      <c r="H55" s="1274"/>
      <c r="I55" s="1274"/>
      <c r="J55" s="1274"/>
      <c r="K55" s="1280"/>
      <c r="L55" s="1280"/>
      <c r="M55" s="1280"/>
      <c r="N55" s="1280"/>
      <c r="AN55" s="1278" t="s">
        <v>12</v>
      </c>
      <c r="AO55" s="1278"/>
      <c r="AP55" s="1278"/>
      <c r="AQ55" s="1278"/>
      <c r="AR55" s="1278"/>
      <c r="AS55" s="1278"/>
      <c r="AT55" s="1278"/>
      <c r="AU55" s="1278"/>
      <c r="AV55" s="1278"/>
      <c r="AW55" s="1278"/>
      <c r="AX55" s="1278"/>
      <c r="AY55" s="1278"/>
      <c r="AZ55" s="1278"/>
      <c r="BA55" s="1278"/>
      <c r="BB55" s="1281" t="s">
        <v>10</v>
      </c>
      <c r="BC55" s="1281"/>
      <c r="BD55" s="1281"/>
      <c r="BE55" s="1281"/>
      <c r="BF55" s="1281"/>
      <c r="BG55" s="1281"/>
      <c r="BH55" s="1281"/>
      <c r="BI55" s="1281"/>
      <c r="BJ55" s="1281"/>
      <c r="BK55" s="1281"/>
      <c r="BL55" s="1281"/>
      <c r="BM55" s="1281"/>
      <c r="BN55" s="1281"/>
      <c r="BO55" s="1281"/>
      <c r="BP55" s="1263"/>
      <c r="BQ55" s="1264"/>
      <c r="BR55" s="1264"/>
      <c r="BS55" s="1264"/>
      <c r="BT55" s="1264"/>
      <c r="BU55" s="1264"/>
      <c r="BV55" s="1264"/>
      <c r="BW55" s="1264"/>
      <c r="BX55" s="1263"/>
      <c r="BY55" s="1264"/>
      <c r="BZ55" s="1264"/>
      <c r="CA55" s="1264"/>
      <c r="CB55" s="1264"/>
      <c r="CC55" s="1264"/>
      <c r="CD55" s="1264"/>
      <c r="CE55" s="1264"/>
      <c r="CF55" s="1264">
        <v>21</v>
      </c>
      <c r="CG55" s="1264"/>
      <c r="CH55" s="1264"/>
      <c r="CI55" s="1264"/>
      <c r="CJ55" s="1264"/>
      <c r="CK55" s="1264"/>
      <c r="CL55" s="1264"/>
      <c r="CM55" s="1264"/>
      <c r="CN55" s="1264">
        <v>20.2</v>
      </c>
      <c r="CO55" s="1264"/>
      <c r="CP55" s="1264"/>
      <c r="CQ55" s="1264"/>
      <c r="CR55" s="1264"/>
      <c r="CS55" s="1264"/>
      <c r="CT55" s="1264"/>
      <c r="CU55" s="1264"/>
      <c r="CV55" s="1264">
        <v>18.3</v>
      </c>
      <c r="CW55" s="1264"/>
      <c r="CX55" s="1264"/>
      <c r="CY55" s="1264"/>
      <c r="CZ55" s="1264"/>
      <c r="DA55" s="1264"/>
      <c r="DB55" s="1264"/>
      <c r="DC55" s="1264"/>
    </row>
    <row r="56" spans="1:109" x14ac:dyDescent="0.15">
      <c r="A56" s="20"/>
      <c r="B56" s="12"/>
      <c r="G56" s="1274"/>
      <c r="H56" s="1274"/>
      <c r="I56" s="1274"/>
      <c r="J56" s="1274"/>
      <c r="K56" s="1280"/>
      <c r="L56" s="1280"/>
      <c r="M56" s="1280"/>
      <c r="N56" s="1280"/>
      <c r="AN56" s="1278"/>
      <c r="AO56" s="1278"/>
      <c r="AP56" s="1278"/>
      <c r="AQ56" s="1278"/>
      <c r="AR56" s="1278"/>
      <c r="AS56" s="1278"/>
      <c r="AT56" s="1278"/>
      <c r="AU56" s="1278"/>
      <c r="AV56" s="1278"/>
      <c r="AW56" s="1278"/>
      <c r="AX56" s="1278"/>
      <c r="AY56" s="1278"/>
      <c r="AZ56" s="1278"/>
      <c r="BA56" s="1278"/>
      <c r="BB56" s="1281"/>
      <c r="BC56" s="1281"/>
      <c r="BD56" s="1281"/>
      <c r="BE56" s="1281"/>
      <c r="BF56" s="1281"/>
      <c r="BG56" s="1281"/>
      <c r="BH56" s="1281"/>
      <c r="BI56" s="1281"/>
      <c r="BJ56" s="1281"/>
      <c r="BK56" s="1281"/>
      <c r="BL56" s="1281"/>
      <c r="BM56" s="1281"/>
      <c r="BN56" s="1281"/>
      <c r="BO56" s="1281"/>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20" customFormat="1" x14ac:dyDescent="0.15">
      <c r="B57" s="24"/>
      <c r="G57" s="1274"/>
      <c r="H57" s="1274"/>
      <c r="I57" s="1283"/>
      <c r="J57" s="1283"/>
      <c r="K57" s="1280"/>
      <c r="L57" s="1280"/>
      <c r="M57" s="1280"/>
      <c r="N57" s="1280"/>
      <c r="AM57" s="3"/>
      <c r="AN57" s="1278"/>
      <c r="AO57" s="1278"/>
      <c r="AP57" s="1278"/>
      <c r="AQ57" s="1278"/>
      <c r="AR57" s="1278"/>
      <c r="AS57" s="1278"/>
      <c r="AT57" s="1278"/>
      <c r="AU57" s="1278"/>
      <c r="AV57" s="1278"/>
      <c r="AW57" s="1278"/>
      <c r="AX57" s="1278"/>
      <c r="AY57" s="1278"/>
      <c r="AZ57" s="1278"/>
      <c r="BA57" s="1278"/>
      <c r="BB57" s="1281" t="s">
        <v>11</v>
      </c>
      <c r="BC57" s="1281"/>
      <c r="BD57" s="1281"/>
      <c r="BE57" s="1281"/>
      <c r="BF57" s="1281"/>
      <c r="BG57" s="1281"/>
      <c r="BH57" s="1281"/>
      <c r="BI57" s="1281"/>
      <c r="BJ57" s="1281"/>
      <c r="BK57" s="1281"/>
      <c r="BL57" s="1281"/>
      <c r="BM57" s="1281"/>
      <c r="BN57" s="1281"/>
      <c r="BO57" s="1281"/>
      <c r="BP57" s="1263"/>
      <c r="BQ57" s="1264"/>
      <c r="BR57" s="1264"/>
      <c r="BS57" s="1264"/>
      <c r="BT57" s="1264"/>
      <c r="BU57" s="1264"/>
      <c r="BV57" s="1264"/>
      <c r="BW57" s="1264"/>
      <c r="BX57" s="1263"/>
      <c r="BY57" s="1264"/>
      <c r="BZ57" s="1264"/>
      <c r="CA57" s="1264"/>
      <c r="CB57" s="1264"/>
      <c r="CC57" s="1264"/>
      <c r="CD57" s="1264"/>
      <c r="CE57" s="1264"/>
      <c r="CF57" s="1264">
        <v>56.1</v>
      </c>
      <c r="CG57" s="1264"/>
      <c r="CH57" s="1264"/>
      <c r="CI57" s="1264"/>
      <c r="CJ57" s="1264"/>
      <c r="CK57" s="1264"/>
      <c r="CL57" s="1264"/>
      <c r="CM57" s="1264"/>
      <c r="CN57" s="1264">
        <v>58.1</v>
      </c>
      <c r="CO57" s="1264"/>
      <c r="CP57" s="1264"/>
      <c r="CQ57" s="1264"/>
      <c r="CR57" s="1264"/>
      <c r="CS57" s="1264"/>
      <c r="CT57" s="1264"/>
      <c r="CU57" s="1264"/>
      <c r="CV57" s="1264">
        <v>59.1</v>
      </c>
      <c r="CW57" s="1264"/>
      <c r="CX57" s="1264"/>
      <c r="CY57" s="1264"/>
      <c r="CZ57" s="1264"/>
      <c r="DA57" s="1264"/>
      <c r="DB57" s="1264"/>
      <c r="DC57" s="1264"/>
      <c r="DD57" s="25"/>
      <c r="DE57" s="24"/>
    </row>
    <row r="58" spans="1:109" s="20" customFormat="1" x14ac:dyDescent="0.15">
      <c r="A58" s="3"/>
      <c r="B58" s="24"/>
      <c r="G58" s="1274"/>
      <c r="H58" s="1274"/>
      <c r="I58" s="1283"/>
      <c r="J58" s="1283"/>
      <c r="K58" s="1280"/>
      <c r="L58" s="1280"/>
      <c r="M58" s="1280"/>
      <c r="N58" s="1280"/>
      <c r="AM58" s="3"/>
      <c r="AN58" s="1278"/>
      <c r="AO58" s="1278"/>
      <c r="AP58" s="1278"/>
      <c r="AQ58" s="1278"/>
      <c r="AR58" s="1278"/>
      <c r="AS58" s="1278"/>
      <c r="AT58" s="1278"/>
      <c r="AU58" s="1278"/>
      <c r="AV58" s="1278"/>
      <c r="AW58" s="1278"/>
      <c r="AX58" s="1278"/>
      <c r="AY58" s="1278"/>
      <c r="AZ58" s="1278"/>
      <c r="BA58" s="1278"/>
      <c r="BB58" s="1281"/>
      <c r="BC58" s="1281"/>
      <c r="BD58" s="1281"/>
      <c r="BE58" s="1281"/>
      <c r="BF58" s="1281"/>
      <c r="BG58" s="1281"/>
      <c r="BH58" s="1281"/>
      <c r="BI58" s="1281"/>
      <c r="BJ58" s="1281"/>
      <c r="BK58" s="1281"/>
      <c r="BL58" s="1281"/>
      <c r="BM58" s="1281"/>
      <c r="BN58" s="1281"/>
      <c r="BO58" s="1281"/>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5" t="s">
        <v>18</v>
      </c>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7"/>
    </row>
    <row r="66" spans="2:107" x14ac:dyDescent="0.15">
      <c r="B66" s="12"/>
      <c r="AN66" s="1268"/>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70"/>
    </row>
    <row r="67" spans="2:107" x14ac:dyDescent="0.15">
      <c r="B67" s="12"/>
      <c r="AN67" s="1268"/>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70"/>
    </row>
    <row r="68" spans="2:107" x14ac:dyDescent="0.15">
      <c r="B68" s="12"/>
      <c r="AN68" s="1268"/>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70"/>
    </row>
    <row r="69" spans="2:107" x14ac:dyDescent="0.15">
      <c r="B69" s="12"/>
      <c r="AN69" s="1271"/>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4"/>
      <c r="H72" s="1274"/>
      <c r="I72" s="1274"/>
      <c r="J72" s="1274"/>
      <c r="K72" s="22"/>
      <c r="L72" s="22"/>
      <c r="M72" s="23"/>
      <c r="N72" s="23"/>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4</v>
      </c>
      <c r="BQ72" s="1278"/>
      <c r="BR72" s="1278"/>
      <c r="BS72" s="1278"/>
      <c r="BT72" s="1278"/>
      <c r="BU72" s="1278"/>
      <c r="BV72" s="1278"/>
      <c r="BW72" s="1278"/>
      <c r="BX72" s="1278" t="s">
        <v>5</v>
      </c>
      <c r="BY72" s="1278"/>
      <c r="BZ72" s="1278"/>
      <c r="CA72" s="1278"/>
      <c r="CB72" s="1278"/>
      <c r="CC72" s="1278"/>
      <c r="CD72" s="1278"/>
      <c r="CE72" s="1278"/>
      <c r="CF72" s="1278" t="s">
        <v>6</v>
      </c>
      <c r="CG72" s="1278"/>
      <c r="CH72" s="1278"/>
      <c r="CI72" s="1278"/>
      <c r="CJ72" s="1278"/>
      <c r="CK72" s="1278"/>
      <c r="CL72" s="1278"/>
      <c r="CM72" s="1278"/>
      <c r="CN72" s="1278" t="s">
        <v>7</v>
      </c>
      <c r="CO72" s="1278"/>
      <c r="CP72" s="1278"/>
      <c r="CQ72" s="1278"/>
      <c r="CR72" s="1278"/>
      <c r="CS72" s="1278"/>
      <c r="CT72" s="1278"/>
      <c r="CU72" s="1278"/>
      <c r="CV72" s="1278" t="s">
        <v>8</v>
      </c>
      <c r="CW72" s="1278"/>
      <c r="CX72" s="1278"/>
      <c r="CY72" s="1278"/>
      <c r="CZ72" s="1278"/>
      <c r="DA72" s="1278"/>
      <c r="DB72" s="1278"/>
      <c r="DC72" s="1278"/>
    </row>
    <row r="73" spans="2:107" x14ac:dyDescent="0.15">
      <c r="B73" s="12"/>
      <c r="G73" s="1279"/>
      <c r="H73" s="1279"/>
      <c r="I73" s="1279"/>
      <c r="J73" s="1279"/>
      <c r="K73" s="1284"/>
      <c r="L73" s="1284"/>
      <c r="M73" s="1284"/>
      <c r="N73" s="1284"/>
      <c r="AM73" s="21"/>
      <c r="AN73" s="1281" t="s">
        <v>9</v>
      </c>
      <c r="AO73" s="1281"/>
      <c r="AP73" s="1281"/>
      <c r="AQ73" s="1281"/>
      <c r="AR73" s="1281"/>
      <c r="AS73" s="1281"/>
      <c r="AT73" s="1281"/>
      <c r="AU73" s="1281"/>
      <c r="AV73" s="1281"/>
      <c r="AW73" s="1281"/>
      <c r="AX73" s="1281"/>
      <c r="AY73" s="1281"/>
      <c r="AZ73" s="1281"/>
      <c r="BA73" s="1281"/>
      <c r="BB73" s="1281" t="s">
        <v>10</v>
      </c>
      <c r="BC73" s="1281"/>
      <c r="BD73" s="1281"/>
      <c r="BE73" s="1281"/>
      <c r="BF73" s="1281"/>
      <c r="BG73" s="1281"/>
      <c r="BH73" s="1281"/>
      <c r="BI73" s="1281"/>
      <c r="BJ73" s="1281"/>
      <c r="BK73" s="1281"/>
      <c r="BL73" s="1281"/>
      <c r="BM73" s="1281"/>
      <c r="BN73" s="1281"/>
      <c r="BO73" s="1281"/>
      <c r="BP73" s="1264">
        <v>14.2</v>
      </c>
      <c r="BQ73" s="1264"/>
      <c r="BR73" s="1264"/>
      <c r="BS73" s="1264"/>
      <c r="BT73" s="1264"/>
      <c r="BU73" s="1264"/>
      <c r="BV73" s="1264"/>
      <c r="BW73" s="1264"/>
      <c r="BX73" s="1264">
        <v>13.7</v>
      </c>
      <c r="BY73" s="1264"/>
      <c r="BZ73" s="1264"/>
      <c r="CA73" s="1264"/>
      <c r="CB73" s="1264"/>
      <c r="CC73" s="1264"/>
      <c r="CD73" s="1264"/>
      <c r="CE73" s="1264"/>
      <c r="CF73" s="1264">
        <v>30.2</v>
      </c>
      <c r="CG73" s="1264"/>
      <c r="CH73" s="1264"/>
      <c r="CI73" s="1264"/>
      <c r="CJ73" s="1264"/>
      <c r="CK73" s="1264"/>
      <c r="CL73" s="1264"/>
      <c r="CM73" s="1264"/>
      <c r="CN73" s="1264"/>
      <c r="CO73" s="1264"/>
      <c r="CP73" s="1264"/>
      <c r="CQ73" s="1264"/>
      <c r="CR73" s="1264"/>
      <c r="CS73" s="1264"/>
      <c r="CT73" s="1264"/>
      <c r="CU73" s="1264"/>
      <c r="CV73" s="1264">
        <v>21.4</v>
      </c>
      <c r="CW73" s="1264"/>
      <c r="CX73" s="1264"/>
      <c r="CY73" s="1264"/>
      <c r="CZ73" s="1264"/>
      <c r="DA73" s="1264"/>
      <c r="DB73" s="1264"/>
      <c r="DC73" s="1264"/>
    </row>
    <row r="74" spans="2:107" x14ac:dyDescent="0.15">
      <c r="B74" s="12"/>
      <c r="G74" s="1279"/>
      <c r="H74" s="1279"/>
      <c r="I74" s="1279"/>
      <c r="J74" s="1279"/>
      <c r="K74" s="1284"/>
      <c r="L74" s="1284"/>
      <c r="M74" s="1284"/>
      <c r="N74" s="1284"/>
      <c r="AM74" s="21"/>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12"/>
      <c r="G75" s="1279"/>
      <c r="H75" s="1279"/>
      <c r="I75" s="1274"/>
      <c r="J75" s="1274"/>
      <c r="K75" s="1280"/>
      <c r="L75" s="1280"/>
      <c r="M75" s="1280"/>
      <c r="N75" s="1280"/>
      <c r="AM75" s="21"/>
      <c r="AN75" s="1281"/>
      <c r="AO75" s="1281"/>
      <c r="AP75" s="1281"/>
      <c r="AQ75" s="1281"/>
      <c r="AR75" s="1281"/>
      <c r="AS75" s="1281"/>
      <c r="AT75" s="1281"/>
      <c r="AU75" s="1281"/>
      <c r="AV75" s="1281"/>
      <c r="AW75" s="1281"/>
      <c r="AX75" s="1281"/>
      <c r="AY75" s="1281"/>
      <c r="AZ75" s="1281"/>
      <c r="BA75" s="1281"/>
      <c r="BB75" s="1281" t="s">
        <v>14</v>
      </c>
      <c r="BC75" s="1281"/>
      <c r="BD75" s="1281"/>
      <c r="BE75" s="1281"/>
      <c r="BF75" s="1281"/>
      <c r="BG75" s="1281"/>
      <c r="BH75" s="1281"/>
      <c r="BI75" s="1281"/>
      <c r="BJ75" s="1281"/>
      <c r="BK75" s="1281"/>
      <c r="BL75" s="1281"/>
      <c r="BM75" s="1281"/>
      <c r="BN75" s="1281"/>
      <c r="BO75" s="1281"/>
      <c r="BP75" s="1264">
        <v>6.1</v>
      </c>
      <c r="BQ75" s="1264"/>
      <c r="BR75" s="1264"/>
      <c r="BS75" s="1264"/>
      <c r="BT75" s="1264"/>
      <c r="BU75" s="1264"/>
      <c r="BV75" s="1264"/>
      <c r="BW75" s="1264"/>
      <c r="BX75" s="1264">
        <v>6.4</v>
      </c>
      <c r="BY75" s="1264"/>
      <c r="BZ75" s="1264"/>
      <c r="CA75" s="1264"/>
      <c r="CB75" s="1264"/>
      <c r="CC75" s="1264"/>
      <c r="CD75" s="1264"/>
      <c r="CE75" s="1264"/>
      <c r="CF75" s="1264">
        <v>7.7</v>
      </c>
      <c r="CG75" s="1264"/>
      <c r="CH75" s="1264"/>
      <c r="CI75" s="1264"/>
      <c r="CJ75" s="1264"/>
      <c r="CK75" s="1264"/>
      <c r="CL75" s="1264"/>
      <c r="CM75" s="1264"/>
      <c r="CN75" s="1264">
        <v>8</v>
      </c>
      <c r="CO75" s="1264"/>
      <c r="CP75" s="1264"/>
      <c r="CQ75" s="1264"/>
      <c r="CR75" s="1264"/>
      <c r="CS75" s="1264"/>
      <c r="CT75" s="1264"/>
      <c r="CU75" s="1264"/>
      <c r="CV75" s="1264">
        <v>8.1</v>
      </c>
      <c r="CW75" s="1264"/>
      <c r="CX75" s="1264"/>
      <c r="CY75" s="1264"/>
      <c r="CZ75" s="1264"/>
      <c r="DA75" s="1264"/>
      <c r="DB75" s="1264"/>
      <c r="DC75" s="1264"/>
    </row>
    <row r="76" spans="2:107" x14ac:dyDescent="0.15">
      <c r="B76" s="12"/>
      <c r="G76" s="1279"/>
      <c r="H76" s="1279"/>
      <c r="I76" s="1274"/>
      <c r="J76" s="1274"/>
      <c r="K76" s="1280"/>
      <c r="L76" s="1280"/>
      <c r="M76" s="1280"/>
      <c r="N76" s="1280"/>
      <c r="AM76" s="21"/>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12"/>
      <c r="G77" s="1274"/>
      <c r="H77" s="1274"/>
      <c r="I77" s="1274"/>
      <c r="J77" s="1274"/>
      <c r="K77" s="1284"/>
      <c r="L77" s="1284"/>
      <c r="M77" s="1284"/>
      <c r="N77" s="1284"/>
      <c r="AN77" s="1278" t="s">
        <v>12</v>
      </c>
      <c r="AO77" s="1278"/>
      <c r="AP77" s="1278"/>
      <c r="AQ77" s="1278"/>
      <c r="AR77" s="1278"/>
      <c r="AS77" s="1278"/>
      <c r="AT77" s="1278"/>
      <c r="AU77" s="1278"/>
      <c r="AV77" s="1278"/>
      <c r="AW77" s="1278"/>
      <c r="AX77" s="1278"/>
      <c r="AY77" s="1278"/>
      <c r="AZ77" s="1278"/>
      <c r="BA77" s="1278"/>
      <c r="BB77" s="1281" t="s">
        <v>10</v>
      </c>
      <c r="BC77" s="1281"/>
      <c r="BD77" s="1281"/>
      <c r="BE77" s="1281"/>
      <c r="BF77" s="1281"/>
      <c r="BG77" s="1281"/>
      <c r="BH77" s="1281"/>
      <c r="BI77" s="1281"/>
      <c r="BJ77" s="1281"/>
      <c r="BK77" s="1281"/>
      <c r="BL77" s="1281"/>
      <c r="BM77" s="1281"/>
      <c r="BN77" s="1281"/>
      <c r="BO77" s="1281"/>
      <c r="BP77" s="1264">
        <v>20.3</v>
      </c>
      <c r="BQ77" s="1264"/>
      <c r="BR77" s="1264"/>
      <c r="BS77" s="1264"/>
      <c r="BT77" s="1264"/>
      <c r="BU77" s="1264"/>
      <c r="BV77" s="1264"/>
      <c r="BW77" s="1264"/>
      <c r="BX77" s="1264">
        <v>13</v>
      </c>
      <c r="BY77" s="1264"/>
      <c r="BZ77" s="1264"/>
      <c r="CA77" s="1264"/>
      <c r="CB77" s="1264"/>
      <c r="CC77" s="1264"/>
      <c r="CD77" s="1264"/>
      <c r="CE77" s="1264"/>
      <c r="CF77" s="1264">
        <v>21</v>
      </c>
      <c r="CG77" s="1264"/>
      <c r="CH77" s="1264"/>
      <c r="CI77" s="1264"/>
      <c r="CJ77" s="1264"/>
      <c r="CK77" s="1264"/>
      <c r="CL77" s="1264"/>
      <c r="CM77" s="1264"/>
      <c r="CN77" s="1264">
        <v>20.2</v>
      </c>
      <c r="CO77" s="1264"/>
      <c r="CP77" s="1264"/>
      <c r="CQ77" s="1264"/>
      <c r="CR77" s="1264"/>
      <c r="CS77" s="1264"/>
      <c r="CT77" s="1264"/>
      <c r="CU77" s="1264"/>
      <c r="CV77" s="1264">
        <v>18.3</v>
      </c>
      <c r="CW77" s="1264"/>
      <c r="CX77" s="1264"/>
      <c r="CY77" s="1264"/>
      <c r="CZ77" s="1264"/>
      <c r="DA77" s="1264"/>
      <c r="DB77" s="1264"/>
      <c r="DC77" s="1264"/>
    </row>
    <row r="78" spans="2:107" x14ac:dyDescent="0.15">
      <c r="B78" s="12"/>
      <c r="G78" s="1274"/>
      <c r="H78" s="1274"/>
      <c r="I78" s="1274"/>
      <c r="J78" s="1274"/>
      <c r="K78" s="1284"/>
      <c r="L78" s="1284"/>
      <c r="M78" s="1284"/>
      <c r="N78" s="1284"/>
      <c r="AN78" s="1278"/>
      <c r="AO78" s="1278"/>
      <c r="AP78" s="1278"/>
      <c r="AQ78" s="1278"/>
      <c r="AR78" s="1278"/>
      <c r="AS78" s="1278"/>
      <c r="AT78" s="1278"/>
      <c r="AU78" s="1278"/>
      <c r="AV78" s="1278"/>
      <c r="AW78" s="1278"/>
      <c r="AX78" s="1278"/>
      <c r="AY78" s="1278"/>
      <c r="AZ78" s="1278"/>
      <c r="BA78" s="1278"/>
      <c r="BB78" s="1281"/>
      <c r="BC78" s="1281"/>
      <c r="BD78" s="1281"/>
      <c r="BE78" s="1281"/>
      <c r="BF78" s="1281"/>
      <c r="BG78" s="1281"/>
      <c r="BH78" s="1281"/>
      <c r="BI78" s="1281"/>
      <c r="BJ78" s="1281"/>
      <c r="BK78" s="1281"/>
      <c r="BL78" s="1281"/>
      <c r="BM78" s="1281"/>
      <c r="BN78" s="1281"/>
      <c r="BO78" s="1281"/>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12"/>
      <c r="G79" s="1274"/>
      <c r="H79" s="1274"/>
      <c r="I79" s="1283"/>
      <c r="J79" s="1283"/>
      <c r="K79" s="1285"/>
      <c r="L79" s="1285"/>
      <c r="M79" s="1285"/>
      <c r="N79" s="1285"/>
      <c r="AN79" s="1278"/>
      <c r="AO79" s="1278"/>
      <c r="AP79" s="1278"/>
      <c r="AQ79" s="1278"/>
      <c r="AR79" s="1278"/>
      <c r="AS79" s="1278"/>
      <c r="AT79" s="1278"/>
      <c r="AU79" s="1278"/>
      <c r="AV79" s="1278"/>
      <c r="AW79" s="1278"/>
      <c r="AX79" s="1278"/>
      <c r="AY79" s="1278"/>
      <c r="AZ79" s="1278"/>
      <c r="BA79" s="1278"/>
      <c r="BB79" s="1281" t="s">
        <v>14</v>
      </c>
      <c r="BC79" s="1281"/>
      <c r="BD79" s="1281"/>
      <c r="BE79" s="1281"/>
      <c r="BF79" s="1281"/>
      <c r="BG79" s="1281"/>
      <c r="BH79" s="1281"/>
      <c r="BI79" s="1281"/>
      <c r="BJ79" s="1281"/>
      <c r="BK79" s="1281"/>
      <c r="BL79" s="1281"/>
      <c r="BM79" s="1281"/>
      <c r="BN79" s="1281"/>
      <c r="BO79" s="1281"/>
      <c r="BP79" s="1264">
        <v>7.7</v>
      </c>
      <c r="BQ79" s="1264"/>
      <c r="BR79" s="1264"/>
      <c r="BS79" s="1264"/>
      <c r="BT79" s="1264"/>
      <c r="BU79" s="1264"/>
      <c r="BV79" s="1264"/>
      <c r="BW79" s="1264"/>
      <c r="BX79" s="1264">
        <v>6.8</v>
      </c>
      <c r="BY79" s="1264"/>
      <c r="BZ79" s="1264"/>
      <c r="CA79" s="1264"/>
      <c r="CB79" s="1264"/>
      <c r="CC79" s="1264"/>
      <c r="CD79" s="1264"/>
      <c r="CE79" s="1264"/>
      <c r="CF79" s="1264">
        <v>6.8</v>
      </c>
      <c r="CG79" s="1264"/>
      <c r="CH79" s="1264"/>
      <c r="CI79" s="1264"/>
      <c r="CJ79" s="1264"/>
      <c r="CK79" s="1264"/>
      <c r="CL79" s="1264"/>
      <c r="CM79" s="1264"/>
      <c r="CN79" s="1264">
        <v>6.8</v>
      </c>
      <c r="CO79" s="1264"/>
      <c r="CP79" s="1264"/>
      <c r="CQ79" s="1264"/>
      <c r="CR79" s="1264"/>
      <c r="CS79" s="1264"/>
      <c r="CT79" s="1264"/>
      <c r="CU79" s="1264"/>
      <c r="CV79" s="1264">
        <v>6.8</v>
      </c>
      <c r="CW79" s="1264"/>
      <c r="CX79" s="1264"/>
      <c r="CY79" s="1264"/>
      <c r="CZ79" s="1264"/>
      <c r="DA79" s="1264"/>
      <c r="DB79" s="1264"/>
      <c r="DC79" s="1264"/>
    </row>
    <row r="80" spans="2:107" x14ac:dyDescent="0.15">
      <c r="B80" s="12"/>
      <c r="G80" s="1274"/>
      <c r="H80" s="1274"/>
      <c r="I80" s="1283"/>
      <c r="J80" s="1283"/>
      <c r="K80" s="1285"/>
      <c r="L80" s="1285"/>
      <c r="M80" s="1285"/>
      <c r="N80" s="1285"/>
      <c r="AN80" s="1278"/>
      <c r="AO80" s="1278"/>
      <c r="AP80" s="1278"/>
      <c r="AQ80" s="1278"/>
      <c r="AR80" s="1278"/>
      <c r="AS80" s="1278"/>
      <c r="AT80" s="1278"/>
      <c r="AU80" s="1278"/>
      <c r="AV80" s="1278"/>
      <c r="AW80" s="1278"/>
      <c r="AX80" s="1278"/>
      <c r="AY80" s="1278"/>
      <c r="AZ80" s="1278"/>
      <c r="BA80" s="1278"/>
      <c r="BB80" s="1281"/>
      <c r="BC80" s="1281"/>
      <c r="BD80" s="1281"/>
      <c r="BE80" s="1281"/>
      <c r="BF80" s="1281"/>
      <c r="BG80" s="1281"/>
      <c r="BH80" s="1281"/>
      <c r="BI80" s="1281"/>
      <c r="BJ80" s="1281"/>
      <c r="BK80" s="1281"/>
      <c r="BL80" s="1281"/>
      <c r="BM80" s="1281"/>
      <c r="BN80" s="1281"/>
      <c r="BO80" s="1281"/>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d1fkKbML6uHqcvbQAcX4t5LQNtIGujj92cFIgl8YUM1gKnImsRNh2fxxDggfHdGpKY2l5IDpY+B1R98lOEgJg==" saltValue="5LpYqQdmKZ1LokbDSMsw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60" zoomScaleNormal="60" zoomScaleSheetLayoutView="70" workbookViewId="0">
      <selection activeCell="BU81" sqref="BU8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4ho/yIprvIfJ3MC+gKqoQNQ/0vguwLfnANbgqI4t7YkSUvNgrKTnCHeeAGS8aP+ySIHMY4/Oudohwsh9O1Nag==" saltValue="0U9VNhtK6crf8sDqw/n3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55" zoomScale="70" zoomScaleNormal="70" zoomScaleSheetLayoutView="55" workbookViewId="0">
      <selection activeCell="BU81" sqref="BU8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2T8vLuOhOhIW2FWZHPuyWI/E7M7wux5P0Q8VJcTLbtqQIfCzJDPIl+efDC4VFK54a2J3uqu1e+i7xcDZExN0g==" saltValue="Oamm/9skoJVcnETNZKCe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I1" zoomScale="90" zoomScaleNormal="9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151</v>
      </c>
      <c r="DI1" s="753"/>
      <c r="DJ1" s="753"/>
      <c r="DK1" s="753"/>
      <c r="DL1" s="753"/>
      <c r="DM1" s="753"/>
      <c r="DN1" s="754"/>
      <c r="DO1" s="81"/>
      <c r="DP1" s="752" t="s">
        <v>152</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15">
      <c r="B2" s="82" t="s">
        <v>153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154</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155</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156</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26</v>
      </c>
      <c r="C4" s="694"/>
      <c r="D4" s="694"/>
      <c r="E4" s="694"/>
      <c r="F4" s="694"/>
      <c r="G4" s="694"/>
      <c r="H4" s="694"/>
      <c r="I4" s="694"/>
      <c r="J4" s="694"/>
      <c r="K4" s="694"/>
      <c r="L4" s="694"/>
      <c r="M4" s="694"/>
      <c r="N4" s="694"/>
      <c r="O4" s="694"/>
      <c r="P4" s="694"/>
      <c r="Q4" s="695"/>
      <c r="R4" s="693" t="s">
        <v>157</v>
      </c>
      <c r="S4" s="694"/>
      <c r="T4" s="694"/>
      <c r="U4" s="694"/>
      <c r="V4" s="694"/>
      <c r="W4" s="694"/>
      <c r="X4" s="694"/>
      <c r="Y4" s="695"/>
      <c r="Z4" s="693" t="s">
        <v>158</v>
      </c>
      <c r="AA4" s="694"/>
      <c r="AB4" s="694"/>
      <c r="AC4" s="695"/>
      <c r="AD4" s="693" t="s">
        <v>159</v>
      </c>
      <c r="AE4" s="694"/>
      <c r="AF4" s="694"/>
      <c r="AG4" s="694"/>
      <c r="AH4" s="694"/>
      <c r="AI4" s="694"/>
      <c r="AJ4" s="694"/>
      <c r="AK4" s="695"/>
      <c r="AL4" s="693" t="s">
        <v>158</v>
      </c>
      <c r="AM4" s="694"/>
      <c r="AN4" s="694"/>
      <c r="AO4" s="695"/>
      <c r="AP4" s="749" t="s">
        <v>160</v>
      </c>
      <c r="AQ4" s="749"/>
      <c r="AR4" s="749"/>
      <c r="AS4" s="749"/>
      <c r="AT4" s="749"/>
      <c r="AU4" s="749"/>
      <c r="AV4" s="749"/>
      <c r="AW4" s="749"/>
      <c r="AX4" s="749"/>
      <c r="AY4" s="749"/>
      <c r="AZ4" s="749"/>
      <c r="BA4" s="749"/>
      <c r="BB4" s="749"/>
      <c r="BC4" s="749"/>
      <c r="BD4" s="749"/>
      <c r="BE4" s="749"/>
      <c r="BF4" s="749"/>
      <c r="BG4" s="749" t="s">
        <v>161</v>
      </c>
      <c r="BH4" s="749"/>
      <c r="BI4" s="749"/>
      <c r="BJ4" s="749"/>
      <c r="BK4" s="749"/>
      <c r="BL4" s="749"/>
      <c r="BM4" s="749"/>
      <c r="BN4" s="749"/>
      <c r="BO4" s="749" t="s">
        <v>158</v>
      </c>
      <c r="BP4" s="749"/>
      <c r="BQ4" s="749"/>
      <c r="BR4" s="749"/>
      <c r="BS4" s="749" t="s">
        <v>162</v>
      </c>
      <c r="BT4" s="749"/>
      <c r="BU4" s="749"/>
      <c r="BV4" s="749"/>
      <c r="BW4" s="749"/>
      <c r="BX4" s="749"/>
      <c r="BY4" s="749"/>
      <c r="BZ4" s="749"/>
      <c r="CA4" s="749"/>
      <c r="CB4" s="749"/>
      <c r="CD4" s="736" t="s">
        <v>163</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2" t="s">
        <v>164</v>
      </c>
      <c r="C5" s="713"/>
      <c r="D5" s="713"/>
      <c r="E5" s="713"/>
      <c r="F5" s="713"/>
      <c r="G5" s="713"/>
      <c r="H5" s="713"/>
      <c r="I5" s="713"/>
      <c r="J5" s="713"/>
      <c r="K5" s="713"/>
      <c r="L5" s="713"/>
      <c r="M5" s="713"/>
      <c r="N5" s="713"/>
      <c r="O5" s="713"/>
      <c r="P5" s="713"/>
      <c r="Q5" s="714"/>
      <c r="R5" s="684">
        <v>3598743</v>
      </c>
      <c r="S5" s="685"/>
      <c r="T5" s="685"/>
      <c r="U5" s="685"/>
      <c r="V5" s="685"/>
      <c r="W5" s="685"/>
      <c r="X5" s="685"/>
      <c r="Y5" s="731"/>
      <c r="Z5" s="750">
        <v>11.5</v>
      </c>
      <c r="AA5" s="750"/>
      <c r="AB5" s="750"/>
      <c r="AC5" s="750"/>
      <c r="AD5" s="751">
        <v>3598743</v>
      </c>
      <c r="AE5" s="751"/>
      <c r="AF5" s="751"/>
      <c r="AG5" s="751"/>
      <c r="AH5" s="751"/>
      <c r="AI5" s="751"/>
      <c r="AJ5" s="751"/>
      <c r="AK5" s="751"/>
      <c r="AL5" s="732">
        <v>51.4</v>
      </c>
      <c r="AM5" s="701"/>
      <c r="AN5" s="701"/>
      <c r="AO5" s="733"/>
      <c r="AP5" s="712" t="s">
        <v>165</v>
      </c>
      <c r="AQ5" s="713"/>
      <c r="AR5" s="713"/>
      <c r="AS5" s="713"/>
      <c r="AT5" s="713"/>
      <c r="AU5" s="713"/>
      <c r="AV5" s="713"/>
      <c r="AW5" s="713"/>
      <c r="AX5" s="713"/>
      <c r="AY5" s="713"/>
      <c r="AZ5" s="713"/>
      <c r="BA5" s="713"/>
      <c r="BB5" s="713"/>
      <c r="BC5" s="713"/>
      <c r="BD5" s="713"/>
      <c r="BE5" s="713"/>
      <c r="BF5" s="714"/>
      <c r="BG5" s="632">
        <v>3595069</v>
      </c>
      <c r="BH5" s="633"/>
      <c r="BI5" s="633"/>
      <c r="BJ5" s="633"/>
      <c r="BK5" s="633"/>
      <c r="BL5" s="633"/>
      <c r="BM5" s="633"/>
      <c r="BN5" s="634"/>
      <c r="BO5" s="681">
        <v>99.9</v>
      </c>
      <c r="BP5" s="681"/>
      <c r="BQ5" s="681"/>
      <c r="BR5" s="681"/>
      <c r="BS5" s="682" t="s">
        <v>68</v>
      </c>
      <c r="BT5" s="682"/>
      <c r="BU5" s="682"/>
      <c r="BV5" s="682"/>
      <c r="BW5" s="682"/>
      <c r="BX5" s="682"/>
      <c r="BY5" s="682"/>
      <c r="BZ5" s="682"/>
      <c r="CA5" s="682"/>
      <c r="CB5" s="723"/>
      <c r="CD5" s="736" t="s">
        <v>160</v>
      </c>
      <c r="CE5" s="737"/>
      <c r="CF5" s="737"/>
      <c r="CG5" s="737"/>
      <c r="CH5" s="737"/>
      <c r="CI5" s="737"/>
      <c r="CJ5" s="737"/>
      <c r="CK5" s="737"/>
      <c r="CL5" s="737"/>
      <c r="CM5" s="737"/>
      <c r="CN5" s="737"/>
      <c r="CO5" s="737"/>
      <c r="CP5" s="737"/>
      <c r="CQ5" s="738"/>
      <c r="CR5" s="736" t="s">
        <v>166</v>
      </c>
      <c r="CS5" s="737"/>
      <c r="CT5" s="737"/>
      <c r="CU5" s="737"/>
      <c r="CV5" s="737"/>
      <c r="CW5" s="737"/>
      <c r="CX5" s="737"/>
      <c r="CY5" s="738"/>
      <c r="CZ5" s="736" t="s">
        <v>158</v>
      </c>
      <c r="DA5" s="737"/>
      <c r="DB5" s="737"/>
      <c r="DC5" s="738"/>
      <c r="DD5" s="736" t="s">
        <v>167</v>
      </c>
      <c r="DE5" s="737"/>
      <c r="DF5" s="737"/>
      <c r="DG5" s="737"/>
      <c r="DH5" s="737"/>
      <c r="DI5" s="737"/>
      <c r="DJ5" s="737"/>
      <c r="DK5" s="737"/>
      <c r="DL5" s="737"/>
      <c r="DM5" s="737"/>
      <c r="DN5" s="737"/>
      <c r="DO5" s="737"/>
      <c r="DP5" s="738"/>
      <c r="DQ5" s="736" t="s">
        <v>168</v>
      </c>
      <c r="DR5" s="737"/>
      <c r="DS5" s="737"/>
      <c r="DT5" s="737"/>
      <c r="DU5" s="737"/>
      <c r="DV5" s="737"/>
      <c r="DW5" s="737"/>
      <c r="DX5" s="737"/>
      <c r="DY5" s="737"/>
      <c r="DZ5" s="737"/>
      <c r="EA5" s="737"/>
      <c r="EB5" s="737"/>
      <c r="EC5" s="738"/>
    </row>
    <row r="6" spans="2:143" ht="11.25" customHeight="1" x14ac:dyDescent="0.15">
      <c r="B6" s="629" t="s">
        <v>169</v>
      </c>
      <c r="C6" s="630"/>
      <c r="D6" s="630"/>
      <c r="E6" s="630"/>
      <c r="F6" s="630"/>
      <c r="G6" s="630"/>
      <c r="H6" s="630"/>
      <c r="I6" s="630"/>
      <c r="J6" s="630"/>
      <c r="K6" s="630"/>
      <c r="L6" s="630"/>
      <c r="M6" s="630"/>
      <c r="N6" s="630"/>
      <c r="O6" s="630"/>
      <c r="P6" s="630"/>
      <c r="Q6" s="631"/>
      <c r="R6" s="632">
        <v>98836</v>
      </c>
      <c r="S6" s="633"/>
      <c r="T6" s="633"/>
      <c r="U6" s="633"/>
      <c r="V6" s="633"/>
      <c r="W6" s="633"/>
      <c r="X6" s="633"/>
      <c r="Y6" s="634"/>
      <c r="Z6" s="681">
        <v>0.3</v>
      </c>
      <c r="AA6" s="681"/>
      <c r="AB6" s="681"/>
      <c r="AC6" s="681"/>
      <c r="AD6" s="682">
        <v>98836</v>
      </c>
      <c r="AE6" s="682"/>
      <c r="AF6" s="682"/>
      <c r="AG6" s="682"/>
      <c r="AH6" s="682"/>
      <c r="AI6" s="682"/>
      <c r="AJ6" s="682"/>
      <c r="AK6" s="682"/>
      <c r="AL6" s="635">
        <v>1.4</v>
      </c>
      <c r="AM6" s="636"/>
      <c r="AN6" s="636"/>
      <c r="AO6" s="683"/>
      <c r="AP6" s="629" t="s">
        <v>170</v>
      </c>
      <c r="AQ6" s="630"/>
      <c r="AR6" s="630"/>
      <c r="AS6" s="630"/>
      <c r="AT6" s="630"/>
      <c r="AU6" s="630"/>
      <c r="AV6" s="630"/>
      <c r="AW6" s="630"/>
      <c r="AX6" s="630"/>
      <c r="AY6" s="630"/>
      <c r="AZ6" s="630"/>
      <c r="BA6" s="630"/>
      <c r="BB6" s="630"/>
      <c r="BC6" s="630"/>
      <c r="BD6" s="630"/>
      <c r="BE6" s="630"/>
      <c r="BF6" s="631"/>
      <c r="BG6" s="632">
        <v>3595069</v>
      </c>
      <c r="BH6" s="633"/>
      <c r="BI6" s="633"/>
      <c r="BJ6" s="633"/>
      <c r="BK6" s="633"/>
      <c r="BL6" s="633"/>
      <c r="BM6" s="633"/>
      <c r="BN6" s="634"/>
      <c r="BO6" s="681">
        <v>99.9</v>
      </c>
      <c r="BP6" s="681"/>
      <c r="BQ6" s="681"/>
      <c r="BR6" s="681"/>
      <c r="BS6" s="682" t="s">
        <v>68</v>
      </c>
      <c r="BT6" s="682"/>
      <c r="BU6" s="682"/>
      <c r="BV6" s="682"/>
      <c r="BW6" s="682"/>
      <c r="BX6" s="682"/>
      <c r="BY6" s="682"/>
      <c r="BZ6" s="682"/>
      <c r="CA6" s="682"/>
      <c r="CB6" s="723"/>
      <c r="CD6" s="690" t="s">
        <v>171</v>
      </c>
      <c r="CE6" s="691"/>
      <c r="CF6" s="691"/>
      <c r="CG6" s="691"/>
      <c r="CH6" s="691"/>
      <c r="CI6" s="691"/>
      <c r="CJ6" s="691"/>
      <c r="CK6" s="691"/>
      <c r="CL6" s="691"/>
      <c r="CM6" s="691"/>
      <c r="CN6" s="691"/>
      <c r="CO6" s="691"/>
      <c r="CP6" s="691"/>
      <c r="CQ6" s="692"/>
      <c r="CR6" s="632">
        <v>110579</v>
      </c>
      <c r="CS6" s="633"/>
      <c r="CT6" s="633"/>
      <c r="CU6" s="633"/>
      <c r="CV6" s="633"/>
      <c r="CW6" s="633"/>
      <c r="CX6" s="633"/>
      <c r="CY6" s="634"/>
      <c r="CZ6" s="732">
        <v>0.4</v>
      </c>
      <c r="DA6" s="701"/>
      <c r="DB6" s="701"/>
      <c r="DC6" s="735"/>
      <c r="DD6" s="638" t="s">
        <v>68</v>
      </c>
      <c r="DE6" s="633"/>
      <c r="DF6" s="633"/>
      <c r="DG6" s="633"/>
      <c r="DH6" s="633"/>
      <c r="DI6" s="633"/>
      <c r="DJ6" s="633"/>
      <c r="DK6" s="633"/>
      <c r="DL6" s="633"/>
      <c r="DM6" s="633"/>
      <c r="DN6" s="633"/>
      <c r="DO6" s="633"/>
      <c r="DP6" s="634"/>
      <c r="DQ6" s="638">
        <v>110579</v>
      </c>
      <c r="DR6" s="633"/>
      <c r="DS6" s="633"/>
      <c r="DT6" s="633"/>
      <c r="DU6" s="633"/>
      <c r="DV6" s="633"/>
      <c r="DW6" s="633"/>
      <c r="DX6" s="633"/>
      <c r="DY6" s="633"/>
      <c r="DZ6" s="633"/>
      <c r="EA6" s="633"/>
      <c r="EB6" s="633"/>
      <c r="EC6" s="671"/>
    </row>
    <row r="7" spans="2:143" ht="11.25" customHeight="1" x14ac:dyDescent="0.15">
      <c r="B7" s="629" t="s">
        <v>172</v>
      </c>
      <c r="C7" s="630"/>
      <c r="D7" s="630"/>
      <c r="E7" s="630"/>
      <c r="F7" s="630"/>
      <c r="G7" s="630"/>
      <c r="H7" s="630"/>
      <c r="I7" s="630"/>
      <c r="J7" s="630"/>
      <c r="K7" s="630"/>
      <c r="L7" s="630"/>
      <c r="M7" s="630"/>
      <c r="N7" s="630"/>
      <c r="O7" s="630"/>
      <c r="P7" s="630"/>
      <c r="Q7" s="631"/>
      <c r="R7" s="632">
        <v>4509</v>
      </c>
      <c r="S7" s="633"/>
      <c r="T7" s="633"/>
      <c r="U7" s="633"/>
      <c r="V7" s="633"/>
      <c r="W7" s="633"/>
      <c r="X7" s="633"/>
      <c r="Y7" s="634"/>
      <c r="Z7" s="681">
        <v>0</v>
      </c>
      <c r="AA7" s="681"/>
      <c r="AB7" s="681"/>
      <c r="AC7" s="681"/>
      <c r="AD7" s="682">
        <v>4509</v>
      </c>
      <c r="AE7" s="682"/>
      <c r="AF7" s="682"/>
      <c r="AG7" s="682"/>
      <c r="AH7" s="682"/>
      <c r="AI7" s="682"/>
      <c r="AJ7" s="682"/>
      <c r="AK7" s="682"/>
      <c r="AL7" s="635">
        <v>0.1</v>
      </c>
      <c r="AM7" s="636"/>
      <c r="AN7" s="636"/>
      <c r="AO7" s="683"/>
      <c r="AP7" s="629" t="s">
        <v>173</v>
      </c>
      <c r="AQ7" s="630"/>
      <c r="AR7" s="630"/>
      <c r="AS7" s="630"/>
      <c r="AT7" s="630"/>
      <c r="AU7" s="630"/>
      <c r="AV7" s="630"/>
      <c r="AW7" s="630"/>
      <c r="AX7" s="630"/>
      <c r="AY7" s="630"/>
      <c r="AZ7" s="630"/>
      <c r="BA7" s="630"/>
      <c r="BB7" s="630"/>
      <c r="BC7" s="630"/>
      <c r="BD7" s="630"/>
      <c r="BE7" s="630"/>
      <c r="BF7" s="631"/>
      <c r="BG7" s="632">
        <v>1531932</v>
      </c>
      <c r="BH7" s="633"/>
      <c r="BI7" s="633"/>
      <c r="BJ7" s="633"/>
      <c r="BK7" s="633"/>
      <c r="BL7" s="633"/>
      <c r="BM7" s="633"/>
      <c r="BN7" s="634"/>
      <c r="BO7" s="681">
        <v>42.6</v>
      </c>
      <c r="BP7" s="681"/>
      <c r="BQ7" s="681"/>
      <c r="BR7" s="681"/>
      <c r="BS7" s="682" t="s">
        <v>68</v>
      </c>
      <c r="BT7" s="682"/>
      <c r="BU7" s="682"/>
      <c r="BV7" s="682"/>
      <c r="BW7" s="682"/>
      <c r="BX7" s="682"/>
      <c r="BY7" s="682"/>
      <c r="BZ7" s="682"/>
      <c r="CA7" s="682"/>
      <c r="CB7" s="723"/>
      <c r="CD7" s="664" t="s">
        <v>174</v>
      </c>
      <c r="CE7" s="665"/>
      <c r="CF7" s="665"/>
      <c r="CG7" s="665"/>
      <c r="CH7" s="665"/>
      <c r="CI7" s="665"/>
      <c r="CJ7" s="665"/>
      <c r="CK7" s="665"/>
      <c r="CL7" s="665"/>
      <c r="CM7" s="665"/>
      <c r="CN7" s="665"/>
      <c r="CO7" s="665"/>
      <c r="CP7" s="665"/>
      <c r="CQ7" s="666"/>
      <c r="CR7" s="632">
        <v>1564805</v>
      </c>
      <c r="CS7" s="633"/>
      <c r="CT7" s="633"/>
      <c r="CU7" s="633"/>
      <c r="CV7" s="633"/>
      <c r="CW7" s="633"/>
      <c r="CX7" s="633"/>
      <c r="CY7" s="634"/>
      <c r="CZ7" s="681">
        <v>5.2</v>
      </c>
      <c r="DA7" s="681"/>
      <c r="DB7" s="681"/>
      <c r="DC7" s="681"/>
      <c r="DD7" s="638">
        <v>29221</v>
      </c>
      <c r="DE7" s="633"/>
      <c r="DF7" s="633"/>
      <c r="DG7" s="633"/>
      <c r="DH7" s="633"/>
      <c r="DI7" s="633"/>
      <c r="DJ7" s="633"/>
      <c r="DK7" s="633"/>
      <c r="DL7" s="633"/>
      <c r="DM7" s="633"/>
      <c r="DN7" s="633"/>
      <c r="DO7" s="633"/>
      <c r="DP7" s="634"/>
      <c r="DQ7" s="638">
        <v>1253194</v>
      </c>
      <c r="DR7" s="633"/>
      <c r="DS7" s="633"/>
      <c r="DT7" s="633"/>
      <c r="DU7" s="633"/>
      <c r="DV7" s="633"/>
      <c r="DW7" s="633"/>
      <c r="DX7" s="633"/>
      <c r="DY7" s="633"/>
      <c r="DZ7" s="633"/>
      <c r="EA7" s="633"/>
      <c r="EB7" s="633"/>
      <c r="EC7" s="671"/>
    </row>
    <row r="8" spans="2:143" ht="11.25" customHeight="1" x14ac:dyDescent="0.15">
      <c r="B8" s="629" t="s">
        <v>175</v>
      </c>
      <c r="C8" s="630"/>
      <c r="D8" s="630"/>
      <c r="E8" s="630"/>
      <c r="F8" s="630"/>
      <c r="G8" s="630"/>
      <c r="H8" s="630"/>
      <c r="I8" s="630"/>
      <c r="J8" s="630"/>
      <c r="K8" s="630"/>
      <c r="L8" s="630"/>
      <c r="M8" s="630"/>
      <c r="N8" s="630"/>
      <c r="O8" s="630"/>
      <c r="P8" s="630"/>
      <c r="Q8" s="631"/>
      <c r="R8" s="632">
        <v>8715</v>
      </c>
      <c r="S8" s="633"/>
      <c r="T8" s="633"/>
      <c r="U8" s="633"/>
      <c r="V8" s="633"/>
      <c r="W8" s="633"/>
      <c r="X8" s="633"/>
      <c r="Y8" s="634"/>
      <c r="Z8" s="681">
        <v>0</v>
      </c>
      <c r="AA8" s="681"/>
      <c r="AB8" s="681"/>
      <c r="AC8" s="681"/>
      <c r="AD8" s="682">
        <v>8715</v>
      </c>
      <c r="AE8" s="682"/>
      <c r="AF8" s="682"/>
      <c r="AG8" s="682"/>
      <c r="AH8" s="682"/>
      <c r="AI8" s="682"/>
      <c r="AJ8" s="682"/>
      <c r="AK8" s="682"/>
      <c r="AL8" s="635">
        <v>0.1</v>
      </c>
      <c r="AM8" s="636"/>
      <c r="AN8" s="636"/>
      <c r="AO8" s="683"/>
      <c r="AP8" s="629" t="s">
        <v>176</v>
      </c>
      <c r="AQ8" s="630"/>
      <c r="AR8" s="630"/>
      <c r="AS8" s="630"/>
      <c r="AT8" s="630"/>
      <c r="AU8" s="630"/>
      <c r="AV8" s="630"/>
      <c r="AW8" s="630"/>
      <c r="AX8" s="630"/>
      <c r="AY8" s="630"/>
      <c r="AZ8" s="630"/>
      <c r="BA8" s="630"/>
      <c r="BB8" s="630"/>
      <c r="BC8" s="630"/>
      <c r="BD8" s="630"/>
      <c r="BE8" s="630"/>
      <c r="BF8" s="631"/>
      <c r="BG8" s="632">
        <v>82591</v>
      </c>
      <c r="BH8" s="633"/>
      <c r="BI8" s="633"/>
      <c r="BJ8" s="633"/>
      <c r="BK8" s="633"/>
      <c r="BL8" s="633"/>
      <c r="BM8" s="633"/>
      <c r="BN8" s="634"/>
      <c r="BO8" s="681">
        <v>2.2999999999999998</v>
      </c>
      <c r="BP8" s="681"/>
      <c r="BQ8" s="681"/>
      <c r="BR8" s="681"/>
      <c r="BS8" s="638" t="s">
        <v>68</v>
      </c>
      <c r="BT8" s="633"/>
      <c r="BU8" s="633"/>
      <c r="BV8" s="633"/>
      <c r="BW8" s="633"/>
      <c r="BX8" s="633"/>
      <c r="BY8" s="633"/>
      <c r="BZ8" s="633"/>
      <c r="CA8" s="633"/>
      <c r="CB8" s="671"/>
      <c r="CD8" s="664" t="s">
        <v>177</v>
      </c>
      <c r="CE8" s="665"/>
      <c r="CF8" s="665"/>
      <c r="CG8" s="665"/>
      <c r="CH8" s="665"/>
      <c r="CI8" s="665"/>
      <c r="CJ8" s="665"/>
      <c r="CK8" s="665"/>
      <c r="CL8" s="665"/>
      <c r="CM8" s="665"/>
      <c r="CN8" s="665"/>
      <c r="CO8" s="665"/>
      <c r="CP8" s="665"/>
      <c r="CQ8" s="666"/>
      <c r="CR8" s="632">
        <v>5595771</v>
      </c>
      <c r="CS8" s="633"/>
      <c r="CT8" s="633"/>
      <c r="CU8" s="633"/>
      <c r="CV8" s="633"/>
      <c r="CW8" s="633"/>
      <c r="CX8" s="633"/>
      <c r="CY8" s="634"/>
      <c r="CZ8" s="681">
        <v>18.5</v>
      </c>
      <c r="DA8" s="681"/>
      <c r="DB8" s="681"/>
      <c r="DC8" s="681"/>
      <c r="DD8" s="638">
        <v>67239</v>
      </c>
      <c r="DE8" s="633"/>
      <c r="DF8" s="633"/>
      <c r="DG8" s="633"/>
      <c r="DH8" s="633"/>
      <c r="DI8" s="633"/>
      <c r="DJ8" s="633"/>
      <c r="DK8" s="633"/>
      <c r="DL8" s="633"/>
      <c r="DM8" s="633"/>
      <c r="DN8" s="633"/>
      <c r="DO8" s="633"/>
      <c r="DP8" s="634"/>
      <c r="DQ8" s="638">
        <v>2813619</v>
      </c>
      <c r="DR8" s="633"/>
      <c r="DS8" s="633"/>
      <c r="DT8" s="633"/>
      <c r="DU8" s="633"/>
      <c r="DV8" s="633"/>
      <c r="DW8" s="633"/>
      <c r="DX8" s="633"/>
      <c r="DY8" s="633"/>
      <c r="DZ8" s="633"/>
      <c r="EA8" s="633"/>
      <c r="EB8" s="633"/>
      <c r="EC8" s="671"/>
    </row>
    <row r="9" spans="2:143" ht="11.25" customHeight="1" x14ac:dyDescent="0.15">
      <c r="B9" s="629" t="s">
        <v>178</v>
      </c>
      <c r="C9" s="630"/>
      <c r="D9" s="630"/>
      <c r="E9" s="630"/>
      <c r="F9" s="630"/>
      <c r="G9" s="630"/>
      <c r="H9" s="630"/>
      <c r="I9" s="630"/>
      <c r="J9" s="630"/>
      <c r="K9" s="630"/>
      <c r="L9" s="630"/>
      <c r="M9" s="630"/>
      <c r="N9" s="630"/>
      <c r="O9" s="630"/>
      <c r="P9" s="630"/>
      <c r="Q9" s="631"/>
      <c r="R9" s="632">
        <v>6483</v>
      </c>
      <c r="S9" s="633"/>
      <c r="T9" s="633"/>
      <c r="U9" s="633"/>
      <c r="V9" s="633"/>
      <c r="W9" s="633"/>
      <c r="X9" s="633"/>
      <c r="Y9" s="634"/>
      <c r="Z9" s="681">
        <v>0</v>
      </c>
      <c r="AA9" s="681"/>
      <c r="AB9" s="681"/>
      <c r="AC9" s="681"/>
      <c r="AD9" s="682">
        <v>6483</v>
      </c>
      <c r="AE9" s="682"/>
      <c r="AF9" s="682"/>
      <c r="AG9" s="682"/>
      <c r="AH9" s="682"/>
      <c r="AI9" s="682"/>
      <c r="AJ9" s="682"/>
      <c r="AK9" s="682"/>
      <c r="AL9" s="635">
        <v>0.1</v>
      </c>
      <c r="AM9" s="636"/>
      <c r="AN9" s="636"/>
      <c r="AO9" s="683"/>
      <c r="AP9" s="629" t="s">
        <v>179</v>
      </c>
      <c r="AQ9" s="630"/>
      <c r="AR9" s="630"/>
      <c r="AS9" s="630"/>
      <c r="AT9" s="630"/>
      <c r="AU9" s="630"/>
      <c r="AV9" s="630"/>
      <c r="AW9" s="630"/>
      <c r="AX9" s="630"/>
      <c r="AY9" s="630"/>
      <c r="AZ9" s="630"/>
      <c r="BA9" s="630"/>
      <c r="BB9" s="630"/>
      <c r="BC9" s="630"/>
      <c r="BD9" s="630"/>
      <c r="BE9" s="630"/>
      <c r="BF9" s="631"/>
      <c r="BG9" s="632">
        <v>985279</v>
      </c>
      <c r="BH9" s="633"/>
      <c r="BI9" s="633"/>
      <c r="BJ9" s="633"/>
      <c r="BK9" s="633"/>
      <c r="BL9" s="633"/>
      <c r="BM9" s="633"/>
      <c r="BN9" s="634"/>
      <c r="BO9" s="681">
        <v>27.4</v>
      </c>
      <c r="BP9" s="681"/>
      <c r="BQ9" s="681"/>
      <c r="BR9" s="681"/>
      <c r="BS9" s="638" t="s">
        <v>68</v>
      </c>
      <c r="BT9" s="633"/>
      <c r="BU9" s="633"/>
      <c r="BV9" s="633"/>
      <c r="BW9" s="633"/>
      <c r="BX9" s="633"/>
      <c r="BY9" s="633"/>
      <c r="BZ9" s="633"/>
      <c r="CA9" s="633"/>
      <c r="CB9" s="671"/>
      <c r="CD9" s="664" t="s">
        <v>180</v>
      </c>
      <c r="CE9" s="665"/>
      <c r="CF9" s="665"/>
      <c r="CG9" s="665"/>
      <c r="CH9" s="665"/>
      <c r="CI9" s="665"/>
      <c r="CJ9" s="665"/>
      <c r="CK9" s="665"/>
      <c r="CL9" s="665"/>
      <c r="CM9" s="665"/>
      <c r="CN9" s="665"/>
      <c r="CO9" s="665"/>
      <c r="CP9" s="665"/>
      <c r="CQ9" s="666"/>
      <c r="CR9" s="632">
        <v>1022763</v>
      </c>
      <c r="CS9" s="633"/>
      <c r="CT9" s="633"/>
      <c r="CU9" s="633"/>
      <c r="CV9" s="633"/>
      <c r="CW9" s="633"/>
      <c r="CX9" s="633"/>
      <c r="CY9" s="634"/>
      <c r="CZ9" s="681">
        <v>3.4</v>
      </c>
      <c r="DA9" s="681"/>
      <c r="DB9" s="681"/>
      <c r="DC9" s="681"/>
      <c r="DD9" s="638">
        <v>7343</v>
      </c>
      <c r="DE9" s="633"/>
      <c r="DF9" s="633"/>
      <c r="DG9" s="633"/>
      <c r="DH9" s="633"/>
      <c r="DI9" s="633"/>
      <c r="DJ9" s="633"/>
      <c r="DK9" s="633"/>
      <c r="DL9" s="633"/>
      <c r="DM9" s="633"/>
      <c r="DN9" s="633"/>
      <c r="DO9" s="633"/>
      <c r="DP9" s="634"/>
      <c r="DQ9" s="638">
        <v>813095</v>
      </c>
      <c r="DR9" s="633"/>
      <c r="DS9" s="633"/>
      <c r="DT9" s="633"/>
      <c r="DU9" s="633"/>
      <c r="DV9" s="633"/>
      <c r="DW9" s="633"/>
      <c r="DX9" s="633"/>
      <c r="DY9" s="633"/>
      <c r="DZ9" s="633"/>
      <c r="EA9" s="633"/>
      <c r="EB9" s="633"/>
      <c r="EC9" s="671"/>
    </row>
    <row r="10" spans="2:143" ht="11.25" customHeight="1" x14ac:dyDescent="0.15">
      <c r="B10" s="629" t="s">
        <v>181</v>
      </c>
      <c r="C10" s="630"/>
      <c r="D10" s="630"/>
      <c r="E10" s="630"/>
      <c r="F10" s="630"/>
      <c r="G10" s="630"/>
      <c r="H10" s="630"/>
      <c r="I10" s="630"/>
      <c r="J10" s="630"/>
      <c r="K10" s="630"/>
      <c r="L10" s="630"/>
      <c r="M10" s="630"/>
      <c r="N10" s="630"/>
      <c r="O10" s="630"/>
      <c r="P10" s="630"/>
      <c r="Q10" s="631"/>
      <c r="R10" s="632" t="s">
        <v>68</v>
      </c>
      <c r="S10" s="633"/>
      <c r="T10" s="633"/>
      <c r="U10" s="633"/>
      <c r="V10" s="633"/>
      <c r="W10" s="633"/>
      <c r="X10" s="633"/>
      <c r="Y10" s="634"/>
      <c r="Z10" s="681" t="s">
        <v>68</v>
      </c>
      <c r="AA10" s="681"/>
      <c r="AB10" s="681"/>
      <c r="AC10" s="681"/>
      <c r="AD10" s="682" t="s">
        <v>68</v>
      </c>
      <c r="AE10" s="682"/>
      <c r="AF10" s="682"/>
      <c r="AG10" s="682"/>
      <c r="AH10" s="682"/>
      <c r="AI10" s="682"/>
      <c r="AJ10" s="682"/>
      <c r="AK10" s="682"/>
      <c r="AL10" s="635" t="s">
        <v>68</v>
      </c>
      <c r="AM10" s="636"/>
      <c r="AN10" s="636"/>
      <c r="AO10" s="683"/>
      <c r="AP10" s="629" t="s">
        <v>182</v>
      </c>
      <c r="AQ10" s="630"/>
      <c r="AR10" s="630"/>
      <c r="AS10" s="630"/>
      <c r="AT10" s="630"/>
      <c r="AU10" s="630"/>
      <c r="AV10" s="630"/>
      <c r="AW10" s="630"/>
      <c r="AX10" s="630"/>
      <c r="AY10" s="630"/>
      <c r="AZ10" s="630"/>
      <c r="BA10" s="630"/>
      <c r="BB10" s="630"/>
      <c r="BC10" s="630"/>
      <c r="BD10" s="630"/>
      <c r="BE10" s="630"/>
      <c r="BF10" s="631"/>
      <c r="BG10" s="632">
        <v>99623</v>
      </c>
      <c r="BH10" s="633"/>
      <c r="BI10" s="633"/>
      <c r="BJ10" s="633"/>
      <c r="BK10" s="633"/>
      <c r="BL10" s="633"/>
      <c r="BM10" s="633"/>
      <c r="BN10" s="634"/>
      <c r="BO10" s="681">
        <v>2.8</v>
      </c>
      <c r="BP10" s="681"/>
      <c r="BQ10" s="681"/>
      <c r="BR10" s="681"/>
      <c r="BS10" s="638" t="s">
        <v>68</v>
      </c>
      <c r="BT10" s="633"/>
      <c r="BU10" s="633"/>
      <c r="BV10" s="633"/>
      <c r="BW10" s="633"/>
      <c r="BX10" s="633"/>
      <c r="BY10" s="633"/>
      <c r="BZ10" s="633"/>
      <c r="CA10" s="633"/>
      <c r="CB10" s="671"/>
      <c r="CD10" s="664" t="s">
        <v>183</v>
      </c>
      <c r="CE10" s="665"/>
      <c r="CF10" s="665"/>
      <c r="CG10" s="665"/>
      <c r="CH10" s="665"/>
      <c r="CI10" s="665"/>
      <c r="CJ10" s="665"/>
      <c r="CK10" s="665"/>
      <c r="CL10" s="665"/>
      <c r="CM10" s="665"/>
      <c r="CN10" s="665"/>
      <c r="CO10" s="665"/>
      <c r="CP10" s="665"/>
      <c r="CQ10" s="666"/>
      <c r="CR10" s="632">
        <v>1350</v>
      </c>
      <c r="CS10" s="633"/>
      <c r="CT10" s="633"/>
      <c r="CU10" s="633"/>
      <c r="CV10" s="633"/>
      <c r="CW10" s="633"/>
      <c r="CX10" s="633"/>
      <c r="CY10" s="634"/>
      <c r="CZ10" s="681">
        <v>0</v>
      </c>
      <c r="DA10" s="681"/>
      <c r="DB10" s="681"/>
      <c r="DC10" s="681"/>
      <c r="DD10" s="638" t="s">
        <v>68</v>
      </c>
      <c r="DE10" s="633"/>
      <c r="DF10" s="633"/>
      <c r="DG10" s="633"/>
      <c r="DH10" s="633"/>
      <c r="DI10" s="633"/>
      <c r="DJ10" s="633"/>
      <c r="DK10" s="633"/>
      <c r="DL10" s="633"/>
      <c r="DM10" s="633"/>
      <c r="DN10" s="633"/>
      <c r="DO10" s="633"/>
      <c r="DP10" s="634"/>
      <c r="DQ10" s="638">
        <v>1350</v>
      </c>
      <c r="DR10" s="633"/>
      <c r="DS10" s="633"/>
      <c r="DT10" s="633"/>
      <c r="DU10" s="633"/>
      <c r="DV10" s="633"/>
      <c r="DW10" s="633"/>
      <c r="DX10" s="633"/>
      <c r="DY10" s="633"/>
      <c r="DZ10" s="633"/>
      <c r="EA10" s="633"/>
      <c r="EB10" s="633"/>
      <c r="EC10" s="671"/>
    </row>
    <row r="11" spans="2:143" ht="11.25" customHeight="1" x14ac:dyDescent="0.15">
      <c r="B11" s="629" t="s">
        <v>184</v>
      </c>
      <c r="C11" s="630"/>
      <c r="D11" s="630"/>
      <c r="E11" s="630"/>
      <c r="F11" s="630"/>
      <c r="G11" s="630"/>
      <c r="H11" s="630"/>
      <c r="I11" s="630"/>
      <c r="J11" s="630"/>
      <c r="K11" s="630"/>
      <c r="L11" s="630"/>
      <c r="M11" s="630"/>
      <c r="N11" s="630"/>
      <c r="O11" s="630"/>
      <c r="P11" s="630"/>
      <c r="Q11" s="631"/>
      <c r="R11" s="632" t="s">
        <v>68</v>
      </c>
      <c r="S11" s="633"/>
      <c r="T11" s="633"/>
      <c r="U11" s="633"/>
      <c r="V11" s="633"/>
      <c r="W11" s="633"/>
      <c r="X11" s="633"/>
      <c r="Y11" s="634"/>
      <c r="Z11" s="681" t="s">
        <v>68</v>
      </c>
      <c r="AA11" s="681"/>
      <c r="AB11" s="681"/>
      <c r="AC11" s="681"/>
      <c r="AD11" s="682" t="s">
        <v>68</v>
      </c>
      <c r="AE11" s="682"/>
      <c r="AF11" s="682"/>
      <c r="AG11" s="682"/>
      <c r="AH11" s="682"/>
      <c r="AI11" s="682"/>
      <c r="AJ11" s="682"/>
      <c r="AK11" s="682"/>
      <c r="AL11" s="635" t="s">
        <v>68</v>
      </c>
      <c r="AM11" s="636"/>
      <c r="AN11" s="636"/>
      <c r="AO11" s="683"/>
      <c r="AP11" s="629" t="s">
        <v>185</v>
      </c>
      <c r="AQ11" s="630"/>
      <c r="AR11" s="630"/>
      <c r="AS11" s="630"/>
      <c r="AT11" s="630"/>
      <c r="AU11" s="630"/>
      <c r="AV11" s="630"/>
      <c r="AW11" s="630"/>
      <c r="AX11" s="630"/>
      <c r="AY11" s="630"/>
      <c r="AZ11" s="630"/>
      <c r="BA11" s="630"/>
      <c r="BB11" s="630"/>
      <c r="BC11" s="630"/>
      <c r="BD11" s="630"/>
      <c r="BE11" s="630"/>
      <c r="BF11" s="631"/>
      <c r="BG11" s="632">
        <v>364439</v>
      </c>
      <c r="BH11" s="633"/>
      <c r="BI11" s="633"/>
      <c r="BJ11" s="633"/>
      <c r="BK11" s="633"/>
      <c r="BL11" s="633"/>
      <c r="BM11" s="633"/>
      <c r="BN11" s="634"/>
      <c r="BO11" s="681">
        <v>10.1</v>
      </c>
      <c r="BP11" s="681"/>
      <c r="BQ11" s="681"/>
      <c r="BR11" s="681"/>
      <c r="BS11" s="638" t="s">
        <v>68</v>
      </c>
      <c r="BT11" s="633"/>
      <c r="BU11" s="633"/>
      <c r="BV11" s="633"/>
      <c r="BW11" s="633"/>
      <c r="BX11" s="633"/>
      <c r="BY11" s="633"/>
      <c r="BZ11" s="633"/>
      <c r="CA11" s="633"/>
      <c r="CB11" s="671"/>
      <c r="CD11" s="664" t="s">
        <v>186</v>
      </c>
      <c r="CE11" s="665"/>
      <c r="CF11" s="665"/>
      <c r="CG11" s="665"/>
      <c r="CH11" s="665"/>
      <c r="CI11" s="665"/>
      <c r="CJ11" s="665"/>
      <c r="CK11" s="665"/>
      <c r="CL11" s="665"/>
      <c r="CM11" s="665"/>
      <c r="CN11" s="665"/>
      <c r="CO11" s="665"/>
      <c r="CP11" s="665"/>
      <c r="CQ11" s="666"/>
      <c r="CR11" s="632">
        <v>1157870</v>
      </c>
      <c r="CS11" s="633"/>
      <c r="CT11" s="633"/>
      <c r="CU11" s="633"/>
      <c r="CV11" s="633"/>
      <c r="CW11" s="633"/>
      <c r="CX11" s="633"/>
      <c r="CY11" s="634"/>
      <c r="CZ11" s="681">
        <v>3.8</v>
      </c>
      <c r="DA11" s="681"/>
      <c r="DB11" s="681"/>
      <c r="DC11" s="681"/>
      <c r="DD11" s="638">
        <v>159453</v>
      </c>
      <c r="DE11" s="633"/>
      <c r="DF11" s="633"/>
      <c r="DG11" s="633"/>
      <c r="DH11" s="633"/>
      <c r="DI11" s="633"/>
      <c r="DJ11" s="633"/>
      <c r="DK11" s="633"/>
      <c r="DL11" s="633"/>
      <c r="DM11" s="633"/>
      <c r="DN11" s="633"/>
      <c r="DO11" s="633"/>
      <c r="DP11" s="634"/>
      <c r="DQ11" s="638">
        <v>262136</v>
      </c>
      <c r="DR11" s="633"/>
      <c r="DS11" s="633"/>
      <c r="DT11" s="633"/>
      <c r="DU11" s="633"/>
      <c r="DV11" s="633"/>
      <c r="DW11" s="633"/>
      <c r="DX11" s="633"/>
      <c r="DY11" s="633"/>
      <c r="DZ11" s="633"/>
      <c r="EA11" s="633"/>
      <c r="EB11" s="633"/>
      <c r="EC11" s="671"/>
    </row>
    <row r="12" spans="2:143" ht="11.25" customHeight="1" x14ac:dyDescent="0.15">
      <c r="B12" s="629" t="s">
        <v>187</v>
      </c>
      <c r="C12" s="630"/>
      <c r="D12" s="630"/>
      <c r="E12" s="630"/>
      <c r="F12" s="630"/>
      <c r="G12" s="630"/>
      <c r="H12" s="630"/>
      <c r="I12" s="630"/>
      <c r="J12" s="630"/>
      <c r="K12" s="630"/>
      <c r="L12" s="630"/>
      <c r="M12" s="630"/>
      <c r="N12" s="630"/>
      <c r="O12" s="630"/>
      <c r="P12" s="630"/>
      <c r="Q12" s="631"/>
      <c r="R12" s="632">
        <v>645790</v>
      </c>
      <c r="S12" s="633"/>
      <c r="T12" s="633"/>
      <c r="U12" s="633"/>
      <c r="V12" s="633"/>
      <c r="W12" s="633"/>
      <c r="X12" s="633"/>
      <c r="Y12" s="634"/>
      <c r="Z12" s="681">
        <v>2.1</v>
      </c>
      <c r="AA12" s="681"/>
      <c r="AB12" s="681"/>
      <c r="AC12" s="681"/>
      <c r="AD12" s="682">
        <v>645790</v>
      </c>
      <c r="AE12" s="682"/>
      <c r="AF12" s="682"/>
      <c r="AG12" s="682"/>
      <c r="AH12" s="682"/>
      <c r="AI12" s="682"/>
      <c r="AJ12" s="682"/>
      <c r="AK12" s="682"/>
      <c r="AL12" s="635">
        <v>9.1999999999999993</v>
      </c>
      <c r="AM12" s="636"/>
      <c r="AN12" s="636"/>
      <c r="AO12" s="683"/>
      <c r="AP12" s="629" t="s">
        <v>188</v>
      </c>
      <c r="AQ12" s="630"/>
      <c r="AR12" s="630"/>
      <c r="AS12" s="630"/>
      <c r="AT12" s="630"/>
      <c r="AU12" s="630"/>
      <c r="AV12" s="630"/>
      <c r="AW12" s="630"/>
      <c r="AX12" s="630"/>
      <c r="AY12" s="630"/>
      <c r="AZ12" s="630"/>
      <c r="BA12" s="630"/>
      <c r="BB12" s="630"/>
      <c r="BC12" s="630"/>
      <c r="BD12" s="630"/>
      <c r="BE12" s="630"/>
      <c r="BF12" s="631"/>
      <c r="BG12" s="632">
        <v>1768636</v>
      </c>
      <c r="BH12" s="633"/>
      <c r="BI12" s="633"/>
      <c r="BJ12" s="633"/>
      <c r="BK12" s="633"/>
      <c r="BL12" s="633"/>
      <c r="BM12" s="633"/>
      <c r="BN12" s="634"/>
      <c r="BO12" s="681">
        <v>49.1</v>
      </c>
      <c r="BP12" s="681"/>
      <c r="BQ12" s="681"/>
      <c r="BR12" s="681"/>
      <c r="BS12" s="638" t="s">
        <v>68</v>
      </c>
      <c r="BT12" s="633"/>
      <c r="BU12" s="633"/>
      <c r="BV12" s="633"/>
      <c r="BW12" s="633"/>
      <c r="BX12" s="633"/>
      <c r="BY12" s="633"/>
      <c r="BZ12" s="633"/>
      <c r="CA12" s="633"/>
      <c r="CB12" s="671"/>
      <c r="CD12" s="664" t="s">
        <v>189</v>
      </c>
      <c r="CE12" s="665"/>
      <c r="CF12" s="665"/>
      <c r="CG12" s="665"/>
      <c r="CH12" s="665"/>
      <c r="CI12" s="665"/>
      <c r="CJ12" s="665"/>
      <c r="CK12" s="665"/>
      <c r="CL12" s="665"/>
      <c r="CM12" s="665"/>
      <c r="CN12" s="665"/>
      <c r="CO12" s="665"/>
      <c r="CP12" s="665"/>
      <c r="CQ12" s="666"/>
      <c r="CR12" s="632">
        <v>43801</v>
      </c>
      <c r="CS12" s="633"/>
      <c r="CT12" s="633"/>
      <c r="CU12" s="633"/>
      <c r="CV12" s="633"/>
      <c r="CW12" s="633"/>
      <c r="CX12" s="633"/>
      <c r="CY12" s="634"/>
      <c r="CZ12" s="681">
        <v>0.1</v>
      </c>
      <c r="DA12" s="681"/>
      <c r="DB12" s="681"/>
      <c r="DC12" s="681"/>
      <c r="DD12" s="638">
        <v>4772</v>
      </c>
      <c r="DE12" s="633"/>
      <c r="DF12" s="633"/>
      <c r="DG12" s="633"/>
      <c r="DH12" s="633"/>
      <c r="DI12" s="633"/>
      <c r="DJ12" s="633"/>
      <c r="DK12" s="633"/>
      <c r="DL12" s="633"/>
      <c r="DM12" s="633"/>
      <c r="DN12" s="633"/>
      <c r="DO12" s="633"/>
      <c r="DP12" s="634"/>
      <c r="DQ12" s="638">
        <v>37251</v>
      </c>
      <c r="DR12" s="633"/>
      <c r="DS12" s="633"/>
      <c r="DT12" s="633"/>
      <c r="DU12" s="633"/>
      <c r="DV12" s="633"/>
      <c r="DW12" s="633"/>
      <c r="DX12" s="633"/>
      <c r="DY12" s="633"/>
      <c r="DZ12" s="633"/>
      <c r="EA12" s="633"/>
      <c r="EB12" s="633"/>
      <c r="EC12" s="671"/>
    </row>
    <row r="13" spans="2:143" ht="11.25" customHeight="1" x14ac:dyDescent="0.15">
      <c r="B13" s="629" t="s">
        <v>190</v>
      </c>
      <c r="C13" s="630"/>
      <c r="D13" s="630"/>
      <c r="E13" s="630"/>
      <c r="F13" s="630"/>
      <c r="G13" s="630"/>
      <c r="H13" s="630"/>
      <c r="I13" s="630"/>
      <c r="J13" s="630"/>
      <c r="K13" s="630"/>
      <c r="L13" s="630"/>
      <c r="M13" s="630"/>
      <c r="N13" s="630"/>
      <c r="O13" s="630"/>
      <c r="P13" s="630"/>
      <c r="Q13" s="631"/>
      <c r="R13" s="632">
        <v>12512</v>
      </c>
      <c r="S13" s="633"/>
      <c r="T13" s="633"/>
      <c r="U13" s="633"/>
      <c r="V13" s="633"/>
      <c r="W13" s="633"/>
      <c r="X13" s="633"/>
      <c r="Y13" s="634"/>
      <c r="Z13" s="681">
        <v>0</v>
      </c>
      <c r="AA13" s="681"/>
      <c r="AB13" s="681"/>
      <c r="AC13" s="681"/>
      <c r="AD13" s="682">
        <v>12512</v>
      </c>
      <c r="AE13" s="682"/>
      <c r="AF13" s="682"/>
      <c r="AG13" s="682"/>
      <c r="AH13" s="682"/>
      <c r="AI13" s="682"/>
      <c r="AJ13" s="682"/>
      <c r="AK13" s="682"/>
      <c r="AL13" s="635">
        <v>0.2</v>
      </c>
      <c r="AM13" s="636"/>
      <c r="AN13" s="636"/>
      <c r="AO13" s="683"/>
      <c r="AP13" s="629" t="s">
        <v>191</v>
      </c>
      <c r="AQ13" s="630"/>
      <c r="AR13" s="630"/>
      <c r="AS13" s="630"/>
      <c r="AT13" s="630"/>
      <c r="AU13" s="630"/>
      <c r="AV13" s="630"/>
      <c r="AW13" s="630"/>
      <c r="AX13" s="630"/>
      <c r="AY13" s="630"/>
      <c r="AZ13" s="630"/>
      <c r="BA13" s="630"/>
      <c r="BB13" s="630"/>
      <c r="BC13" s="630"/>
      <c r="BD13" s="630"/>
      <c r="BE13" s="630"/>
      <c r="BF13" s="631"/>
      <c r="BG13" s="632">
        <v>1764738</v>
      </c>
      <c r="BH13" s="633"/>
      <c r="BI13" s="633"/>
      <c r="BJ13" s="633"/>
      <c r="BK13" s="633"/>
      <c r="BL13" s="633"/>
      <c r="BM13" s="633"/>
      <c r="BN13" s="634"/>
      <c r="BO13" s="681">
        <v>49</v>
      </c>
      <c r="BP13" s="681"/>
      <c r="BQ13" s="681"/>
      <c r="BR13" s="681"/>
      <c r="BS13" s="638" t="s">
        <v>68</v>
      </c>
      <c r="BT13" s="633"/>
      <c r="BU13" s="633"/>
      <c r="BV13" s="633"/>
      <c r="BW13" s="633"/>
      <c r="BX13" s="633"/>
      <c r="BY13" s="633"/>
      <c r="BZ13" s="633"/>
      <c r="CA13" s="633"/>
      <c r="CB13" s="671"/>
      <c r="CD13" s="664" t="s">
        <v>192</v>
      </c>
      <c r="CE13" s="665"/>
      <c r="CF13" s="665"/>
      <c r="CG13" s="665"/>
      <c r="CH13" s="665"/>
      <c r="CI13" s="665"/>
      <c r="CJ13" s="665"/>
      <c r="CK13" s="665"/>
      <c r="CL13" s="665"/>
      <c r="CM13" s="665"/>
      <c r="CN13" s="665"/>
      <c r="CO13" s="665"/>
      <c r="CP13" s="665"/>
      <c r="CQ13" s="666"/>
      <c r="CR13" s="632">
        <v>4350877</v>
      </c>
      <c r="CS13" s="633"/>
      <c r="CT13" s="633"/>
      <c r="CU13" s="633"/>
      <c r="CV13" s="633"/>
      <c r="CW13" s="633"/>
      <c r="CX13" s="633"/>
      <c r="CY13" s="634"/>
      <c r="CZ13" s="681">
        <v>14.4</v>
      </c>
      <c r="DA13" s="681"/>
      <c r="DB13" s="681"/>
      <c r="DC13" s="681"/>
      <c r="DD13" s="638">
        <v>3413200</v>
      </c>
      <c r="DE13" s="633"/>
      <c r="DF13" s="633"/>
      <c r="DG13" s="633"/>
      <c r="DH13" s="633"/>
      <c r="DI13" s="633"/>
      <c r="DJ13" s="633"/>
      <c r="DK13" s="633"/>
      <c r="DL13" s="633"/>
      <c r="DM13" s="633"/>
      <c r="DN13" s="633"/>
      <c r="DO13" s="633"/>
      <c r="DP13" s="634"/>
      <c r="DQ13" s="638">
        <v>1043500</v>
      </c>
      <c r="DR13" s="633"/>
      <c r="DS13" s="633"/>
      <c r="DT13" s="633"/>
      <c r="DU13" s="633"/>
      <c r="DV13" s="633"/>
      <c r="DW13" s="633"/>
      <c r="DX13" s="633"/>
      <c r="DY13" s="633"/>
      <c r="DZ13" s="633"/>
      <c r="EA13" s="633"/>
      <c r="EB13" s="633"/>
      <c r="EC13" s="671"/>
    </row>
    <row r="14" spans="2:143" ht="11.25" customHeight="1" x14ac:dyDescent="0.15">
      <c r="B14" s="629" t="s">
        <v>193</v>
      </c>
      <c r="C14" s="630"/>
      <c r="D14" s="630"/>
      <c r="E14" s="630"/>
      <c r="F14" s="630"/>
      <c r="G14" s="630"/>
      <c r="H14" s="630"/>
      <c r="I14" s="630"/>
      <c r="J14" s="630"/>
      <c r="K14" s="630"/>
      <c r="L14" s="630"/>
      <c r="M14" s="630"/>
      <c r="N14" s="630"/>
      <c r="O14" s="630"/>
      <c r="P14" s="630"/>
      <c r="Q14" s="631"/>
      <c r="R14" s="632" t="s">
        <v>68</v>
      </c>
      <c r="S14" s="633"/>
      <c r="T14" s="633"/>
      <c r="U14" s="633"/>
      <c r="V14" s="633"/>
      <c r="W14" s="633"/>
      <c r="X14" s="633"/>
      <c r="Y14" s="634"/>
      <c r="Z14" s="681" t="s">
        <v>68</v>
      </c>
      <c r="AA14" s="681"/>
      <c r="AB14" s="681"/>
      <c r="AC14" s="681"/>
      <c r="AD14" s="682" t="s">
        <v>68</v>
      </c>
      <c r="AE14" s="682"/>
      <c r="AF14" s="682"/>
      <c r="AG14" s="682"/>
      <c r="AH14" s="682"/>
      <c r="AI14" s="682"/>
      <c r="AJ14" s="682"/>
      <c r="AK14" s="682"/>
      <c r="AL14" s="635" t="s">
        <v>68</v>
      </c>
      <c r="AM14" s="636"/>
      <c r="AN14" s="636"/>
      <c r="AO14" s="683"/>
      <c r="AP14" s="629" t="s">
        <v>194</v>
      </c>
      <c r="AQ14" s="630"/>
      <c r="AR14" s="630"/>
      <c r="AS14" s="630"/>
      <c r="AT14" s="630"/>
      <c r="AU14" s="630"/>
      <c r="AV14" s="630"/>
      <c r="AW14" s="630"/>
      <c r="AX14" s="630"/>
      <c r="AY14" s="630"/>
      <c r="AZ14" s="630"/>
      <c r="BA14" s="630"/>
      <c r="BB14" s="630"/>
      <c r="BC14" s="630"/>
      <c r="BD14" s="630"/>
      <c r="BE14" s="630"/>
      <c r="BF14" s="631"/>
      <c r="BG14" s="632">
        <v>105966</v>
      </c>
      <c r="BH14" s="633"/>
      <c r="BI14" s="633"/>
      <c r="BJ14" s="633"/>
      <c r="BK14" s="633"/>
      <c r="BL14" s="633"/>
      <c r="BM14" s="633"/>
      <c r="BN14" s="634"/>
      <c r="BO14" s="681">
        <v>2.9</v>
      </c>
      <c r="BP14" s="681"/>
      <c r="BQ14" s="681"/>
      <c r="BR14" s="681"/>
      <c r="BS14" s="638" t="s">
        <v>68</v>
      </c>
      <c r="BT14" s="633"/>
      <c r="BU14" s="633"/>
      <c r="BV14" s="633"/>
      <c r="BW14" s="633"/>
      <c r="BX14" s="633"/>
      <c r="BY14" s="633"/>
      <c r="BZ14" s="633"/>
      <c r="CA14" s="633"/>
      <c r="CB14" s="671"/>
      <c r="CD14" s="664" t="s">
        <v>195</v>
      </c>
      <c r="CE14" s="665"/>
      <c r="CF14" s="665"/>
      <c r="CG14" s="665"/>
      <c r="CH14" s="665"/>
      <c r="CI14" s="665"/>
      <c r="CJ14" s="665"/>
      <c r="CK14" s="665"/>
      <c r="CL14" s="665"/>
      <c r="CM14" s="665"/>
      <c r="CN14" s="665"/>
      <c r="CO14" s="665"/>
      <c r="CP14" s="665"/>
      <c r="CQ14" s="666"/>
      <c r="CR14" s="632">
        <v>487050</v>
      </c>
      <c r="CS14" s="633"/>
      <c r="CT14" s="633"/>
      <c r="CU14" s="633"/>
      <c r="CV14" s="633"/>
      <c r="CW14" s="633"/>
      <c r="CX14" s="633"/>
      <c r="CY14" s="634"/>
      <c r="CZ14" s="681">
        <v>1.6</v>
      </c>
      <c r="DA14" s="681"/>
      <c r="DB14" s="681"/>
      <c r="DC14" s="681"/>
      <c r="DD14" s="638">
        <v>18411</v>
      </c>
      <c r="DE14" s="633"/>
      <c r="DF14" s="633"/>
      <c r="DG14" s="633"/>
      <c r="DH14" s="633"/>
      <c r="DI14" s="633"/>
      <c r="DJ14" s="633"/>
      <c r="DK14" s="633"/>
      <c r="DL14" s="633"/>
      <c r="DM14" s="633"/>
      <c r="DN14" s="633"/>
      <c r="DO14" s="633"/>
      <c r="DP14" s="634"/>
      <c r="DQ14" s="638">
        <v>465859</v>
      </c>
      <c r="DR14" s="633"/>
      <c r="DS14" s="633"/>
      <c r="DT14" s="633"/>
      <c r="DU14" s="633"/>
      <c r="DV14" s="633"/>
      <c r="DW14" s="633"/>
      <c r="DX14" s="633"/>
      <c r="DY14" s="633"/>
      <c r="DZ14" s="633"/>
      <c r="EA14" s="633"/>
      <c r="EB14" s="633"/>
      <c r="EC14" s="671"/>
    </row>
    <row r="15" spans="2:143" ht="11.25" customHeight="1" x14ac:dyDescent="0.15">
      <c r="B15" s="629" t="s">
        <v>196</v>
      </c>
      <c r="C15" s="630"/>
      <c r="D15" s="630"/>
      <c r="E15" s="630"/>
      <c r="F15" s="630"/>
      <c r="G15" s="630"/>
      <c r="H15" s="630"/>
      <c r="I15" s="630"/>
      <c r="J15" s="630"/>
      <c r="K15" s="630"/>
      <c r="L15" s="630"/>
      <c r="M15" s="630"/>
      <c r="N15" s="630"/>
      <c r="O15" s="630"/>
      <c r="P15" s="630"/>
      <c r="Q15" s="631"/>
      <c r="R15" s="632">
        <v>21522</v>
      </c>
      <c r="S15" s="633"/>
      <c r="T15" s="633"/>
      <c r="U15" s="633"/>
      <c r="V15" s="633"/>
      <c r="W15" s="633"/>
      <c r="X15" s="633"/>
      <c r="Y15" s="634"/>
      <c r="Z15" s="681">
        <v>0.1</v>
      </c>
      <c r="AA15" s="681"/>
      <c r="AB15" s="681"/>
      <c r="AC15" s="681"/>
      <c r="AD15" s="682">
        <v>21522</v>
      </c>
      <c r="AE15" s="682"/>
      <c r="AF15" s="682"/>
      <c r="AG15" s="682"/>
      <c r="AH15" s="682"/>
      <c r="AI15" s="682"/>
      <c r="AJ15" s="682"/>
      <c r="AK15" s="682"/>
      <c r="AL15" s="635">
        <v>0.3</v>
      </c>
      <c r="AM15" s="636"/>
      <c r="AN15" s="636"/>
      <c r="AO15" s="683"/>
      <c r="AP15" s="629" t="s">
        <v>197</v>
      </c>
      <c r="AQ15" s="630"/>
      <c r="AR15" s="630"/>
      <c r="AS15" s="630"/>
      <c r="AT15" s="630"/>
      <c r="AU15" s="630"/>
      <c r="AV15" s="630"/>
      <c r="AW15" s="630"/>
      <c r="AX15" s="630"/>
      <c r="AY15" s="630"/>
      <c r="AZ15" s="630"/>
      <c r="BA15" s="630"/>
      <c r="BB15" s="630"/>
      <c r="BC15" s="630"/>
      <c r="BD15" s="630"/>
      <c r="BE15" s="630"/>
      <c r="BF15" s="631"/>
      <c r="BG15" s="632">
        <v>188535</v>
      </c>
      <c r="BH15" s="633"/>
      <c r="BI15" s="633"/>
      <c r="BJ15" s="633"/>
      <c r="BK15" s="633"/>
      <c r="BL15" s="633"/>
      <c r="BM15" s="633"/>
      <c r="BN15" s="634"/>
      <c r="BO15" s="681">
        <v>5.2</v>
      </c>
      <c r="BP15" s="681"/>
      <c r="BQ15" s="681"/>
      <c r="BR15" s="681"/>
      <c r="BS15" s="638" t="s">
        <v>68</v>
      </c>
      <c r="BT15" s="633"/>
      <c r="BU15" s="633"/>
      <c r="BV15" s="633"/>
      <c r="BW15" s="633"/>
      <c r="BX15" s="633"/>
      <c r="BY15" s="633"/>
      <c r="BZ15" s="633"/>
      <c r="CA15" s="633"/>
      <c r="CB15" s="671"/>
      <c r="CD15" s="664" t="s">
        <v>198</v>
      </c>
      <c r="CE15" s="665"/>
      <c r="CF15" s="665"/>
      <c r="CG15" s="665"/>
      <c r="CH15" s="665"/>
      <c r="CI15" s="665"/>
      <c r="CJ15" s="665"/>
      <c r="CK15" s="665"/>
      <c r="CL15" s="665"/>
      <c r="CM15" s="665"/>
      <c r="CN15" s="665"/>
      <c r="CO15" s="665"/>
      <c r="CP15" s="665"/>
      <c r="CQ15" s="666"/>
      <c r="CR15" s="632">
        <v>1406180</v>
      </c>
      <c r="CS15" s="633"/>
      <c r="CT15" s="633"/>
      <c r="CU15" s="633"/>
      <c r="CV15" s="633"/>
      <c r="CW15" s="633"/>
      <c r="CX15" s="633"/>
      <c r="CY15" s="634"/>
      <c r="CZ15" s="681">
        <v>4.5999999999999996</v>
      </c>
      <c r="DA15" s="681"/>
      <c r="DB15" s="681"/>
      <c r="DC15" s="681"/>
      <c r="DD15" s="638">
        <v>358633</v>
      </c>
      <c r="DE15" s="633"/>
      <c r="DF15" s="633"/>
      <c r="DG15" s="633"/>
      <c r="DH15" s="633"/>
      <c r="DI15" s="633"/>
      <c r="DJ15" s="633"/>
      <c r="DK15" s="633"/>
      <c r="DL15" s="633"/>
      <c r="DM15" s="633"/>
      <c r="DN15" s="633"/>
      <c r="DO15" s="633"/>
      <c r="DP15" s="634"/>
      <c r="DQ15" s="638">
        <v>1067071</v>
      </c>
      <c r="DR15" s="633"/>
      <c r="DS15" s="633"/>
      <c r="DT15" s="633"/>
      <c r="DU15" s="633"/>
      <c r="DV15" s="633"/>
      <c r="DW15" s="633"/>
      <c r="DX15" s="633"/>
      <c r="DY15" s="633"/>
      <c r="DZ15" s="633"/>
      <c r="EA15" s="633"/>
      <c r="EB15" s="633"/>
      <c r="EC15" s="671"/>
    </row>
    <row r="16" spans="2:143" ht="11.25" customHeight="1" x14ac:dyDescent="0.15">
      <c r="B16" s="629" t="s">
        <v>199</v>
      </c>
      <c r="C16" s="630"/>
      <c r="D16" s="630"/>
      <c r="E16" s="630"/>
      <c r="F16" s="630"/>
      <c r="G16" s="630"/>
      <c r="H16" s="630"/>
      <c r="I16" s="630"/>
      <c r="J16" s="630"/>
      <c r="K16" s="630"/>
      <c r="L16" s="630"/>
      <c r="M16" s="630"/>
      <c r="N16" s="630"/>
      <c r="O16" s="630"/>
      <c r="P16" s="630"/>
      <c r="Q16" s="631"/>
      <c r="R16" s="632" t="s">
        <v>68</v>
      </c>
      <c r="S16" s="633"/>
      <c r="T16" s="633"/>
      <c r="U16" s="633"/>
      <c r="V16" s="633"/>
      <c r="W16" s="633"/>
      <c r="X16" s="633"/>
      <c r="Y16" s="634"/>
      <c r="Z16" s="681" t="s">
        <v>68</v>
      </c>
      <c r="AA16" s="681"/>
      <c r="AB16" s="681"/>
      <c r="AC16" s="681"/>
      <c r="AD16" s="682" t="s">
        <v>68</v>
      </c>
      <c r="AE16" s="682"/>
      <c r="AF16" s="682"/>
      <c r="AG16" s="682"/>
      <c r="AH16" s="682"/>
      <c r="AI16" s="682"/>
      <c r="AJ16" s="682"/>
      <c r="AK16" s="682"/>
      <c r="AL16" s="635" t="s">
        <v>68</v>
      </c>
      <c r="AM16" s="636"/>
      <c r="AN16" s="636"/>
      <c r="AO16" s="683"/>
      <c r="AP16" s="629" t="s">
        <v>200</v>
      </c>
      <c r="AQ16" s="630"/>
      <c r="AR16" s="630"/>
      <c r="AS16" s="630"/>
      <c r="AT16" s="630"/>
      <c r="AU16" s="630"/>
      <c r="AV16" s="630"/>
      <c r="AW16" s="630"/>
      <c r="AX16" s="630"/>
      <c r="AY16" s="630"/>
      <c r="AZ16" s="630"/>
      <c r="BA16" s="630"/>
      <c r="BB16" s="630"/>
      <c r="BC16" s="630"/>
      <c r="BD16" s="630"/>
      <c r="BE16" s="630"/>
      <c r="BF16" s="631"/>
      <c r="BG16" s="632" t="s">
        <v>68</v>
      </c>
      <c r="BH16" s="633"/>
      <c r="BI16" s="633"/>
      <c r="BJ16" s="633"/>
      <c r="BK16" s="633"/>
      <c r="BL16" s="633"/>
      <c r="BM16" s="633"/>
      <c r="BN16" s="634"/>
      <c r="BO16" s="681" t="s">
        <v>68</v>
      </c>
      <c r="BP16" s="681"/>
      <c r="BQ16" s="681"/>
      <c r="BR16" s="681"/>
      <c r="BS16" s="638" t="s">
        <v>68</v>
      </c>
      <c r="BT16" s="633"/>
      <c r="BU16" s="633"/>
      <c r="BV16" s="633"/>
      <c r="BW16" s="633"/>
      <c r="BX16" s="633"/>
      <c r="BY16" s="633"/>
      <c r="BZ16" s="633"/>
      <c r="CA16" s="633"/>
      <c r="CB16" s="671"/>
      <c r="CD16" s="664" t="s">
        <v>201</v>
      </c>
      <c r="CE16" s="665"/>
      <c r="CF16" s="665"/>
      <c r="CG16" s="665"/>
      <c r="CH16" s="665"/>
      <c r="CI16" s="665"/>
      <c r="CJ16" s="665"/>
      <c r="CK16" s="665"/>
      <c r="CL16" s="665"/>
      <c r="CM16" s="665"/>
      <c r="CN16" s="665"/>
      <c r="CO16" s="665"/>
      <c r="CP16" s="665"/>
      <c r="CQ16" s="666"/>
      <c r="CR16" s="632">
        <v>13605035</v>
      </c>
      <c r="CS16" s="633"/>
      <c r="CT16" s="633"/>
      <c r="CU16" s="633"/>
      <c r="CV16" s="633"/>
      <c r="CW16" s="633"/>
      <c r="CX16" s="633"/>
      <c r="CY16" s="634"/>
      <c r="CZ16" s="681">
        <v>44.9</v>
      </c>
      <c r="DA16" s="681"/>
      <c r="DB16" s="681"/>
      <c r="DC16" s="681"/>
      <c r="DD16" s="638" t="s">
        <v>68</v>
      </c>
      <c r="DE16" s="633"/>
      <c r="DF16" s="633"/>
      <c r="DG16" s="633"/>
      <c r="DH16" s="633"/>
      <c r="DI16" s="633"/>
      <c r="DJ16" s="633"/>
      <c r="DK16" s="633"/>
      <c r="DL16" s="633"/>
      <c r="DM16" s="633"/>
      <c r="DN16" s="633"/>
      <c r="DO16" s="633"/>
      <c r="DP16" s="634"/>
      <c r="DQ16" s="638">
        <v>1298097</v>
      </c>
      <c r="DR16" s="633"/>
      <c r="DS16" s="633"/>
      <c r="DT16" s="633"/>
      <c r="DU16" s="633"/>
      <c r="DV16" s="633"/>
      <c r="DW16" s="633"/>
      <c r="DX16" s="633"/>
      <c r="DY16" s="633"/>
      <c r="DZ16" s="633"/>
      <c r="EA16" s="633"/>
      <c r="EB16" s="633"/>
      <c r="EC16" s="671"/>
    </row>
    <row r="17" spans="2:133" ht="11.25" customHeight="1" x14ac:dyDescent="0.15">
      <c r="B17" s="629" t="s">
        <v>202</v>
      </c>
      <c r="C17" s="630"/>
      <c r="D17" s="630"/>
      <c r="E17" s="630"/>
      <c r="F17" s="630"/>
      <c r="G17" s="630"/>
      <c r="H17" s="630"/>
      <c r="I17" s="630"/>
      <c r="J17" s="630"/>
      <c r="K17" s="630"/>
      <c r="L17" s="630"/>
      <c r="M17" s="630"/>
      <c r="N17" s="630"/>
      <c r="O17" s="630"/>
      <c r="P17" s="630"/>
      <c r="Q17" s="631"/>
      <c r="R17" s="632">
        <v>32353</v>
      </c>
      <c r="S17" s="633"/>
      <c r="T17" s="633"/>
      <c r="U17" s="633"/>
      <c r="V17" s="633"/>
      <c r="W17" s="633"/>
      <c r="X17" s="633"/>
      <c r="Y17" s="634"/>
      <c r="Z17" s="681">
        <v>0.1</v>
      </c>
      <c r="AA17" s="681"/>
      <c r="AB17" s="681"/>
      <c r="AC17" s="681"/>
      <c r="AD17" s="682">
        <v>32353</v>
      </c>
      <c r="AE17" s="682"/>
      <c r="AF17" s="682"/>
      <c r="AG17" s="682"/>
      <c r="AH17" s="682"/>
      <c r="AI17" s="682"/>
      <c r="AJ17" s="682"/>
      <c r="AK17" s="682"/>
      <c r="AL17" s="635">
        <v>0.5</v>
      </c>
      <c r="AM17" s="636"/>
      <c r="AN17" s="636"/>
      <c r="AO17" s="683"/>
      <c r="AP17" s="629" t="s">
        <v>203</v>
      </c>
      <c r="AQ17" s="630"/>
      <c r="AR17" s="630"/>
      <c r="AS17" s="630"/>
      <c r="AT17" s="630"/>
      <c r="AU17" s="630"/>
      <c r="AV17" s="630"/>
      <c r="AW17" s="630"/>
      <c r="AX17" s="630"/>
      <c r="AY17" s="630"/>
      <c r="AZ17" s="630"/>
      <c r="BA17" s="630"/>
      <c r="BB17" s="630"/>
      <c r="BC17" s="630"/>
      <c r="BD17" s="630"/>
      <c r="BE17" s="630"/>
      <c r="BF17" s="631"/>
      <c r="BG17" s="632" t="s">
        <v>68</v>
      </c>
      <c r="BH17" s="633"/>
      <c r="BI17" s="633"/>
      <c r="BJ17" s="633"/>
      <c r="BK17" s="633"/>
      <c r="BL17" s="633"/>
      <c r="BM17" s="633"/>
      <c r="BN17" s="634"/>
      <c r="BO17" s="681" t="s">
        <v>68</v>
      </c>
      <c r="BP17" s="681"/>
      <c r="BQ17" s="681"/>
      <c r="BR17" s="681"/>
      <c r="BS17" s="638" t="s">
        <v>68</v>
      </c>
      <c r="BT17" s="633"/>
      <c r="BU17" s="633"/>
      <c r="BV17" s="633"/>
      <c r="BW17" s="633"/>
      <c r="BX17" s="633"/>
      <c r="BY17" s="633"/>
      <c r="BZ17" s="633"/>
      <c r="CA17" s="633"/>
      <c r="CB17" s="671"/>
      <c r="CD17" s="664" t="s">
        <v>204</v>
      </c>
      <c r="CE17" s="665"/>
      <c r="CF17" s="665"/>
      <c r="CG17" s="665"/>
      <c r="CH17" s="665"/>
      <c r="CI17" s="665"/>
      <c r="CJ17" s="665"/>
      <c r="CK17" s="665"/>
      <c r="CL17" s="665"/>
      <c r="CM17" s="665"/>
      <c r="CN17" s="665"/>
      <c r="CO17" s="665"/>
      <c r="CP17" s="665"/>
      <c r="CQ17" s="666"/>
      <c r="CR17" s="632">
        <v>929554</v>
      </c>
      <c r="CS17" s="633"/>
      <c r="CT17" s="633"/>
      <c r="CU17" s="633"/>
      <c r="CV17" s="633"/>
      <c r="CW17" s="633"/>
      <c r="CX17" s="633"/>
      <c r="CY17" s="634"/>
      <c r="CZ17" s="681">
        <v>3.1</v>
      </c>
      <c r="DA17" s="681"/>
      <c r="DB17" s="681"/>
      <c r="DC17" s="681"/>
      <c r="DD17" s="638" t="s">
        <v>68</v>
      </c>
      <c r="DE17" s="633"/>
      <c r="DF17" s="633"/>
      <c r="DG17" s="633"/>
      <c r="DH17" s="633"/>
      <c r="DI17" s="633"/>
      <c r="DJ17" s="633"/>
      <c r="DK17" s="633"/>
      <c r="DL17" s="633"/>
      <c r="DM17" s="633"/>
      <c r="DN17" s="633"/>
      <c r="DO17" s="633"/>
      <c r="DP17" s="634"/>
      <c r="DQ17" s="638">
        <v>889206</v>
      </c>
      <c r="DR17" s="633"/>
      <c r="DS17" s="633"/>
      <c r="DT17" s="633"/>
      <c r="DU17" s="633"/>
      <c r="DV17" s="633"/>
      <c r="DW17" s="633"/>
      <c r="DX17" s="633"/>
      <c r="DY17" s="633"/>
      <c r="DZ17" s="633"/>
      <c r="EA17" s="633"/>
      <c r="EB17" s="633"/>
      <c r="EC17" s="671"/>
    </row>
    <row r="18" spans="2:133" ht="11.25" customHeight="1" x14ac:dyDescent="0.15">
      <c r="B18" s="629" t="s">
        <v>205</v>
      </c>
      <c r="C18" s="630"/>
      <c r="D18" s="630"/>
      <c r="E18" s="630"/>
      <c r="F18" s="630"/>
      <c r="G18" s="630"/>
      <c r="H18" s="630"/>
      <c r="I18" s="630"/>
      <c r="J18" s="630"/>
      <c r="K18" s="630"/>
      <c r="L18" s="630"/>
      <c r="M18" s="630"/>
      <c r="N18" s="630"/>
      <c r="O18" s="630"/>
      <c r="P18" s="630"/>
      <c r="Q18" s="631"/>
      <c r="R18" s="632">
        <v>4080734</v>
      </c>
      <c r="S18" s="633"/>
      <c r="T18" s="633"/>
      <c r="U18" s="633"/>
      <c r="V18" s="633"/>
      <c r="W18" s="633"/>
      <c r="X18" s="633"/>
      <c r="Y18" s="634"/>
      <c r="Z18" s="681">
        <v>13.1</v>
      </c>
      <c r="AA18" s="681"/>
      <c r="AB18" s="681"/>
      <c r="AC18" s="681"/>
      <c r="AD18" s="682">
        <v>2538211</v>
      </c>
      <c r="AE18" s="682"/>
      <c r="AF18" s="682"/>
      <c r="AG18" s="682"/>
      <c r="AH18" s="682"/>
      <c r="AI18" s="682"/>
      <c r="AJ18" s="682"/>
      <c r="AK18" s="682"/>
      <c r="AL18" s="635">
        <v>36.200000000000003</v>
      </c>
      <c r="AM18" s="636"/>
      <c r="AN18" s="636"/>
      <c r="AO18" s="683"/>
      <c r="AP18" s="629" t="s">
        <v>206</v>
      </c>
      <c r="AQ18" s="630"/>
      <c r="AR18" s="630"/>
      <c r="AS18" s="630"/>
      <c r="AT18" s="630"/>
      <c r="AU18" s="630"/>
      <c r="AV18" s="630"/>
      <c r="AW18" s="630"/>
      <c r="AX18" s="630"/>
      <c r="AY18" s="630"/>
      <c r="AZ18" s="630"/>
      <c r="BA18" s="630"/>
      <c r="BB18" s="630"/>
      <c r="BC18" s="630"/>
      <c r="BD18" s="630"/>
      <c r="BE18" s="630"/>
      <c r="BF18" s="631"/>
      <c r="BG18" s="632" t="s">
        <v>68</v>
      </c>
      <c r="BH18" s="633"/>
      <c r="BI18" s="633"/>
      <c r="BJ18" s="633"/>
      <c r="BK18" s="633"/>
      <c r="BL18" s="633"/>
      <c r="BM18" s="633"/>
      <c r="BN18" s="634"/>
      <c r="BO18" s="681" t="s">
        <v>68</v>
      </c>
      <c r="BP18" s="681"/>
      <c r="BQ18" s="681"/>
      <c r="BR18" s="681"/>
      <c r="BS18" s="638" t="s">
        <v>68</v>
      </c>
      <c r="BT18" s="633"/>
      <c r="BU18" s="633"/>
      <c r="BV18" s="633"/>
      <c r="BW18" s="633"/>
      <c r="BX18" s="633"/>
      <c r="BY18" s="633"/>
      <c r="BZ18" s="633"/>
      <c r="CA18" s="633"/>
      <c r="CB18" s="671"/>
      <c r="CD18" s="664" t="s">
        <v>207</v>
      </c>
      <c r="CE18" s="665"/>
      <c r="CF18" s="665"/>
      <c r="CG18" s="665"/>
      <c r="CH18" s="665"/>
      <c r="CI18" s="665"/>
      <c r="CJ18" s="665"/>
      <c r="CK18" s="665"/>
      <c r="CL18" s="665"/>
      <c r="CM18" s="665"/>
      <c r="CN18" s="665"/>
      <c r="CO18" s="665"/>
      <c r="CP18" s="665"/>
      <c r="CQ18" s="666"/>
      <c r="CR18" s="632" t="s">
        <v>68</v>
      </c>
      <c r="CS18" s="633"/>
      <c r="CT18" s="633"/>
      <c r="CU18" s="633"/>
      <c r="CV18" s="633"/>
      <c r="CW18" s="633"/>
      <c r="CX18" s="633"/>
      <c r="CY18" s="634"/>
      <c r="CZ18" s="681" t="s">
        <v>68</v>
      </c>
      <c r="DA18" s="681"/>
      <c r="DB18" s="681"/>
      <c r="DC18" s="681"/>
      <c r="DD18" s="638" t="s">
        <v>68</v>
      </c>
      <c r="DE18" s="633"/>
      <c r="DF18" s="633"/>
      <c r="DG18" s="633"/>
      <c r="DH18" s="633"/>
      <c r="DI18" s="633"/>
      <c r="DJ18" s="633"/>
      <c r="DK18" s="633"/>
      <c r="DL18" s="633"/>
      <c r="DM18" s="633"/>
      <c r="DN18" s="633"/>
      <c r="DO18" s="633"/>
      <c r="DP18" s="634"/>
      <c r="DQ18" s="638" t="s">
        <v>68</v>
      </c>
      <c r="DR18" s="633"/>
      <c r="DS18" s="633"/>
      <c r="DT18" s="633"/>
      <c r="DU18" s="633"/>
      <c r="DV18" s="633"/>
      <c r="DW18" s="633"/>
      <c r="DX18" s="633"/>
      <c r="DY18" s="633"/>
      <c r="DZ18" s="633"/>
      <c r="EA18" s="633"/>
      <c r="EB18" s="633"/>
      <c r="EC18" s="671"/>
    </row>
    <row r="19" spans="2:133" ht="11.25" customHeight="1" x14ac:dyDescent="0.15">
      <c r="B19" s="629" t="s">
        <v>208</v>
      </c>
      <c r="C19" s="630"/>
      <c r="D19" s="630"/>
      <c r="E19" s="630"/>
      <c r="F19" s="630"/>
      <c r="G19" s="630"/>
      <c r="H19" s="630"/>
      <c r="I19" s="630"/>
      <c r="J19" s="630"/>
      <c r="K19" s="630"/>
      <c r="L19" s="630"/>
      <c r="M19" s="630"/>
      <c r="N19" s="630"/>
      <c r="O19" s="630"/>
      <c r="P19" s="630"/>
      <c r="Q19" s="631"/>
      <c r="R19" s="632">
        <v>2538211</v>
      </c>
      <c r="S19" s="633"/>
      <c r="T19" s="633"/>
      <c r="U19" s="633"/>
      <c r="V19" s="633"/>
      <c r="W19" s="633"/>
      <c r="X19" s="633"/>
      <c r="Y19" s="634"/>
      <c r="Z19" s="681">
        <v>8.1</v>
      </c>
      <c r="AA19" s="681"/>
      <c r="AB19" s="681"/>
      <c r="AC19" s="681"/>
      <c r="AD19" s="682">
        <v>2538211</v>
      </c>
      <c r="AE19" s="682"/>
      <c r="AF19" s="682"/>
      <c r="AG19" s="682"/>
      <c r="AH19" s="682"/>
      <c r="AI19" s="682"/>
      <c r="AJ19" s="682"/>
      <c r="AK19" s="682"/>
      <c r="AL19" s="635">
        <v>36.200000000000003</v>
      </c>
      <c r="AM19" s="636"/>
      <c r="AN19" s="636"/>
      <c r="AO19" s="683"/>
      <c r="AP19" s="629" t="s">
        <v>209</v>
      </c>
      <c r="AQ19" s="630"/>
      <c r="AR19" s="630"/>
      <c r="AS19" s="630"/>
      <c r="AT19" s="630"/>
      <c r="AU19" s="630"/>
      <c r="AV19" s="630"/>
      <c r="AW19" s="630"/>
      <c r="AX19" s="630"/>
      <c r="AY19" s="630"/>
      <c r="AZ19" s="630"/>
      <c r="BA19" s="630"/>
      <c r="BB19" s="630"/>
      <c r="BC19" s="630"/>
      <c r="BD19" s="630"/>
      <c r="BE19" s="630"/>
      <c r="BF19" s="631"/>
      <c r="BG19" s="632">
        <v>3674</v>
      </c>
      <c r="BH19" s="633"/>
      <c r="BI19" s="633"/>
      <c r="BJ19" s="633"/>
      <c r="BK19" s="633"/>
      <c r="BL19" s="633"/>
      <c r="BM19" s="633"/>
      <c r="BN19" s="634"/>
      <c r="BO19" s="681">
        <v>0.1</v>
      </c>
      <c r="BP19" s="681"/>
      <c r="BQ19" s="681"/>
      <c r="BR19" s="681"/>
      <c r="BS19" s="638" t="s">
        <v>68</v>
      </c>
      <c r="BT19" s="633"/>
      <c r="BU19" s="633"/>
      <c r="BV19" s="633"/>
      <c r="BW19" s="633"/>
      <c r="BX19" s="633"/>
      <c r="BY19" s="633"/>
      <c r="BZ19" s="633"/>
      <c r="CA19" s="633"/>
      <c r="CB19" s="671"/>
      <c r="CD19" s="664" t="s">
        <v>210</v>
      </c>
      <c r="CE19" s="665"/>
      <c r="CF19" s="665"/>
      <c r="CG19" s="665"/>
      <c r="CH19" s="665"/>
      <c r="CI19" s="665"/>
      <c r="CJ19" s="665"/>
      <c r="CK19" s="665"/>
      <c r="CL19" s="665"/>
      <c r="CM19" s="665"/>
      <c r="CN19" s="665"/>
      <c r="CO19" s="665"/>
      <c r="CP19" s="665"/>
      <c r="CQ19" s="666"/>
      <c r="CR19" s="632" t="s">
        <v>68</v>
      </c>
      <c r="CS19" s="633"/>
      <c r="CT19" s="633"/>
      <c r="CU19" s="633"/>
      <c r="CV19" s="633"/>
      <c r="CW19" s="633"/>
      <c r="CX19" s="633"/>
      <c r="CY19" s="634"/>
      <c r="CZ19" s="681" t="s">
        <v>68</v>
      </c>
      <c r="DA19" s="681"/>
      <c r="DB19" s="681"/>
      <c r="DC19" s="681"/>
      <c r="DD19" s="638" t="s">
        <v>68</v>
      </c>
      <c r="DE19" s="633"/>
      <c r="DF19" s="633"/>
      <c r="DG19" s="633"/>
      <c r="DH19" s="633"/>
      <c r="DI19" s="633"/>
      <c r="DJ19" s="633"/>
      <c r="DK19" s="633"/>
      <c r="DL19" s="633"/>
      <c r="DM19" s="633"/>
      <c r="DN19" s="633"/>
      <c r="DO19" s="633"/>
      <c r="DP19" s="634"/>
      <c r="DQ19" s="638" t="s">
        <v>68</v>
      </c>
      <c r="DR19" s="633"/>
      <c r="DS19" s="633"/>
      <c r="DT19" s="633"/>
      <c r="DU19" s="633"/>
      <c r="DV19" s="633"/>
      <c r="DW19" s="633"/>
      <c r="DX19" s="633"/>
      <c r="DY19" s="633"/>
      <c r="DZ19" s="633"/>
      <c r="EA19" s="633"/>
      <c r="EB19" s="633"/>
      <c r="EC19" s="671"/>
    </row>
    <row r="20" spans="2:133" ht="11.25" customHeight="1" x14ac:dyDescent="0.15">
      <c r="B20" s="629" t="s">
        <v>211</v>
      </c>
      <c r="C20" s="630"/>
      <c r="D20" s="630"/>
      <c r="E20" s="630"/>
      <c r="F20" s="630"/>
      <c r="G20" s="630"/>
      <c r="H20" s="630"/>
      <c r="I20" s="630"/>
      <c r="J20" s="630"/>
      <c r="K20" s="630"/>
      <c r="L20" s="630"/>
      <c r="M20" s="630"/>
      <c r="N20" s="630"/>
      <c r="O20" s="630"/>
      <c r="P20" s="630"/>
      <c r="Q20" s="631"/>
      <c r="R20" s="632">
        <v>1542523</v>
      </c>
      <c r="S20" s="633"/>
      <c r="T20" s="633"/>
      <c r="U20" s="633"/>
      <c r="V20" s="633"/>
      <c r="W20" s="633"/>
      <c r="X20" s="633"/>
      <c r="Y20" s="634"/>
      <c r="Z20" s="681">
        <v>4.9000000000000004</v>
      </c>
      <c r="AA20" s="681"/>
      <c r="AB20" s="681"/>
      <c r="AC20" s="681"/>
      <c r="AD20" s="682" t="s">
        <v>68</v>
      </c>
      <c r="AE20" s="682"/>
      <c r="AF20" s="682"/>
      <c r="AG20" s="682"/>
      <c r="AH20" s="682"/>
      <c r="AI20" s="682"/>
      <c r="AJ20" s="682"/>
      <c r="AK20" s="682"/>
      <c r="AL20" s="635" t="s">
        <v>68</v>
      </c>
      <c r="AM20" s="636"/>
      <c r="AN20" s="636"/>
      <c r="AO20" s="683"/>
      <c r="AP20" s="629" t="s">
        <v>212</v>
      </c>
      <c r="AQ20" s="630"/>
      <c r="AR20" s="630"/>
      <c r="AS20" s="630"/>
      <c r="AT20" s="630"/>
      <c r="AU20" s="630"/>
      <c r="AV20" s="630"/>
      <c r="AW20" s="630"/>
      <c r="AX20" s="630"/>
      <c r="AY20" s="630"/>
      <c r="AZ20" s="630"/>
      <c r="BA20" s="630"/>
      <c r="BB20" s="630"/>
      <c r="BC20" s="630"/>
      <c r="BD20" s="630"/>
      <c r="BE20" s="630"/>
      <c r="BF20" s="631"/>
      <c r="BG20" s="632">
        <v>3674</v>
      </c>
      <c r="BH20" s="633"/>
      <c r="BI20" s="633"/>
      <c r="BJ20" s="633"/>
      <c r="BK20" s="633"/>
      <c r="BL20" s="633"/>
      <c r="BM20" s="633"/>
      <c r="BN20" s="634"/>
      <c r="BO20" s="681">
        <v>0.1</v>
      </c>
      <c r="BP20" s="681"/>
      <c r="BQ20" s="681"/>
      <c r="BR20" s="681"/>
      <c r="BS20" s="638" t="s">
        <v>68</v>
      </c>
      <c r="BT20" s="633"/>
      <c r="BU20" s="633"/>
      <c r="BV20" s="633"/>
      <c r="BW20" s="633"/>
      <c r="BX20" s="633"/>
      <c r="BY20" s="633"/>
      <c r="BZ20" s="633"/>
      <c r="CA20" s="633"/>
      <c r="CB20" s="671"/>
      <c r="CD20" s="664" t="s">
        <v>213</v>
      </c>
      <c r="CE20" s="665"/>
      <c r="CF20" s="665"/>
      <c r="CG20" s="665"/>
      <c r="CH20" s="665"/>
      <c r="CI20" s="665"/>
      <c r="CJ20" s="665"/>
      <c r="CK20" s="665"/>
      <c r="CL20" s="665"/>
      <c r="CM20" s="665"/>
      <c r="CN20" s="665"/>
      <c r="CO20" s="665"/>
      <c r="CP20" s="665"/>
      <c r="CQ20" s="666"/>
      <c r="CR20" s="632">
        <v>30275635</v>
      </c>
      <c r="CS20" s="633"/>
      <c r="CT20" s="633"/>
      <c r="CU20" s="633"/>
      <c r="CV20" s="633"/>
      <c r="CW20" s="633"/>
      <c r="CX20" s="633"/>
      <c r="CY20" s="634"/>
      <c r="CZ20" s="681">
        <v>100</v>
      </c>
      <c r="DA20" s="681"/>
      <c r="DB20" s="681"/>
      <c r="DC20" s="681"/>
      <c r="DD20" s="638">
        <v>4058272</v>
      </c>
      <c r="DE20" s="633"/>
      <c r="DF20" s="633"/>
      <c r="DG20" s="633"/>
      <c r="DH20" s="633"/>
      <c r="DI20" s="633"/>
      <c r="DJ20" s="633"/>
      <c r="DK20" s="633"/>
      <c r="DL20" s="633"/>
      <c r="DM20" s="633"/>
      <c r="DN20" s="633"/>
      <c r="DO20" s="633"/>
      <c r="DP20" s="634"/>
      <c r="DQ20" s="638">
        <v>10054957</v>
      </c>
      <c r="DR20" s="633"/>
      <c r="DS20" s="633"/>
      <c r="DT20" s="633"/>
      <c r="DU20" s="633"/>
      <c r="DV20" s="633"/>
      <c r="DW20" s="633"/>
      <c r="DX20" s="633"/>
      <c r="DY20" s="633"/>
      <c r="DZ20" s="633"/>
      <c r="EA20" s="633"/>
      <c r="EB20" s="633"/>
      <c r="EC20" s="671"/>
    </row>
    <row r="21" spans="2:133" ht="11.25" customHeight="1" x14ac:dyDescent="0.15">
      <c r="B21" s="629" t="s">
        <v>214</v>
      </c>
      <c r="C21" s="630"/>
      <c r="D21" s="630"/>
      <c r="E21" s="630"/>
      <c r="F21" s="630"/>
      <c r="G21" s="630"/>
      <c r="H21" s="630"/>
      <c r="I21" s="630"/>
      <c r="J21" s="630"/>
      <c r="K21" s="630"/>
      <c r="L21" s="630"/>
      <c r="M21" s="630"/>
      <c r="N21" s="630"/>
      <c r="O21" s="630"/>
      <c r="P21" s="630"/>
      <c r="Q21" s="631"/>
      <c r="R21" s="632" t="s">
        <v>68</v>
      </c>
      <c r="S21" s="633"/>
      <c r="T21" s="633"/>
      <c r="U21" s="633"/>
      <c r="V21" s="633"/>
      <c r="W21" s="633"/>
      <c r="X21" s="633"/>
      <c r="Y21" s="634"/>
      <c r="Z21" s="681" t="s">
        <v>68</v>
      </c>
      <c r="AA21" s="681"/>
      <c r="AB21" s="681"/>
      <c r="AC21" s="681"/>
      <c r="AD21" s="682" t="s">
        <v>68</v>
      </c>
      <c r="AE21" s="682"/>
      <c r="AF21" s="682"/>
      <c r="AG21" s="682"/>
      <c r="AH21" s="682"/>
      <c r="AI21" s="682"/>
      <c r="AJ21" s="682"/>
      <c r="AK21" s="682"/>
      <c r="AL21" s="635" t="s">
        <v>68</v>
      </c>
      <c r="AM21" s="636"/>
      <c r="AN21" s="636"/>
      <c r="AO21" s="683"/>
      <c r="AP21" s="727" t="s">
        <v>215</v>
      </c>
      <c r="AQ21" s="734"/>
      <c r="AR21" s="734"/>
      <c r="AS21" s="734"/>
      <c r="AT21" s="734"/>
      <c r="AU21" s="734"/>
      <c r="AV21" s="734"/>
      <c r="AW21" s="734"/>
      <c r="AX21" s="734"/>
      <c r="AY21" s="734"/>
      <c r="AZ21" s="734"/>
      <c r="BA21" s="734"/>
      <c r="BB21" s="734"/>
      <c r="BC21" s="734"/>
      <c r="BD21" s="734"/>
      <c r="BE21" s="734"/>
      <c r="BF21" s="729"/>
      <c r="BG21" s="632">
        <v>3674</v>
      </c>
      <c r="BH21" s="633"/>
      <c r="BI21" s="633"/>
      <c r="BJ21" s="633"/>
      <c r="BK21" s="633"/>
      <c r="BL21" s="633"/>
      <c r="BM21" s="633"/>
      <c r="BN21" s="634"/>
      <c r="BO21" s="681">
        <v>0.1</v>
      </c>
      <c r="BP21" s="681"/>
      <c r="BQ21" s="681"/>
      <c r="BR21" s="681"/>
      <c r="BS21" s="638" t="s">
        <v>68</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15">
      <c r="B22" s="629" t="s">
        <v>216</v>
      </c>
      <c r="C22" s="630"/>
      <c r="D22" s="630"/>
      <c r="E22" s="630"/>
      <c r="F22" s="630"/>
      <c r="G22" s="630"/>
      <c r="H22" s="630"/>
      <c r="I22" s="630"/>
      <c r="J22" s="630"/>
      <c r="K22" s="630"/>
      <c r="L22" s="630"/>
      <c r="M22" s="630"/>
      <c r="N22" s="630"/>
      <c r="O22" s="630"/>
      <c r="P22" s="630"/>
      <c r="Q22" s="631"/>
      <c r="R22" s="632">
        <v>8510197</v>
      </c>
      <c r="S22" s="633"/>
      <c r="T22" s="633"/>
      <c r="U22" s="633"/>
      <c r="V22" s="633"/>
      <c r="W22" s="633"/>
      <c r="X22" s="633"/>
      <c r="Y22" s="634"/>
      <c r="Z22" s="681">
        <v>27.2</v>
      </c>
      <c r="AA22" s="681"/>
      <c r="AB22" s="681"/>
      <c r="AC22" s="681"/>
      <c r="AD22" s="682">
        <v>6967674</v>
      </c>
      <c r="AE22" s="682"/>
      <c r="AF22" s="682"/>
      <c r="AG22" s="682"/>
      <c r="AH22" s="682"/>
      <c r="AI22" s="682"/>
      <c r="AJ22" s="682"/>
      <c r="AK22" s="682"/>
      <c r="AL22" s="635">
        <v>99.5</v>
      </c>
      <c r="AM22" s="636"/>
      <c r="AN22" s="636"/>
      <c r="AO22" s="683"/>
      <c r="AP22" s="727" t="s">
        <v>217</v>
      </c>
      <c r="AQ22" s="734"/>
      <c r="AR22" s="734"/>
      <c r="AS22" s="734"/>
      <c r="AT22" s="734"/>
      <c r="AU22" s="734"/>
      <c r="AV22" s="734"/>
      <c r="AW22" s="734"/>
      <c r="AX22" s="734"/>
      <c r="AY22" s="734"/>
      <c r="AZ22" s="734"/>
      <c r="BA22" s="734"/>
      <c r="BB22" s="734"/>
      <c r="BC22" s="734"/>
      <c r="BD22" s="734"/>
      <c r="BE22" s="734"/>
      <c r="BF22" s="729"/>
      <c r="BG22" s="632" t="s">
        <v>68</v>
      </c>
      <c r="BH22" s="633"/>
      <c r="BI22" s="633"/>
      <c r="BJ22" s="633"/>
      <c r="BK22" s="633"/>
      <c r="BL22" s="633"/>
      <c r="BM22" s="633"/>
      <c r="BN22" s="634"/>
      <c r="BO22" s="681" t="s">
        <v>68</v>
      </c>
      <c r="BP22" s="681"/>
      <c r="BQ22" s="681"/>
      <c r="BR22" s="681"/>
      <c r="BS22" s="638" t="s">
        <v>68</v>
      </c>
      <c r="BT22" s="633"/>
      <c r="BU22" s="633"/>
      <c r="BV22" s="633"/>
      <c r="BW22" s="633"/>
      <c r="BX22" s="633"/>
      <c r="BY22" s="633"/>
      <c r="BZ22" s="633"/>
      <c r="CA22" s="633"/>
      <c r="CB22" s="671"/>
      <c r="CD22" s="736" t="s">
        <v>218</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219</v>
      </c>
      <c r="C23" s="630"/>
      <c r="D23" s="630"/>
      <c r="E23" s="630"/>
      <c r="F23" s="630"/>
      <c r="G23" s="630"/>
      <c r="H23" s="630"/>
      <c r="I23" s="630"/>
      <c r="J23" s="630"/>
      <c r="K23" s="630"/>
      <c r="L23" s="630"/>
      <c r="M23" s="630"/>
      <c r="N23" s="630"/>
      <c r="O23" s="630"/>
      <c r="P23" s="630"/>
      <c r="Q23" s="631"/>
      <c r="R23" s="632">
        <v>5352</v>
      </c>
      <c r="S23" s="633"/>
      <c r="T23" s="633"/>
      <c r="U23" s="633"/>
      <c r="V23" s="633"/>
      <c r="W23" s="633"/>
      <c r="X23" s="633"/>
      <c r="Y23" s="634"/>
      <c r="Z23" s="681">
        <v>0</v>
      </c>
      <c r="AA23" s="681"/>
      <c r="AB23" s="681"/>
      <c r="AC23" s="681"/>
      <c r="AD23" s="682">
        <v>5352</v>
      </c>
      <c r="AE23" s="682"/>
      <c r="AF23" s="682"/>
      <c r="AG23" s="682"/>
      <c r="AH23" s="682"/>
      <c r="AI23" s="682"/>
      <c r="AJ23" s="682"/>
      <c r="AK23" s="682"/>
      <c r="AL23" s="635">
        <v>0.1</v>
      </c>
      <c r="AM23" s="636"/>
      <c r="AN23" s="636"/>
      <c r="AO23" s="683"/>
      <c r="AP23" s="727" t="s">
        <v>220</v>
      </c>
      <c r="AQ23" s="734"/>
      <c r="AR23" s="734"/>
      <c r="AS23" s="734"/>
      <c r="AT23" s="734"/>
      <c r="AU23" s="734"/>
      <c r="AV23" s="734"/>
      <c r="AW23" s="734"/>
      <c r="AX23" s="734"/>
      <c r="AY23" s="734"/>
      <c r="AZ23" s="734"/>
      <c r="BA23" s="734"/>
      <c r="BB23" s="734"/>
      <c r="BC23" s="734"/>
      <c r="BD23" s="734"/>
      <c r="BE23" s="734"/>
      <c r="BF23" s="729"/>
      <c r="BG23" s="632" t="s">
        <v>68</v>
      </c>
      <c r="BH23" s="633"/>
      <c r="BI23" s="633"/>
      <c r="BJ23" s="633"/>
      <c r="BK23" s="633"/>
      <c r="BL23" s="633"/>
      <c r="BM23" s="633"/>
      <c r="BN23" s="634"/>
      <c r="BO23" s="681" t="s">
        <v>68</v>
      </c>
      <c r="BP23" s="681"/>
      <c r="BQ23" s="681"/>
      <c r="BR23" s="681"/>
      <c r="BS23" s="638" t="s">
        <v>68</v>
      </c>
      <c r="BT23" s="633"/>
      <c r="BU23" s="633"/>
      <c r="BV23" s="633"/>
      <c r="BW23" s="633"/>
      <c r="BX23" s="633"/>
      <c r="BY23" s="633"/>
      <c r="BZ23" s="633"/>
      <c r="CA23" s="633"/>
      <c r="CB23" s="671"/>
      <c r="CD23" s="736" t="s">
        <v>160</v>
      </c>
      <c r="CE23" s="737"/>
      <c r="CF23" s="737"/>
      <c r="CG23" s="737"/>
      <c r="CH23" s="737"/>
      <c r="CI23" s="737"/>
      <c r="CJ23" s="737"/>
      <c r="CK23" s="737"/>
      <c r="CL23" s="737"/>
      <c r="CM23" s="737"/>
      <c r="CN23" s="737"/>
      <c r="CO23" s="737"/>
      <c r="CP23" s="737"/>
      <c r="CQ23" s="738"/>
      <c r="CR23" s="736" t="s">
        <v>221</v>
      </c>
      <c r="CS23" s="737"/>
      <c r="CT23" s="737"/>
      <c r="CU23" s="737"/>
      <c r="CV23" s="737"/>
      <c r="CW23" s="737"/>
      <c r="CX23" s="737"/>
      <c r="CY23" s="738"/>
      <c r="CZ23" s="736" t="s">
        <v>222</v>
      </c>
      <c r="DA23" s="737"/>
      <c r="DB23" s="737"/>
      <c r="DC23" s="738"/>
      <c r="DD23" s="736" t="s">
        <v>223</v>
      </c>
      <c r="DE23" s="737"/>
      <c r="DF23" s="737"/>
      <c r="DG23" s="737"/>
      <c r="DH23" s="737"/>
      <c r="DI23" s="737"/>
      <c r="DJ23" s="737"/>
      <c r="DK23" s="738"/>
      <c r="DL23" s="739" t="s">
        <v>224</v>
      </c>
      <c r="DM23" s="740"/>
      <c r="DN23" s="740"/>
      <c r="DO23" s="740"/>
      <c r="DP23" s="740"/>
      <c r="DQ23" s="740"/>
      <c r="DR23" s="740"/>
      <c r="DS23" s="740"/>
      <c r="DT23" s="740"/>
      <c r="DU23" s="740"/>
      <c r="DV23" s="741"/>
      <c r="DW23" s="736" t="s">
        <v>225</v>
      </c>
      <c r="DX23" s="737"/>
      <c r="DY23" s="737"/>
      <c r="DZ23" s="737"/>
      <c r="EA23" s="737"/>
      <c r="EB23" s="737"/>
      <c r="EC23" s="738"/>
    </row>
    <row r="24" spans="2:133" ht="11.25" customHeight="1" x14ac:dyDescent="0.15">
      <c r="B24" s="629" t="s">
        <v>226</v>
      </c>
      <c r="C24" s="630"/>
      <c r="D24" s="630"/>
      <c r="E24" s="630"/>
      <c r="F24" s="630"/>
      <c r="G24" s="630"/>
      <c r="H24" s="630"/>
      <c r="I24" s="630"/>
      <c r="J24" s="630"/>
      <c r="K24" s="630"/>
      <c r="L24" s="630"/>
      <c r="M24" s="630"/>
      <c r="N24" s="630"/>
      <c r="O24" s="630"/>
      <c r="P24" s="630"/>
      <c r="Q24" s="631"/>
      <c r="R24" s="632">
        <v>163562</v>
      </c>
      <c r="S24" s="633"/>
      <c r="T24" s="633"/>
      <c r="U24" s="633"/>
      <c r="V24" s="633"/>
      <c r="W24" s="633"/>
      <c r="X24" s="633"/>
      <c r="Y24" s="634"/>
      <c r="Z24" s="681">
        <v>0.5</v>
      </c>
      <c r="AA24" s="681"/>
      <c r="AB24" s="681"/>
      <c r="AC24" s="681"/>
      <c r="AD24" s="682" t="s">
        <v>68</v>
      </c>
      <c r="AE24" s="682"/>
      <c r="AF24" s="682"/>
      <c r="AG24" s="682"/>
      <c r="AH24" s="682"/>
      <c r="AI24" s="682"/>
      <c r="AJ24" s="682"/>
      <c r="AK24" s="682"/>
      <c r="AL24" s="635" t="s">
        <v>68</v>
      </c>
      <c r="AM24" s="636"/>
      <c r="AN24" s="636"/>
      <c r="AO24" s="683"/>
      <c r="AP24" s="727" t="s">
        <v>227</v>
      </c>
      <c r="AQ24" s="734"/>
      <c r="AR24" s="734"/>
      <c r="AS24" s="734"/>
      <c r="AT24" s="734"/>
      <c r="AU24" s="734"/>
      <c r="AV24" s="734"/>
      <c r="AW24" s="734"/>
      <c r="AX24" s="734"/>
      <c r="AY24" s="734"/>
      <c r="AZ24" s="734"/>
      <c r="BA24" s="734"/>
      <c r="BB24" s="734"/>
      <c r="BC24" s="734"/>
      <c r="BD24" s="734"/>
      <c r="BE24" s="734"/>
      <c r="BF24" s="729"/>
      <c r="BG24" s="632" t="s">
        <v>68</v>
      </c>
      <c r="BH24" s="633"/>
      <c r="BI24" s="633"/>
      <c r="BJ24" s="633"/>
      <c r="BK24" s="633"/>
      <c r="BL24" s="633"/>
      <c r="BM24" s="633"/>
      <c r="BN24" s="634"/>
      <c r="BO24" s="681" t="s">
        <v>68</v>
      </c>
      <c r="BP24" s="681"/>
      <c r="BQ24" s="681"/>
      <c r="BR24" s="681"/>
      <c r="BS24" s="638" t="s">
        <v>68</v>
      </c>
      <c r="BT24" s="633"/>
      <c r="BU24" s="633"/>
      <c r="BV24" s="633"/>
      <c r="BW24" s="633"/>
      <c r="BX24" s="633"/>
      <c r="BY24" s="633"/>
      <c r="BZ24" s="633"/>
      <c r="CA24" s="633"/>
      <c r="CB24" s="671"/>
      <c r="CD24" s="690" t="s">
        <v>228</v>
      </c>
      <c r="CE24" s="691"/>
      <c r="CF24" s="691"/>
      <c r="CG24" s="691"/>
      <c r="CH24" s="691"/>
      <c r="CI24" s="691"/>
      <c r="CJ24" s="691"/>
      <c r="CK24" s="691"/>
      <c r="CL24" s="691"/>
      <c r="CM24" s="691"/>
      <c r="CN24" s="691"/>
      <c r="CO24" s="691"/>
      <c r="CP24" s="691"/>
      <c r="CQ24" s="692"/>
      <c r="CR24" s="684">
        <v>4888310</v>
      </c>
      <c r="CS24" s="685"/>
      <c r="CT24" s="685"/>
      <c r="CU24" s="685"/>
      <c r="CV24" s="685"/>
      <c r="CW24" s="685"/>
      <c r="CX24" s="685"/>
      <c r="CY24" s="731"/>
      <c r="CZ24" s="732">
        <v>16.100000000000001</v>
      </c>
      <c r="DA24" s="701"/>
      <c r="DB24" s="701"/>
      <c r="DC24" s="735"/>
      <c r="DD24" s="730">
        <v>3519051</v>
      </c>
      <c r="DE24" s="685"/>
      <c r="DF24" s="685"/>
      <c r="DG24" s="685"/>
      <c r="DH24" s="685"/>
      <c r="DI24" s="685"/>
      <c r="DJ24" s="685"/>
      <c r="DK24" s="731"/>
      <c r="DL24" s="730">
        <v>3450881</v>
      </c>
      <c r="DM24" s="685"/>
      <c r="DN24" s="685"/>
      <c r="DO24" s="685"/>
      <c r="DP24" s="685"/>
      <c r="DQ24" s="685"/>
      <c r="DR24" s="685"/>
      <c r="DS24" s="685"/>
      <c r="DT24" s="685"/>
      <c r="DU24" s="685"/>
      <c r="DV24" s="731"/>
      <c r="DW24" s="732">
        <v>46.3</v>
      </c>
      <c r="DX24" s="701"/>
      <c r="DY24" s="701"/>
      <c r="DZ24" s="701"/>
      <c r="EA24" s="701"/>
      <c r="EB24" s="701"/>
      <c r="EC24" s="733"/>
    </row>
    <row r="25" spans="2:133" ht="11.25" customHeight="1" x14ac:dyDescent="0.15">
      <c r="B25" s="629" t="s">
        <v>229</v>
      </c>
      <c r="C25" s="630"/>
      <c r="D25" s="630"/>
      <c r="E25" s="630"/>
      <c r="F25" s="630"/>
      <c r="G25" s="630"/>
      <c r="H25" s="630"/>
      <c r="I25" s="630"/>
      <c r="J25" s="630"/>
      <c r="K25" s="630"/>
      <c r="L25" s="630"/>
      <c r="M25" s="630"/>
      <c r="N25" s="630"/>
      <c r="O25" s="630"/>
      <c r="P25" s="630"/>
      <c r="Q25" s="631"/>
      <c r="R25" s="632">
        <v>168829</v>
      </c>
      <c r="S25" s="633"/>
      <c r="T25" s="633"/>
      <c r="U25" s="633"/>
      <c r="V25" s="633"/>
      <c r="W25" s="633"/>
      <c r="X25" s="633"/>
      <c r="Y25" s="634"/>
      <c r="Z25" s="681">
        <v>0.5</v>
      </c>
      <c r="AA25" s="681"/>
      <c r="AB25" s="681"/>
      <c r="AC25" s="681"/>
      <c r="AD25" s="682">
        <v>2402</v>
      </c>
      <c r="AE25" s="682"/>
      <c r="AF25" s="682"/>
      <c r="AG25" s="682"/>
      <c r="AH25" s="682"/>
      <c r="AI25" s="682"/>
      <c r="AJ25" s="682"/>
      <c r="AK25" s="682"/>
      <c r="AL25" s="635">
        <v>0</v>
      </c>
      <c r="AM25" s="636"/>
      <c r="AN25" s="636"/>
      <c r="AO25" s="683"/>
      <c r="AP25" s="727" t="s">
        <v>230</v>
      </c>
      <c r="AQ25" s="734"/>
      <c r="AR25" s="734"/>
      <c r="AS25" s="734"/>
      <c r="AT25" s="734"/>
      <c r="AU25" s="734"/>
      <c r="AV25" s="734"/>
      <c r="AW25" s="734"/>
      <c r="AX25" s="734"/>
      <c r="AY25" s="734"/>
      <c r="AZ25" s="734"/>
      <c r="BA25" s="734"/>
      <c r="BB25" s="734"/>
      <c r="BC25" s="734"/>
      <c r="BD25" s="734"/>
      <c r="BE25" s="734"/>
      <c r="BF25" s="729"/>
      <c r="BG25" s="632" t="s">
        <v>68</v>
      </c>
      <c r="BH25" s="633"/>
      <c r="BI25" s="633"/>
      <c r="BJ25" s="633"/>
      <c r="BK25" s="633"/>
      <c r="BL25" s="633"/>
      <c r="BM25" s="633"/>
      <c r="BN25" s="634"/>
      <c r="BO25" s="681" t="s">
        <v>68</v>
      </c>
      <c r="BP25" s="681"/>
      <c r="BQ25" s="681"/>
      <c r="BR25" s="681"/>
      <c r="BS25" s="638" t="s">
        <v>68</v>
      </c>
      <c r="BT25" s="633"/>
      <c r="BU25" s="633"/>
      <c r="BV25" s="633"/>
      <c r="BW25" s="633"/>
      <c r="BX25" s="633"/>
      <c r="BY25" s="633"/>
      <c r="BZ25" s="633"/>
      <c r="CA25" s="633"/>
      <c r="CB25" s="671"/>
      <c r="CD25" s="664" t="s">
        <v>231</v>
      </c>
      <c r="CE25" s="665"/>
      <c r="CF25" s="665"/>
      <c r="CG25" s="665"/>
      <c r="CH25" s="665"/>
      <c r="CI25" s="665"/>
      <c r="CJ25" s="665"/>
      <c r="CK25" s="665"/>
      <c r="CL25" s="665"/>
      <c r="CM25" s="665"/>
      <c r="CN25" s="665"/>
      <c r="CO25" s="665"/>
      <c r="CP25" s="665"/>
      <c r="CQ25" s="666"/>
      <c r="CR25" s="632">
        <v>2289420</v>
      </c>
      <c r="CS25" s="645"/>
      <c r="CT25" s="645"/>
      <c r="CU25" s="645"/>
      <c r="CV25" s="645"/>
      <c r="CW25" s="645"/>
      <c r="CX25" s="645"/>
      <c r="CY25" s="646"/>
      <c r="CZ25" s="635">
        <v>7.6</v>
      </c>
      <c r="DA25" s="647"/>
      <c r="DB25" s="647"/>
      <c r="DC25" s="648"/>
      <c r="DD25" s="638">
        <v>2072378</v>
      </c>
      <c r="DE25" s="645"/>
      <c r="DF25" s="645"/>
      <c r="DG25" s="645"/>
      <c r="DH25" s="645"/>
      <c r="DI25" s="645"/>
      <c r="DJ25" s="645"/>
      <c r="DK25" s="646"/>
      <c r="DL25" s="638">
        <v>2012896</v>
      </c>
      <c r="DM25" s="645"/>
      <c r="DN25" s="645"/>
      <c r="DO25" s="645"/>
      <c r="DP25" s="645"/>
      <c r="DQ25" s="645"/>
      <c r="DR25" s="645"/>
      <c r="DS25" s="645"/>
      <c r="DT25" s="645"/>
      <c r="DU25" s="645"/>
      <c r="DV25" s="646"/>
      <c r="DW25" s="635">
        <v>27</v>
      </c>
      <c r="DX25" s="647"/>
      <c r="DY25" s="647"/>
      <c r="DZ25" s="647"/>
      <c r="EA25" s="647"/>
      <c r="EB25" s="647"/>
      <c r="EC25" s="655"/>
    </row>
    <row r="26" spans="2:133" ht="11.25" customHeight="1" x14ac:dyDescent="0.15">
      <c r="B26" s="629" t="s">
        <v>232</v>
      </c>
      <c r="C26" s="630"/>
      <c r="D26" s="630"/>
      <c r="E26" s="630"/>
      <c r="F26" s="630"/>
      <c r="G26" s="630"/>
      <c r="H26" s="630"/>
      <c r="I26" s="630"/>
      <c r="J26" s="630"/>
      <c r="K26" s="630"/>
      <c r="L26" s="630"/>
      <c r="M26" s="630"/>
      <c r="N26" s="630"/>
      <c r="O26" s="630"/>
      <c r="P26" s="630"/>
      <c r="Q26" s="631"/>
      <c r="R26" s="632">
        <v>18862</v>
      </c>
      <c r="S26" s="633"/>
      <c r="T26" s="633"/>
      <c r="U26" s="633"/>
      <c r="V26" s="633"/>
      <c r="W26" s="633"/>
      <c r="X26" s="633"/>
      <c r="Y26" s="634"/>
      <c r="Z26" s="681">
        <v>0.1</v>
      </c>
      <c r="AA26" s="681"/>
      <c r="AB26" s="681"/>
      <c r="AC26" s="681"/>
      <c r="AD26" s="682">
        <v>7872</v>
      </c>
      <c r="AE26" s="682"/>
      <c r="AF26" s="682"/>
      <c r="AG26" s="682"/>
      <c r="AH26" s="682"/>
      <c r="AI26" s="682"/>
      <c r="AJ26" s="682"/>
      <c r="AK26" s="682"/>
      <c r="AL26" s="635">
        <v>0.1</v>
      </c>
      <c r="AM26" s="636"/>
      <c r="AN26" s="636"/>
      <c r="AO26" s="683"/>
      <c r="AP26" s="727" t="s">
        <v>233</v>
      </c>
      <c r="AQ26" s="728"/>
      <c r="AR26" s="728"/>
      <c r="AS26" s="728"/>
      <c r="AT26" s="728"/>
      <c r="AU26" s="728"/>
      <c r="AV26" s="728"/>
      <c r="AW26" s="728"/>
      <c r="AX26" s="728"/>
      <c r="AY26" s="728"/>
      <c r="AZ26" s="728"/>
      <c r="BA26" s="728"/>
      <c r="BB26" s="728"/>
      <c r="BC26" s="728"/>
      <c r="BD26" s="728"/>
      <c r="BE26" s="728"/>
      <c r="BF26" s="729"/>
      <c r="BG26" s="632" t="s">
        <v>68</v>
      </c>
      <c r="BH26" s="633"/>
      <c r="BI26" s="633"/>
      <c r="BJ26" s="633"/>
      <c r="BK26" s="633"/>
      <c r="BL26" s="633"/>
      <c r="BM26" s="633"/>
      <c r="BN26" s="634"/>
      <c r="BO26" s="681" t="s">
        <v>68</v>
      </c>
      <c r="BP26" s="681"/>
      <c r="BQ26" s="681"/>
      <c r="BR26" s="681"/>
      <c r="BS26" s="638" t="s">
        <v>68</v>
      </c>
      <c r="BT26" s="633"/>
      <c r="BU26" s="633"/>
      <c r="BV26" s="633"/>
      <c r="BW26" s="633"/>
      <c r="BX26" s="633"/>
      <c r="BY26" s="633"/>
      <c r="BZ26" s="633"/>
      <c r="CA26" s="633"/>
      <c r="CB26" s="671"/>
      <c r="CD26" s="664" t="s">
        <v>234</v>
      </c>
      <c r="CE26" s="665"/>
      <c r="CF26" s="665"/>
      <c r="CG26" s="665"/>
      <c r="CH26" s="665"/>
      <c r="CI26" s="665"/>
      <c r="CJ26" s="665"/>
      <c r="CK26" s="665"/>
      <c r="CL26" s="665"/>
      <c r="CM26" s="665"/>
      <c r="CN26" s="665"/>
      <c r="CO26" s="665"/>
      <c r="CP26" s="665"/>
      <c r="CQ26" s="666"/>
      <c r="CR26" s="632">
        <v>1385870</v>
      </c>
      <c r="CS26" s="633"/>
      <c r="CT26" s="633"/>
      <c r="CU26" s="633"/>
      <c r="CV26" s="633"/>
      <c r="CW26" s="633"/>
      <c r="CX26" s="633"/>
      <c r="CY26" s="634"/>
      <c r="CZ26" s="635">
        <v>4.5999999999999996</v>
      </c>
      <c r="DA26" s="647"/>
      <c r="DB26" s="647"/>
      <c r="DC26" s="648"/>
      <c r="DD26" s="638">
        <v>1382485</v>
      </c>
      <c r="DE26" s="633"/>
      <c r="DF26" s="633"/>
      <c r="DG26" s="633"/>
      <c r="DH26" s="633"/>
      <c r="DI26" s="633"/>
      <c r="DJ26" s="633"/>
      <c r="DK26" s="634"/>
      <c r="DL26" s="638" t="s">
        <v>68</v>
      </c>
      <c r="DM26" s="633"/>
      <c r="DN26" s="633"/>
      <c r="DO26" s="633"/>
      <c r="DP26" s="633"/>
      <c r="DQ26" s="633"/>
      <c r="DR26" s="633"/>
      <c r="DS26" s="633"/>
      <c r="DT26" s="633"/>
      <c r="DU26" s="633"/>
      <c r="DV26" s="634"/>
      <c r="DW26" s="635" t="s">
        <v>68</v>
      </c>
      <c r="DX26" s="647"/>
      <c r="DY26" s="647"/>
      <c r="DZ26" s="647"/>
      <c r="EA26" s="647"/>
      <c r="EB26" s="647"/>
      <c r="EC26" s="655"/>
    </row>
    <row r="27" spans="2:133" ht="11.25" customHeight="1" x14ac:dyDescent="0.15">
      <c r="B27" s="629" t="s">
        <v>235</v>
      </c>
      <c r="C27" s="630"/>
      <c r="D27" s="630"/>
      <c r="E27" s="630"/>
      <c r="F27" s="630"/>
      <c r="G27" s="630"/>
      <c r="H27" s="630"/>
      <c r="I27" s="630"/>
      <c r="J27" s="630"/>
      <c r="K27" s="630"/>
      <c r="L27" s="630"/>
      <c r="M27" s="630"/>
      <c r="N27" s="630"/>
      <c r="O27" s="630"/>
      <c r="P27" s="630"/>
      <c r="Q27" s="631"/>
      <c r="R27" s="632">
        <v>10261250</v>
      </c>
      <c r="S27" s="633"/>
      <c r="T27" s="633"/>
      <c r="U27" s="633"/>
      <c r="V27" s="633"/>
      <c r="W27" s="633"/>
      <c r="X27" s="633"/>
      <c r="Y27" s="634"/>
      <c r="Z27" s="681">
        <v>32.799999999999997</v>
      </c>
      <c r="AA27" s="681"/>
      <c r="AB27" s="681"/>
      <c r="AC27" s="681"/>
      <c r="AD27" s="682" t="s">
        <v>68</v>
      </c>
      <c r="AE27" s="682"/>
      <c r="AF27" s="682"/>
      <c r="AG27" s="682"/>
      <c r="AH27" s="682"/>
      <c r="AI27" s="682"/>
      <c r="AJ27" s="682"/>
      <c r="AK27" s="682"/>
      <c r="AL27" s="635" t="s">
        <v>68</v>
      </c>
      <c r="AM27" s="636"/>
      <c r="AN27" s="636"/>
      <c r="AO27" s="683"/>
      <c r="AP27" s="629" t="s">
        <v>236</v>
      </c>
      <c r="AQ27" s="630"/>
      <c r="AR27" s="630"/>
      <c r="AS27" s="630"/>
      <c r="AT27" s="630"/>
      <c r="AU27" s="630"/>
      <c r="AV27" s="630"/>
      <c r="AW27" s="630"/>
      <c r="AX27" s="630"/>
      <c r="AY27" s="630"/>
      <c r="AZ27" s="630"/>
      <c r="BA27" s="630"/>
      <c r="BB27" s="630"/>
      <c r="BC27" s="630"/>
      <c r="BD27" s="630"/>
      <c r="BE27" s="630"/>
      <c r="BF27" s="631"/>
      <c r="BG27" s="632">
        <v>3598743</v>
      </c>
      <c r="BH27" s="633"/>
      <c r="BI27" s="633"/>
      <c r="BJ27" s="633"/>
      <c r="BK27" s="633"/>
      <c r="BL27" s="633"/>
      <c r="BM27" s="633"/>
      <c r="BN27" s="634"/>
      <c r="BO27" s="681">
        <v>100</v>
      </c>
      <c r="BP27" s="681"/>
      <c r="BQ27" s="681"/>
      <c r="BR27" s="681"/>
      <c r="BS27" s="638" t="s">
        <v>68</v>
      </c>
      <c r="BT27" s="633"/>
      <c r="BU27" s="633"/>
      <c r="BV27" s="633"/>
      <c r="BW27" s="633"/>
      <c r="BX27" s="633"/>
      <c r="BY27" s="633"/>
      <c r="BZ27" s="633"/>
      <c r="CA27" s="633"/>
      <c r="CB27" s="671"/>
      <c r="CD27" s="664" t="s">
        <v>237</v>
      </c>
      <c r="CE27" s="665"/>
      <c r="CF27" s="665"/>
      <c r="CG27" s="665"/>
      <c r="CH27" s="665"/>
      <c r="CI27" s="665"/>
      <c r="CJ27" s="665"/>
      <c r="CK27" s="665"/>
      <c r="CL27" s="665"/>
      <c r="CM27" s="665"/>
      <c r="CN27" s="665"/>
      <c r="CO27" s="665"/>
      <c r="CP27" s="665"/>
      <c r="CQ27" s="666"/>
      <c r="CR27" s="632">
        <v>1669336</v>
      </c>
      <c r="CS27" s="645"/>
      <c r="CT27" s="645"/>
      <c r="CU27" s="645"/>
      <c r="CV27" s="645"/>
      <c r="CW27" s="645"/>
      <c r="CX27" s="645"/>
      <c r="CY27" s="646"/>
      <c r="CZ27" s="635">
        <v>5.5</v>
      </c>
      <c r="DA27" s="647"/>
      <c r="DB27" s="647"/>
      <c r="DC27" s="648"/>
      <c r="DD27" s="638">
        <v>557467</v>
      </c>
      <c r="DE27" s="645"/>
      <c r="DF27" s="645"/>
      <c r="DG27" s="645"/>
      <c r="DH27" s="645"/>
      <c r="DI27" s="645"/>
      <c r="DJ27" s="645"/>
      <c r="DK27" s="646"/>
      <c r="DL27" s="638">
        <v>548779</v>
      </c>
      <c r="DM27" s="645"/>
      <c r="DN27" s="645"/>
      <c r="DO27" s="645"/>
      <c r="DP27" s="645"/>
      <c r="DQ27" s="645"/>
      <c r="DR27" s="645"/>
      <c r="DS27" s="645"/>
      <c r="DT27" s="645"/>
      <c r="DU27" s="645"/>
      <c r="DV27" s="646"/>
      <c r="DW27" s="635">
        <v>7.4</v>
      </c>
      <c r="DX27" s="647"/>
      <c r="DY27" s="647"/>
      <c r="DZ27" s="647"/>
      <c r="EA27" s="647"/>
      <c r="EB27" s="647"/>
      <c r="EC27" s="655"/>
    </row>
    <row r="28" spans="2:133" ht="11.25" customHeight="1" x14ac:dyDescent="0.15">
      <c r="B28" s="724" t="s">
        <v>238</v>
      </c>
      <c r="C28" s="725"/>
      <c r="D28" s="725"/>
      <c r="E28" s="725"/>
      <c r="F28" s="725"/>
      <c r="G28" s="725"/>
      <c r="H28" s="725"/>
      <c r="I28" s="725"/>
      <c r="J28" s="725"/>
      <c r="K28" s="725"/>
      <c r="L28" s="725"/>
      <c r="M28" s="725"/>
      <c r="N28" s="725"/>
      <c r="O28" s="725"/>
      <c r="P28" s="725"/>
      <c r="Q28" s="726"/>
      <c r="R28" s="632">
        <v>16574</v>
      </c>
      <c r="S28" s="633"/>
      <c r="T28" s="633"/>
      <c r="U28" s="633"/>
      <c r="V28" s="633"/>
      <c r="W28" s="633"/>
      <c r="X28" s="633"/>
      <c r="Y28" s="634"/>
      <c r="Z28" s="681">
        <v>0.1</v>
      </c>
      <c r="AA28" s="681"/>
      <c r="AB28" s="681"/>
      <c r="AC28" s="681"/>
      <c r="AD28" s="682">
        <v>16574</v>
      </c>
      <c r="AE28" s="682"/>
      <c r="AF28" s="682"/>
      <c r="AG28" s="682"/>
      <c r="AH28" s="682"/>
      <c r="AI28" s="682"/>
      <c r="AJ28" s="682"/>
      <c r="AK28" s="682"/>
      <c r="AL28" s="635">
        <v>0.2</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239</v>
      </c>
      <c r="CE28" s="665"/>
      <c r="CF28" s="665"/>
      <c r="CG28" s="665"/>
      <c r="CH28" s="665"/>
      <c r="CI28" s="665"/>
      <c r="CJ28" s="665"/>
      <c r="CK28" s="665"/>
      <c r="CL28" s="665"/>
      <c r="CM28" s="665"/>
      <c r="CN28" s="665"/>
      <c r="CO28" s="665"/>
      <c r="CP28" s="665"/>
      <c r="CQ28" s="666"/>
      <c r="CR28" s="632">
        <v>929554</v>
      </c>
      <c r="CS28" s="633"/>
      <c r="CT28" s="633"/>
      <c r="CU28" s="633"/>
      <c r="CV28" s="633"/>
      <c r="CW28" s="633"/>
      <c r="CX28" s="633"/>
      <c r="CY28" s="634"/>
      <c r="CZ28" s="635">
        <v>3.1</v>
      </c>
      <c r="DA28" s="647"/>
      <c r="DB28" s="647"/>
      <c r="DC28" s="648"/>
      <c r="DD28" s="638">
        <v>889206</v>
      </c>
      <c r="DE28" s="633"/>
      <c r="DF28" s="633"/>
      <c r="DG28" s="633"/>
      <c r="DH28" s="633"/>
      <c r="DI28" s="633"/>
      <c r="DJ28" s="633"/>
      <c r="DK28" s="634"/>
      <c r="DL28" s="638">
        <v>889206</v>
      </c>
      <c r="DM28" s="633"/>
      <c r="DN28" s="633"/>
      <c r="DO28" s="633"/>
      <c r="DP28" s="633"/>
      <c r="DQ28" s="633"/>
      <c r="DR28" s="633"/>
      <c r="DS28" s="633"/>
      <c r="DT28" s="633"/>
      <c r="DU28" s="633"/>
      <c r="DV28" s="634"/>
      <c r="DW28" s="635">
        <v>11.9</v>
      </c>
      <c r="DX28" s="647"/>
      <c r="DY28" s="647"/>
      <c r="DZ28" s="647"/>
      <c r="EA28" s="647"/>
      <c r="EB28" s="647"/>
      <c r="EC28" s="655"/>
    </row>
    <row r="29" spans="2:133" ht="11.25" customHeight="1" x14ac:dyDescent="0.15">
      <c r="B29" s="629" t="s">
        <v>240</v>
      </c>
      <c r="C29" s="630"/>
      <c r="D29" s="630"/>
      <c r="E29" s="630"/>
      <c r="F29" s="630"/>
      <c r="G29" s="630"/>
      <c r="H29" s="630"/>
      <c r="I29" s="630"/>
      <c r="J29" s="630"/>
      <c r="K29" s="630"/>
      <c r="L29" s="630"/>
      <c r="M29" s="630"/>
      <c r="N29" s="630"/>
      <c r="O29" s="630"/>
      <c r="P29" s="630"/>
      <c r="Q29" s="631"/>
      <c r="R29" s="632">
        <v>3564533</v>
      </c>
      <c r="S29" s="633"/>
      <c r="T29" s="633"/>
      <c r="U29" s="633"/>
      <c r="V29" s="633"/>
      <c r="W29" s="633"/>
      <c r="X29" s="633"/>
      <c r="Y29" s="634"/>
      <c r="Z29" s="681">
        <v>11.4</v>
      </c>
      <c r="AA29" s="681"/>
      <c r="AB29" s="681"/>
      <c r="AC29" s="681"/>
      <c r="AD29" s="682" t="s">
        <v>68</v>
      </c>
      <c r="AE29" s="682"/>
      <c r="AF29" s="682"/>
      <c r="AG29" s="682"/>
      <c r="AH29" s="682"/>
      <c r="AI29" s="682"/>
      <c r="AJ29" s="682"/>
      <c r="AK29" s="682"/>
      <c r="AL29" s="635" t="s">
        <v>68</v>
      </c>
      <c r="AM29" s="636"/>
      <c r="AN29" s="636"/>
      <c r="AO29" s="683"/>
      <c r="AP29" s="693" t="s">
        <v>160</v>
      </c>
      <c r="AQ29" s="694"/>
      <c r="AR29" s="694"/>
      <c r="AS29" s="694"/>
      <c r="AT29" s="694"/>
      <c r="AU29" s="694"/>
      <c r="AV29" s="694"/>
      <c r="AW29" s="694"/>
      <c r="AX29" s="694"/>
      <c r="AY29" s="694"/>
      <c r="AZ29" s="694"/>
      <c r="BA29" s="694"/>
      <c r="BB29" s="694"/>
      <c r="BC29" s="694"/>
      <c r="BD29" s="694"/>
      <c r="BE29" s="694"/>
      <c r="BF29" s="695"/>
      <c r="BG29" s="693" t="s">
        <v>241</v>
      </c>
      <c r="BH29" s="715"/>
      <c r="BI29" s="715"/>
      <c r="BJ29" s="715"/>
      <c r="BK29" s="715"/>
      <c r="BL29" s="715"/>
      <c r="BM29" s="715"/>
      <c r="BN29" s="715"/>
      <c r="BO29" s="715"/>
      <c r="BP29" s="715"/>
      <c r="BQ29" s="716"/>
      <c r="BR29" s="693" t="s">
        <v>242</v>
      </c>
      <c r="BS29" s="715"/>
      <c r="BT29" s="715"/>
      <c r="BU29" s="715"/>
      <c r="BV29" s="715"/>
      <c r="BW29" s="715"/>
      <c r="BX29" s="715"/>
      <c r="BY29" s="715"/>
      <c r="BZ29" s="715"/>
      <c r="CA29" s="715"/>
      <c r="CB29" s="716"/>
      <c r="CD29" s="717" t="s">
        <v>243</v>
      </c>
      <c r="CE29" s="718"/>
      <c r="CF29" s="664" t="s">
        <v>244</v>
      </c>
      <c r="CG29" s="665"/>
      <c r="CH29" s="665"/>
      <c r="CI29" s="665"/>
      <c r="CJ29" s="665"/>
      <c r="CK29" s="665"/>
      <c r="CL29" s="665"/>
      <c r="CM29" s="665"/>
      <c r="CN29" s="665"/>
      <c r="CO29" s="665"/>
      <c r="CP29" s="665"/>
      <c r="CQ29" s="666"/>
      <c r="CR29" s="632">
        <v>929554</v>
      </c>
      <c r="CS29" s="645"/>
      <c r="CT29" s="645"/>
      <c r="CU29" s="645"/>
      <c r="CV29" s="645"/>
      <c r="CW29" s="645"/>
      <c r="CX29" s="645"/>
      <c r="CY29" s="646"/>
      <c r="CZ29" s="635">
        <v>3.1</v>
      </c>
      <c r="DA29" s="647"/>
      <c r="DB29" s="647"/>
      <c r="DC29" s="648"/>
      <c r="DD29" s="638">
        <v>889206</v>
      </c>
      <c r="DE29" s="645"/>
      <c r="DF29" s="645"/>
      <c r="DG29" s="645"/>
      <c r="DH29" s="645"/>
      <c r="DI29" s="645"/>
      <c r="DJ29" s="645"/>
      <c r="DK29" s="646"/>
      <c r="DL29" s="638">
        <v>889206</v>
      </c>
      <c r="DM29" s="645"/>
      <c r="DN29" s="645"/>
      <c r="DO29" s="645"/>
      <c r="DP29" s="645"/>
      <c r="DQ29" s="645"/>
      <c r="DR29" s="645"/>
      <c r="DS29" s="645"/>
      <c r="DT29" s="645"/>
      <c r="DU29" s="645"/>
      <c r="DV29" s="646"/>
      <c r="DW29" s="635">
        <v>11.9</v>
      </c>
      <c r="DX29" s="647"/>
      <c r="DY29" s="647"/>
      <c r="DZ29" s="647"/>
      <c r="EA29" s="647"/>
      <c r="EB29" s="647"/>
      <c r="EC29" s="655"/>
    </row>
    <row r="30" spans="2:133" ht="11.25" customHeight="1" x14ac:dyDescent="0.15">
      <c r="B30" s="629" t="s">
        <v>245</v>
      </c>
      <c r="C30" s="630"/>
      <c r="D30" s="630"/>
      <c r="E30" s="630"/>
      <c r="F30" s="630"/>
      <c r="G30" s="630"/>
      <c r="H30" s="630"/>
      <c r="I30" s="630"/>
      <c r="J30" s="630"/>
      <c r="K30" s="630"/>
      <c r="L30" s="630"/>
      <c r="M30" s="630"/>
      <c r="N30" s="630"/>
      <c r="O30" s="630"/>
      <c r="P30" s="630"/>
      <c r="Q30" s="631"/>
      <c r="R30" s="632">
        <v>53904</v>
      </c>
      <c r="S30" s="633"/>
      <c r="T30" s="633"/>
      <c r="U30" s="633"/>
      <c r="V30" s="633"/>
      <c r="W30" s="633"/>
      <c r="X30" s="633"/>
      <c r="Y30" s="634"/>
      <c r="Z30" s="681">
        <v>0.2</v>
      </c>
      <c r="AA30" s="681"/>
      <c r="AB30" s="681"/>
      <c r="AC30" s="681"/>
      <c r="AD30" s="682">
        <v>2476</v>
      </c>
      <c r="AE30" s="682"/>
      <c r="AF30" s="682"/>
      <c r="AG30" s="682"/>
      <c r="AH30" s="682"/>
      <c r="AI30" s="682"/>
      <c r="AJ30" s="682"/>
      <c r="AK30" s="682"/>
      <c r="AL30" s="635">
        <v>0</v>
      </c>
      <c r="AM30" s="636"/>
      <c r="AN30" s="636"/>
      <c r="AO30" s="683"/>
      <c r="AP30" s="703" t="s">
        <v>246</v>
      </c>
      <c r="AQ30" s="704"/>
      <c r="AR30" s="704"/>
      <c r="AS30" s="704"/>
      <c r="AT30" s="709" t="s">
        <v>247</v>
      </c>
      <c r="AU30" s="86"/>
      <c r="AV30" s="86"/>
      <c r="AW30" s="86"/>
      <c r="AX30" s="712" t="s">
        <v>126</v>
      </c>
      <c r="AY30" s="713"/>
      <c r="AZ30" s="713"/>
      <c r="BA30" s="713"/>
      <c r="BB30" s="713"/>
      <c r="BC30" s="713"/>
      <c r="BD30" s="713"/>
      <c r="BE30" s="713"/>
      <c r="BF30" s="714"/>
      <c r="BG30" s="699">
        <v>99.5</v>
      </c>
      <c r="BH30" s="700"/>
      <c r="BI30" s="700"/>
      <c r="BJ30" s="700"/>
      <c r="BK30" s="700"/>
      <c r="BL30" s="700"/>
      <c r="BM30" s="701">
        <v>96</v>
      </c>
      <c r="BN30" s="700"/>
      <c r="BO30" s="700"/>
      <c r="BP30" s="700"/>
      <c r="BQ30" s="702"/>
      <c r="BR30" s="699">
        <v>99</v>
      </c>
      <c r="BS30" s="700"/>
      <c r="BT30" s="700"/>
      <c r="BU30" s="700"/>
      <c r="BV30" s="700"/>
      <c r="BW30" s="700"/>
      <c r="BX30" s="701">
        <v>94.1</v>
      </c>
      <c r="BY30" s="700"/>
      <c r="BZ30" s="700"/>
      <c r="CA30" s="700"/>
      <c r="CB30" s="702"/>
      <c r="CD30" s="719"/>
      <c r="CE30" s="720"/>
      <c r="CF30" s="664" t="s">
        <v>248</v>
      </c>
      <c r="CG30" s="665"/>
      <c r="CH30" s="665"/>
      <c r="CI30" s="665"/>
      <c r="CJ30" s="665"/>
      <c r="CK30" s="665"/>
      <c r="CL30" s="665"/>
      <c r="CM30" s="665"/>
      <c r="CN30" s="665"/>
      <c r="CO30" s="665"/>
      <c r="CP30" s="665"/>
      <c r="CQ30" s="666"/>
      <c r="CR30" s="632">
        <v>842207</v>
      </c>
      <c r="CS30" s="633"/>
      <c r="CT30" s="633"/>
      <c r="CU30" s="633"/>
      <c r="CV30" s="633"/>
      <c r="CW30" s="633"/>
      <c r="CX30" s="633"/>
      <c r="CY30" s="634"/>
      <c r="CZ30" s="635">
        <v>2.8</v>
      </c>
      <c r="DA30" s="647"/>
      <c r="DB30" s="647"/>
      <c r="DC30" s="648"/>
      <c r="DD30" s="638">
        <v>802117</v>
      </c>
      <c r="DE30" s="633"/>
      <c r="DF30" s="633"/>
      <c r="DG30" s="633"/>
      <c r="DH30" s="633"/>
      <c r="DI30" s="633"/>
      <c r="DJ30" s="633"/>
      <c r="DK30" s="634"/>
      <c r="DL30" s="638">
        <v>802117</v>
      </c>
      <c r="DM30" s="633"/>
      <c r="DN30" s="633"/>
      <c r="DO30" s="633"/>
      <c r="DP30" s="633"/>
      <c r="DQ30" s="633"/>
      <c r="DR30" s="633"/>
      <c r="DS30" s="633"/>
      <c r="DT30" s="633"/>
      <c r="DU30" s="633"/>
      <c r="DV30" s="634"/>
      <c r="DW30" s="635">
        <v>10.8</v>
      </c>
      <c r="DX30" s="647"/>
      <c r="DY30" s="647"/>
      <c r="DZ30" s="647"/>
      <c r="EA30" s="647"/>
      <c r="EB30" s="647"/>
      <c r="EC30" s="655"/>
    </row>
    <row r="31" spans="2:133" ht="11.25" customHeight="1" x14ac:dyDescent="0.15">
      <c r="B31" s="629" t="s">
        <v>249</v>
      </c>
      <c r="C31" s="630"/>
      <c r="D31" s="630"/>
      <c r="E31" s="630"/>
      <c r="F31" s="630"/>
      <c r="G31" s="630"/>
      <c r="H31" s="630"/>
      <c r="I31" s="630"/>
      <c r="J31" s="630"/>
      <c r="K31" s="630"/>
      <c r="L31" s="630"/>
      <c r="M31" s="630"/>
      <c r="N31" s="630"/>
      <c r="O31" s="630"/>
      <c r="P31" s="630"/>
      <c r="Q31" s="631"/>
      <c r="R31" s="632">
        <v>95232</v>
      </c>
      <c r="S31" s="633"/>
      <c r="T31" s="633"/>
      <c r="U31" s="633"/>
      <c r="V31" s="633"/>
      <c r="W31" s="633"/>
      <c r="X31" s="633"/>
      <c r="Y31" s="634"/>
      <c r="Z31" s="681">
        <v>0.3</v>
      </c>
      <c r="AA31" s="681"/>
      <c r="AB31" s="681"/>
      <c r="AC31" s="681"/>
      <c r="AD31" s="682" t="s">
        <v>68</v>
      </c>
      <c r="AE31" s="682"/>
      <c r="AF31" s="682"/>
      <c r="AG31" s="682"/>
      <c r="AH31" s="682"/>
      <c r="AI31" s="682"/>
      <c r="AJ31" s="682"/>
      <c r="AK31" s="682"/>
      <c r="AL31" s="635" t="s">
        <v>68</v>
      </c>
      <c r="AM31" s="636"/>
      <c r="AN31" s="636"/>
      <c r="AO31" s="683"/>
      <c r="AP31" s="705"/>
      <c r="AQ31" s="706"/>
      <c r="AR31" s="706"/>
      <c r="AS31" s="706"/>
      <c r="AT31" s="710"/>
      <c r="AU31" s="85" t="s">
        <v>250</v>
      </c>
      <c r="AV31" s="85"/>
      <c r="AW31" s="85"/>
      <c r="AX31" s="629" t="s">
        <v>251</v>
      </c>
      <c r="AY31" s="630"/>
      <c r="AZ31" s="630"/>
      <c r="BA31" s="630"/>
      <c r="BB31" s="630"/>
      <c r="BC31" s="630"/>
      <c r="BD31" s="630"/>
      <c r="BE31" s="630"/>
      <c r="BF31" s="631"/>
      <c r="BG31" s="697">
        <v>99.7</v>
      </c>
      <c r="BH31" s="645"/>
      <c r="BI31" s="645"/>
      <c r="BJ31" s="645"/>
      <c r="BK31" s="645"/>
      <c r="BL31" s="645"/>
      <c r="BM31" s="636">
        <v>95.8</v>
      </c>
      <c r="BN31" s="698"/>
      <c r="BO31" s="698"/>
      <c r="BP31" s="698"/>
      <c r="BQ31" s="670"/>
      <c r="BR31" s="697">
        <v>98.8</v>
      </c>
      <c r="BS31" s="645"/>
      <c r="BT31" s="645"/>
      <c r="BU31" s="645"/>
      <c r="BV31" s="645"/>
      <c r="BW31" s="645"/>
      <c r="BX31" s="636">
        <v>93.3</v>
      </c>
      <c r="BY31" s="698"/>
      <c r="BZ31" s="698"/>
      <c r="CA31" s="698"/>
      <c r="CB31" s="670"/>
      <c r="CD31" s="719"/>
      <c r="CE31" s="720"/>
      <c r="CF31" s="664" t="s">
        <v>252</v>
      </c>
      <c r="CG31" s="665"/>
      <c r="CH31" s="665"/>
      <c r="CI31" s="665"/>
      <c r="CJ31" s="665"/>
      <c r="CK31" s="665"/>
      <c r="CL31" s="665"/>
      <c r="CM31" s="665"/>
      <c r="CN31" s="665"/>
      <c r="CO31" s="665"/>
      <c r="CP31" s="665"/>
      <c r="CQ31" s="666"/>
      <c r="CR31" s="632">
        <v>87347</v>
      </c>
      <c r="CS31" s="645"/>
      <c r="CT31" s="645"/>
      <c r="CU31" s="645"/>
      <c r="CV31" s="645"/>
      <c r="CW31" s="645"/>
      <c r="CX31" s="645"/>
      <c r="CY31" s="646"/>
      <c r="CZ31" s="635">
        <v>0.3</v>
      </c>
      <c r="DA31" s="647"/>
      <c r="DB31" s="647"/>
      <c r="DC31" s="648"/>
      <c r="DD31" s="638">
        <v>87089</v>
      </c>
      <c r="DE31" s="645"/>
      <c r="DF31" s="645"/>
      <c r="DG31" s="645"/>
      <c r="DH31" s="645"/>
      <c r="DI31" s="645"/>
      <c r="DJ31" s="645"/>
      <c r="DK31" s="646"/>
      <c r="DL31" s="638">
        <v>87089</v>
      </c>
      <c r="DM31" s="645"/>
      <c r="DN31" s="645"/>
      <c r="DO31" s="645"/>
      <c r="DP31" s="645"/>
      <c r="DQ31" s="645"/>
      <c r="DR31" s="645"/>
      <c r="DS31" s="645"/>
      <c r="DT31" s="645"/>
      <c r="DU31" s="645"/>
      <c r="DV31" s="646"/>
      <c r="DW31" s="635">
        <v>1.2</v>
      </c>
      <c r="DX31" s="647"/>
      <c r="DY31" s="647"/>
      <c r="DZ31" s="647"/>
      <c r="EA31" s="647"/>
      <c r="EB31" s="647"/>
      <c r="EC31" s="655"/>
    </row>
    <row r="32" spans="2:133" ht="11.25" customHeight="1" x14ac:dyDescent="0.15">
      <c r="B32" s="629" t="s">
        <v>253</v>
      </c>
      <c r="C32" s="630"/>
      <c r="D32" s="630"/>
      <c r="E32" s="630"/>
      <c r="F32" s="630"/>
      <c r="G32" s="630"/>
      <c r="H32" s="630"/>
      <c r="I32" s="630"/>
      <c r="J32" s="630"/>
      <c r="K32" s="630"/>
      <c r="L32" s="630"/>
      <c r="M32" s="630"/>
      <c r="N32" s="630"/>
      <c r="O32" s="630"/>
      <c r="P32" s="630"/>
      <c r="Q32" s="631"/>
      <c r="R32" s="632">
        <v>299738</v>
      </c>
      <c r="S32" s="633"/>
      <c r="T32" s="633"/>
      <c r="U32" s="633"/>
      <c r="V32" s="633"/>
      <c r="W32" s="633"/>
      <c r="X32" s="633"/>
      <c r="Y32" s="634"/>
      <c r="Z32" s="681">
        <v>1</v>
      </c>
      <c r="AA32" s="681"/>
      <c r="AB32" s="681"/>
      <c r="AC32" s="681"/>
      <c r="AD32" s="682" t="s">
        <v>68</v>
      </c>
      <c r="AE32" s="682"/>
      <c r="AF32" s="682"/>
      <c r="AG32" s="682"/>
      <c r="AH32" s="682"/>
      <c r="AI32" s="682"/>
      <c r="AJ32" s="682"/>
      <c r="AK32" s="682"/>
      <c r="AL32" s="635" t="s">
        <v>68</v>
      </c>
      <c r="AM32" s="636"/>
      <c r="AN32" s="636"/>
      <c r="AO32" s="683"/>
      <c r="AP32" s="707"/>
      <c r="AQ32" s="708"/>
      <c r="AR32" s="708"/>
      <c r="AS32" s="708"/>
      <c r="AT32" s="711"/>
      <c r="AU32" s="87"/>
      <c r="AV32" s="87"/>
      <c r="AW32" s="87"/>
      <c r="AX32" s="613" t="s">
        <v>254</v>
      </c>
      <c r="AY32" s="614"/>
      <c r="AZ32" s="614"/>
      <c r="BA32" s="614"/>
      <c r="BB32" s="614"/>
      <c r="BC32" s="614"/>
      <c r="BD32" s="614"/>
      <c r="BE32" s="614"/>
      <c r="BF32" s="615"/>
      <c r="BG32" s="696">
        <v>99.3</v>
      </c>
      <c r="BH32" s="617"/>
      <c r="BI32" s="617"/>
      <c r="BJ32" s="617"/>
      <c r="BK32" s="617"/>
      <c r="BL32" s="617"/>
      <c r="BM32" s="679">
        <v>95.9</v>
      </c>
      <c r="BN32" s="617"/>
      <c r="BO32" s="617"/>
      <c r="BP32" s="617"/>
      <c r="BQ32" s="660"/>
      <c r="BR32" s="696">
        <v>99.1</v>
      </c>
      <c r="BS32" s="617"/>
      <c r="BT32" s="617"/>
      <c r="BU32" s="617"/>
      <c r="BV32" s="617"/>
      <c r="BW32" s="617"/>
      <c r="BX32" s="679">
        <v>94.1</v>
      </c>
      <c r="BY32" s="617"/>
      <c r="BZ32" s="617"/>
      <c r="CA32" s="617"/>
      <c r="CB32" s="660"/>
      <c r="CD32" s="721"/>
      <c r="CE32" s="722"/>
      <c r="CF32" s="664" t="s">
        <v>255</v>
      </c>
      <c r="CG32" s="665"/>
      <c r="CH32" s="665"/>
      <c r="CI32" s="665"/>
      <c r="CJ32" s="665"/>
      <c r="CK32" s="665"/>
      <c r="CL32" s="665"/>
      <c r="CM32" s="665"/>
      <c r="CN32" s="665"/>
      <c r="CO32" s="665"/>
      <c r="CP32" s="665"/>
      <c r="CQ32" s="666"/>
      <c r="CR32" s="632" t="s">
        <v>68</v>
      </c>
      <c r="CS32" s="633"/>
      <c r="CT32" s="633"/>
      <c r="CU32" s="633"/>
      <c r="CV32" s="633"/>
      <c r="CW32" s="633"/>
      <c r="CX32" s="633"/>
      <c r="CY32" s="634"/>
      <c r="CZ32" s="635" t="s">
        <v>68</v>
      </c>
      <c r="DA32" s="647"/>
      <c r="DB32" s="647"/>
      <c r="DC32" s="648"/>
      <c r="DD32" s="638" t="s">
        <v>68</v>
      </c>
      <c r="DE32" s="633"/>
      <c r="DF32" s="633"/>
      <c r="DG32" s="633"/>
      <c r="DH32" s="633"/>
      <c r="DI32" s="633"/>
      <c r="DJ32" s="633"/>
      <c r="DK32" s="634"/>
      <c r="DL32" s="638" t="s">
        <v>68</v>
      </c>
      <c r="DM32" s="633"/>
      <c r="DN32" s="633"/>
      <c r="DO32" s="633"/>
      <c r="DP32" s="633"/>
      <c r="DQ32" s="633"/>
      <c r="DR32" s="633"/>
      <c r="DS32" s="633"/>
      <c r="DT32" s="633"/>
      <c r="DU32" s="633"/>
      <c r="DV32" s="634"/>
      <c r="DW32" s="635" t="s">
        <v>68</v>
      </c>
      <c r="DX32" s="647"/>
      <c r="DY32" s="647"/>
      <c r="DZ32" s="647"/>
      <c r="EA32" s="647"/>
      <c r="EB32" s="647"/>
      <c r="EC32" s="655"/>
    </row>
    <row r="33" spans="2:133" ht="11.25" customHeight="1" x14ac:dyDescent="0.15">
      <c r="B33" s="629" t="s">
        <v>256</v>
      </c>
      <c r="C33" s="630"/>
      <c r="D33" s="630"/>
      <c r="E33" s="630"/>
      <c r="F33" s="630"/>
      <c r="G33" s="630"/>
      <c r="H33" s="630"/>
      <c r="I33" s="630"/>
      <c r="J33" s="630"/>
      <c r="K33" s="630"/>
      <c r="L33" s="630"/>
      <c r="M33" s="630"/>
      <c r="N33" s="630"/>
      <c r="O33" s="630"/>
      <c r="P33" s="630"/>
      <c r="Q33" s="631"/>
      <c r="R33" s="632">
        <v>763710</v>
      </c>
      <c r="S33" s="633"/>
      <c r="T33" s="633"/>
      <c r="U33" s="633"/>
      <c r="V33" s="633"/>
      <c r="W33" s="633"/>
      <c r="X33" s="633"/>
      <c r="Y33" s="634"/>
      <c r="Z33" s="681">
        <v>2.4</v>
      </c>
      <c r="AA33" s="681"/>
      <c r="AB33" s="681"/>
      <c r="AC33" s="681"/>
      <c r="AD33" s="682" t="s">
        <v>68</v>
      </c>
      <c r="AE33" s="682"/>
      <c r="AF33" s="682"/>
      <c r="AG33" s="682"/>
      <c r="AH33" s="682"/>
      <c r="AI33" s="682"/>
      <c r="AJ33" s="682"/>
      <c r="AK33" s="682"/>
      <c r="AL33" s="635" t="s">
        <v>68</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257</v>
      </c>
      <c r="CE33" s="665"/>
      <c r="CF33" s="665"/>
      <c r="CG33" s="665"/>
      <c r="CH33" s="665"/>
      <c r="CI33" s="665"/>
      <c r="CJ33" s="665"/>
      <c r="CK33" s="665"/>
      <c r="CL33" s="665"/>
      <c r="CM33" s="665"/>
      <c r="CN33" s="665"/>
      <c r="CO33" s="665"/>
      <c r="CP33" s="665"/>
      <c r="CQ33" s="666"/>
      <c r="CR33" s="632">
        <v>7724018</v>
      </c>
      <c r="CS33" s="645"/>
      <c r="CT33" s="645"/>
      <c r="CU33" s="645"/>
      <c r="CV33" s="645"/>
      <c r="CW33" s="645"/>
      <c r="CX33" s="645"/>
      <c r="CY33" s="646"/>
      <c r="CZ33" s="635">
        <v>25.5</v>
      </c>
      <c r="DA33" s="647"/>
      <c r="DB33" s="647"/>
      <c r="DC33" s="648"/>
      <c r="DD33" s="638">
        <v>4796143</v>
      </c>
      <c r="DE33" s="645"/>
      <c r="DF33" s="645"/>
      <c r="DG33" s="645"/>
      <c r="DH33" s="645"/>
      <c r="DI33" s="645"/>
      <c r="DJ33" s="645"/>
      <c r="DK33" s="646"/>
      <c r="DL33" s="638">
        <v>3545839</v>
      </c>
      <c r="DM33" s="645"/>
      <c r="DN33" s="645"/>
      <c r="DO33" s="645"/>
      <c r="DP33" s="645"/>
      <c r="DQ33" s="645"/>
      <c r="DR33" s="645"/>
      <c r="DS33" s="645"/>
      <c r="DT33" s="645"/>
      <c r="DU33" s="645"/>
      <c r="DV33" s="646"/>
      <c r="DW33" s="635">
        <v>47.5</v>
      </c>
      <c r="DX33" s="647"/>
      <c r="DY33" s="647"/>
      <c r="DZ33" s="647"/>
      <c r="EA33" s="647"/>
      <c r="EB33" s="647"/>
      <c r="EC33" s="655"/>
    </row>
    <row r="34" spans="2:133" ht="11.25" customHeight="1" x14ac:dyDescent="0.15">
      <c r="B34" s="629" t="s">
        <v>258</v>
      </c>
      <c r="C34" s="630"/>
      <c r="D34" s="630"/>
      <c r="E34" s="630"/>
      <c r="F34" s="630"/>
      <c r="G34" s="630"/>
      <c r="H34" s="630"/>
      <c r="I34" s="630"/>
      <c r="J34" s="630"/>
      <c r="K34" s="630"/>
      <c r="L34" s="630"/>
      <c r="M34" s="630"/>
      <c r="N34" s="630"/>
      <c r="O34" s="630"/>
      <c r="P34" s="630"/>
      <c r="Q34" s="631"/>
      <c r="R34" s="632">
        <v>787484</v>
      </c>
      <c r="S34" s="633"/>
      <c r="T34" s="633"/>
      <c r="U34" s="633"/>
      <c r="V34" s="633"/>
      <c r="W34" s="633"/>
      <c r="X34" s="633"/>
      <c r="Y34" s="634"/>
      <c r="Z34" s="681">
        <v>2.5</v>
      </c>
      <c r="AA34" s="681"/>
      <c r="AB34" s="681"/>
      <c r="AC34" s="681"/>
      <c r="AD34" s="682">
        <v>49</v>
      </c>
      <c r="AE34" s="682"/>
      <c r="AF34" s="682"/>
      <c r="AG34" s="682"/>
      <c r="AH34" s="682"/>
      <c r="AI34" s="682"/>
      <c r="AJ34" s="682"/>
      <c r="AK34" s="682"/>
      <c r="AL34" s="635">
        <v>0</v>
      </c>
      <c r="AM34" s="636"/>
      <c r="AN34" s="636"/>
      <c r="AO34" s="683"/>
      <c r="AP34" s="90"/>
      <c r="AQ34" s="693" t="s">
        <v>259</v>
      </c>
      <c r="AR34" s="694"/>
      <c r="AS34" s="694"/>
      <c r="AT34" s="694"/>
      <c r="AU34" s="694"/>
      <c r="AV34" s="694"/>
      <c r="AW34" s="694"/>
      <c r="AX34" s="694"/>
      <c r="AY34" s="694"/>
      <c r="AZ34" s="694"/>
      <c r="BA34" s="694"/>
      <c r="BB34" s="694"/>
      <c r="BC34" s="694"/>
      <c r="BD34" s="694"/>
      <c r="BE34" s="694"/>
      <c r="BF34" s="695"/>
      <c r="BG34" s="693" t="s">
        <v>260</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261</v>
      </c>
      <c r="CE34" s="665"/>
      <c r="CF34" s="665"/>
      <c r="CG34" s="665"/>
      <c r="CH34" s="665"/>
      <c r="CI34" s="665"/>
      <c r="CJ34" s="665"/>
      <c r="CK34" s="665"/>
      <c r="CL34" s="665"/>
      <c r="CM34" s="665"/>
      <c r="CN34" s="665"/>
      <c r="CO34" s="665"/>
      <c r="CP34" s="665"/>
      <c r="CQ34" s="666"/>
      <c r="CR34" s="632">
        <v>1850377</v>
      </c>
      <c r="CS34" s="633"/>
      <c r="CT34" s="633"/>
      <c r="CU34" s="633"/>
      <c r="CV34" s="633"/>
      <c r="CW34" s="633"/>
      <c r="CX34" s="633"/>
      <c r="CY34" s="634"/>
      <c r="CZ34" s="635">
        <v>6.1</v>
      </c>
      <c r="DA34" s="647"/>
      <c r="DB34" s="647"/>
      <c r="DC34" s="648"/>
      <c r="DD34" s="638">
        <v>1179813</v>
      </c>
      <c r="DE34" s="633"/>
      <c r="DF34" s="633"/>
      <c r="DG34" s="633"/>
      <c r="DH34" s="633"/>
      <c r="DI34" s="633"/>
      <c r="DJ34" s="633"/>
      <c r="DK34" s="634"/>
      <c r="DL34" s="638">
        <v>702911</v>
      </c>
      <c r="DM34" s="633"/>
      <c r="DN34" s="633"/>
      <c r="DO34" s="633"/>
      <c r="DP34" s="633"/>
      <c r="DQ34" s="633"/>
      <c r="DR34" s="633"/>
      <c r="DS34" s="633"/>
      <c r="DT34" s="633"/>
      <c r="DU34" s="633"/>
      <c r="DV34" s="634"/>
      <c r="DW34" s="635">
        <v>9.4</v>
      </c>
      <c r="DX34" s="647"/>
      <c r="DY34" s="647"/>
      <c r="DZ34" s="647"/>
      <c r="EA34" s="647"/>
      <c r="EB34" s="647"/>
      <c r="EC34" s="655"/>
    </row>
    <row r="35" spans="2:133" ht="11.25" customHeight="1" x14ac:dyDescent="0.15">
      <c r="B35" s="629" t="s">
        <v>262</v>
      </c>
      <c r="C35" s="630"/>
      <c r="D35" s="630"/>
      <c r="E35" s="630"/>
      <c r="F35" s="630"/>
      <c r="G35" s="630"/>
      <c r="H35" s="630"/>
      <c r="I35" s="630"/>
      <c r="J35" s="630"/>
      <c r="K35" s="630"/>
      <c r="L35" s="630"/>
      <c r="M35" s="630"/>
      <c r="N35" s="630"/>
      <c r="O35" s="630"/>
      <c r="P35" s="630"/>
      <c r="Q35" s="631"/>
      <c r="R35" s="632">
        <v>6559100</v>
      </c>
      <c r="S35" s="633"/>
      <c r="T35" s="633"/>
      <c r="U35" s="633"/>
      <c r="V35" s="633"/>
      <c r="W35" s="633"/>
      <c r="X35" s="633"/>
      <c r="Y35" s="634"/>
      <c r="Z35" s="681">
        <v>21</v>
      </c>
      <c r="AA35" s="681"/>
      <c r="AB35" s="681"/>
      <c r="AC35" s="681"/>
      <c r="AD35" s="682" t="s">
        <v>68</v>
      </c>
      <c r="AE35" s="682"/>
      <c r="AF35" s="682"/>
      <c r="AG35" s="682"/>
      <c r="AH35" s="682"/>
      <c r="AI35" s="682"/>
      <c r="AJ35" s="682"/>
      <c r="AK35" s="682"/>
      <c r="AL35" s="635" t="s">
        <v>68</v>
      </c>
      <c r="AM35" s="636"/>
      <c r="AN35" s="636"/>
      <c r="AO35" s="683"/>
      <c r="AP35" s="90"/>
      <c r="AQ35" s="687" t="s">
        <v>263</v>
      </c>
      <c r="AR35" s="688"/>
      <c r="AS35" s="688"/>
      <c r="AT35" s="688"/>
      <c r="AU35" s="688"/>
      <c r="AV35" s="688"/>
      <c r="AW35" s="688"/>
      <c r="AX35" s="688"/>
      <c r="AY35" s="689"/>
      <c r="AZ35" s="684">
        <v>2024004</v>
      </c>
      <c r="BA35" s="685"/>
      <c r="BB35" s="685"/>
      <c r="BC35" s="685"/>
      <c r="BD35" s="685"/>
      <c r="BE35" s="685"/>
      <c r="BF35" s="686"/>
      <c r="BG35" s="690" t="s">
        <v>264</v>
      </c>
      <c r="BH35" s="691"/>
      <c r="BI35" s="691"/>
      <c r="BJ35" s="691"/>
      <c r="BK35" s="691"/>
      <c r="BL35" s="691"/>
      <c r="BM35" s="691"/>
      <c r="BN35" s="691"/>
      <c r="BO35" s="691"/>
      <c r="BP35" s="691"/>
      <c r="BQ35" s="691"/>
      <c r="BR35" s="691"/>
      <c r="BS35" s="691"/>
      <c r="BT35" s="691"/>
      <c r="BU35" s="692"/>
      <c r="BV35" s="684">
        <v>220092</v>
      </c>
      <c r="BW35" s="685"/>
      <c r="BX35" s="685"/>
      <c r="BY35" s="685"/>
      <c r="BZ35" s="685"/>
      <c r="CA35" s="685"/>
      <c r="CB35" s="686"/>
      <c r="CD35" s="664" t="s">
        <v>265</v>
      </c>
      <c r="CE35" s="665"/>
      <c r="CF35" s="665"/>
      <c r="CG35" s="665"/>
      <c r="CH35" s="665"/>
      <c r="CI35" s="665"/>
      <c r="CJ35" s="665"/>
      <c r="CK35" s="665"/>
      <c r="CL35" s="665"/>
      <c r="CM35" s="665"/>
      <c r="CN35" s="665"/>
      <c r="CO35" s="665"/>
      <c r="CP35" s="665"/>
      <c r="CQ35" s="666"/>
      <c r="CR35" s="632">
        <v>100801</v>
      </c>
      <c r="CS35" s="645"/>
      <c r="CT35" s="645"/>
      <c r="CU35" s="645"/>
      <c r="CV35" s="645"/>
      <c r="CW35" s="645"/>
      <c r="CX35" s="645"/>
      <c r="CY35" s="646"/>
      <c r="CZ35" s="635">
        <v>0.3</v>
      </c>
      <c r="DA35" s="647"/>
      <c r="DB35" s="647"/>
      <c r="DC35" s="648"/>
      <c r="DD35" s="638">
        <v>80839</v>
      </c>
      <c r="DE35" s="645"/>
      <c r="DF35" s="645"/>
      <c r="DG35" s="645"/>
      <c r="DH35" s="645"/>
      <c r="DI35" s="645"/>
      <c r="DJ35" s="645"/>
      <c r="DK35" s="646"/>
      <c r="DL35" s="638">
        <v>74572</v>
      </c>
      <c r="DM35" s="645"/>
      <c r="DN35" s="645"/>
      <c r="DO35" s="645"/>
      <c r="DP35" s="645"/>
      <c r="DQ35" s="645"/>
      <c r="DR35" s="645"/>
      <c r="DS35" s="645"/>
      <c r="DT35" s="645"/>
      <c r="DU35" s="645"/>
      <c r="DV35" s="646"/>
      <c r="DW35" s="635">
        <v>1</v>
      </c>
      <c r="DX35" s="647"/>
      <c r="DY35" s="647"/>
      <c r="DZ35" s="647"/>
      <c r="EA35" s="647"/>
      <c r="EB35" s="647"/>
      <c r="EC35" s="655"/>
    </row>
    <row r="36" spans="2:133" ht="11.25" customHeight="1" x14ac:dyDescent="0.15">
      <c r="B36" s="629" t="s">
        <v>266</v>
      </c>
      <c r="C36" s="630"/>
      <c r="D36" s="630"/>
      <c r="E36" s="630"/>
      <c r="F36" s="630"/>
      <c r="G36" s="630"/>
      <c r="H36" s="630"/>
      <c r="I36" s="630"/>
      <c r="J36" s="630"/>
      <c r="K36" s="630"/>
      <c r="L36" s="630"/>
      <c r="M36" s="630"/>
      <c r="N36" s="630"/>
      <c r="O36" s="630"/>
      <c r="P36" s="630"/>
      <c r="Q36" s="631"/>
      <c r="R36" s="632" t="s">
        <v>68</v>
      </c>
      <c r="S36" s="633"/>
      <c r="T36" s="633"/>
      <c r="U36" s="633"/>
      <c r="V36" s="633"/>
      <c r="W36" s="633"/>
      <c r="X36" s="633"/>
      <c r="Y36" s="634"/>
      <c r="Z36" s="681" t="s">
        <v>68</v>
      </c>
      <c r="AA36" s="681"/>
      <c r="AB36" s="681"/>
      <c r="AC36" s="681"/>
      <c r="AD36" s="682" t="s">
        <v>68</v>
      </c>
      <c r="AE36" s="682"/>
      <c r="AF36" s="682"/>
      <c r="AG36" s="682"/>
      <c r="AH36" s="682"/>
      <c r="AI36" s="682"/>
      <c r="AJ36" s="682"/>
      <c r="AK36" s="682"/>
      <c r="AL36" s="635" t="s">
        <v>68</v>
      </c>
      <c r="AM36" s="636"/>
      <c r="AN36" s="636"/>
      <c r="AO36" s="683"/>
      <c r="AQ36" s="667" t="s">
        <v>267</v>
      </c>
      <c r="AR36" s="668"/>
      <c r="AS36" s="668"/>
      <c r="AT36" s="668"/>
      <c r="AU36" s="668"/>
      <c r="AV36" s="668"/>
      <c r="AW36" s="668"/>
      <c r="AX36" s="668"/>
      <c r="AY36" s="669"/>
      <c r="AZ36" s="632">
        <v>510700</v>
      </c>
      <c r="BA36" s="633"/>
      <c r="BB36" s="633"/>
      <c r="BC36" s="633"/>
      <c r="BD36" s="645"/>
      <c r="BE36" s="645"/>
      <c r="BF36" s="670"/>
      <c r="BG36" s="664" t="s">
        <v>268</v>
      </c>
      <c r="BH36" s="665"/>
      <c r="BI36" s="665"/>
      <c r="BJ36" s="665"/>
      <c r="BK36" s="665"/>
      <c r="BL36" s="665"/>
      <c r="BM36" s="665"/>
      <c r="BN36" s="665"/>
      <c r="BO36" s="665"/>
      <c r="BP36" s="665"/>
      <c r="BQ36" s="665"/>
      <c r="BR36" s="665"/>
      <c r="BS36" s="665"/>
      <c r="BT36" s="665"/>
      <c r="BU36" s="666"/>
      <c r="BV36" s="632">
        <v>198112</v>
      </c>
      <c r="BW36" s="633"/>
      <c r="BX36" s="633"/>
      <c r="BY36" s="633"/>
      <c r="BZ36" s="633"/>
      <c r="CA36" s="633"/>
      <c r="CB36" s="671"/>
      <c r="CD36" s="664" t="s">
        <v>269</v>
      </c>
      <c r="CE36" s="665"/>
      <c r="CF36" s="665"/>
      <c r="CG36" s="665"/>
      <c r="CH36" s="665"/>
      <c r="CI36" s="665"/>
      <c r="CJ36" s="665"/>
      <c r="CK36" s="665"/>
      <c r="CL36" s="665"/>
      <c r="CM36" s="665"/>
      <c r="CN36" s="665"/>
      <c r="CO36" s="665"/>
      <c r="CP36" s="665"/>
      <c r="CQ36" s="666"/>
      <c r="CR36" s="632">
        <v>3775302</v>
      </c>
      <c r="CS36" s="633"/>
      <c r="CT36" s="633"/>
      <c r="CU36" s="633"/>
      <c r="CV36" s="633"/>
      <c r="CW36" s="633"/>
      <c r="CX36" s="633"/>
      <c r="CY36" s="634"/>
      <c r="CZ36" s="635">
        <v>12.5</v>
      </c>
      <c r="DA36" s="647"/>
      <c r="DB36" s="647"/>
      <c r="DC36" s="648"/>
      <c r="DD36" s="638">
        <v>1845352</v>
      </c>
      <c r="DE36" s="633"/>
      <c r="DF36" s="633"/>
      <c r="DG36" s="633"/>
      <c r="DH36" s="633"/>
      <c r="DI36" s="633"/>
      <c r="DJ36" s="633"/>
      <c r="DK36" s="634"/>
      <c r="DL36" s="638">
        <v>1171657</v>
      </c>
      <c r="DM36" s="633"/>
      <c r="DN36" s="633"/>
      <c r="DO36" s="633"/>
      <c r="DP36" s="633"/>
      <c r="DQ36" s="633"/>
      <c r="DR36" s="633"/>
      <c r="DS36" s="633"/>
      <c r="DT36" s="633"/>
      <c r="DU36" s="633"/>
      <c r="DV36" s="634"/>
      <c r="DW36" s="635">
        <v>15.7</v>
      </c>
      <c r="DX36" s="647"/>
      <c r="DY36" s="647"/>
      <c r="DZ36" s="647"/>
      <c r="EA36" s="647"/>
      <c r="EB36" s="647"/>
      <c r="EC36" s="655"/>
    </row>
    <row r="37" spans="2:133" ht="11.25" customHeight="1" x14ac:dyDescent="0.15">
      <c r="B37" s="629" t="s">
        <v>270</v>
      </c>
      <c r="C37" s="630"/>
      <c r="D37" s="630"/>
      <c r="E37" s="630"/>
      <c r="F37" s="630"/>
      <c r="G37" s="630"/>
      <c r="H37" s="630"/>
      <c r="I37" s="630"/>
      <c r="J37" s="630"/>
      <c r="K37" s="630"/>
      <c r="L37" s="630"/>
      <c r="M37" s="630"/>
      <c r="N37" s="630"/>
      <c r="O37" s="630"/>
      <c r="P37" s="630"/>
      <c r="Q37" s="631"/>
      <c r="R37" s="632">
        <v>457200</v>
      </c>
      <c r="S37" s="633"/>
      <c r="T37" s="633"/>
      <c r="U37" s="633"/>
      <c r="V37" s="633"/>
      <c r="W37" s="633"/>
      <c r="X37" s="633"/>
      <c r="Y37" s="634"/>
      <c r="Z37" s="681">
        <v>1.5</v>
      </c>
      <c r="AA37" s="681"/>
      <c r="AB37" s="681"/>
      <c r="AC37" s="681"/>
      <c r="AD37" s="682" t="s">
        <v>68</v>
      </c>
      <c r="AE37" s="682"/>
      <c r="AF37" s="682"/>
      <c r="AG37" s="682"/>
      <c r="AH37" s="682"/>
      <c r="AI37" s="682"/>
      <c r="AJ37" s="682"/>
      <c r="AK37" s="682"/>
      <c r="AL37" s="635" t="s">
        <v>68</v>
      </c>
      <c r="AM37" s="636"/>
      <c r="AN37" s="636"/>
      <c r="AO37" s="683"/>
      <c r="AQ37" s="667" t="s">
        <v>271</v>
      </c>
      <c r="AR37" s="668"/>
      <c r="AS37" s="668"/>
      <c r="AT37" s="668"/>
      <c r="AU37" s="668"/>
      <c r="AV37" s="668"/>
      <c r="AW37" s="668"/>
      <c r="AX37" s="668"/>
      <c r="AY37" s="669"/>
      <c r="AZ37" s="632">
        <v>28300</v>
      </c>
      <c r="BA37" s="633"/>
      <c r="BB37" s="633"/>
      <c r="BC37" s="633"/>
      <c r="BD37" s="645"/>
      <c r="BE37" s="645"/>
      <c r="BF37" s="670"/>
      <c r="BG37" s="664" t="s">
        <v>272</v>
      </c>
      <c r="BH37" s="665"/>
      <c r="BI37" s="665"/>
      <c r="BJ37" s="665"/>
      <c r="BK37" s="665"/>
      <c r="BL37" s="665"/>
      <c r="BM37" s="665"/>
      <c r="BN37" s="665"/>
      <c r="BO37" s="665"/>
      <c r="BP37" s="665"/>
      <c r="BQ37" s="665"/>
      <c r="BR37" s="665"/>
      <c r="BS37" s="665"/>
      <c r="BT37" s="665"/>
      <c r="BU37" s="666"/>
      <c r="BV37" s="632">
        <v>4405</v>
      </c>
      <c r="BW37" s="633"/>
      <c r="BX37" s="633"/>
      <c r="BY37" s="633"/>
      <c r="BZ37" s="633"/>
      <c r="CA37" s="633"/>
      <c r="CB37" s="671"/>
      <c r="CD37" s="664" t="s">
        <v>273</v>
      </c>
      <c r="CE37" s="665"/>
      <c r="CF37" s="665"/>
      <c r="CG37" s="665"/>
      <c r="CH37" s="665"/>
      <c r="CI37" s="665"/>
      <c r="CJ37" s="665"/>
      <c r="CK37" s="665"/>
      <c r="CL37" s="665"/>
      <c r="CM37" s="665"/>
      <c r="CN37" s="665"/>
      <c r="CO37" s="665"/>
      <c r="CP37" s="665"/>
      <c r="CQ37" s="666"/>
      <c r="CR37" s="632">
        <v>299869</v>
      </c>
      <c r="CS37" s="645"/>
      <c r="CT37" s="645"/>
      <c r="CU37" s="645"/>
      <c r="CV37" s="645"/>
      <c r="CW37" s="645"/>
      <c r="CX37" s="645"/>
      <c r="CY37" s="646"/>
      <c r="CZ37" s="635">
        <v>1</v>
      </c>
      <c r="DA37" s="647"/>
      <c r="DB37" s="647"/>
      <c r="DC37" s="648"/>
      <c r="DD37" s="638">
        <v>299796</v>
      </c>
      <c r="DE37" s="645"/>
      <c r="DF37" s="645"/>
      <c r="DG37" s="645"/>
      <c r="DH37" s="645"/>
      <c r="DI37" s="645"/>
      <c r="DJ37" s="645"/>
      <c r="DK37" s="646"/>
      <c r="DL37" s="638">
        <v>297126</v>
      </c>
      <c r="DM37" s="645"/>
      <c r="DN37" s="645"/>
      <c r="DO37" s="645"/>
      <c r="DP37" s="645"/>
      <c r="DQ37" s="645"/>
      <c r="DR37" s="645"/>
      <c r="DS37" s="645"/>
      <c r="DT37" s="645"/>
      <c r="DU37" s="645"/>
      <c r="DV37" s="646"/>
      <c r="DW37" s="635">
        <v>4</v>
      </c>
      <c r="DX37" s="647"/>
      <c r="DY37" s="647"/>
      <c r="DZ37" s="647"/>
      <c r="EA37" s="647"/>
      <c r="EB37" s="647"/>
      <c r="EC37" s="655"/>
    </row>
    <row r="38" spans="2:133" ht="11.25" customHeight="1" x14ac:dyDescent="0.15">
      <c r="B38" s="613" t="s">
        <v>274</v>
      </c>
      <c r="C38" s="614"/>
      <c r="D38" s="614"/>
      <c r="E38" s="614"/>
      <c r="F38" s="614"/>
      <c r="G38" s="614"/>
      <c r="H38" s="614"/>
      <c r="I38" s="614"/>
      <c r="J38" s="614"/>
      <c r="K38" s="614"/>
      <c r="L38" s="614"/>
      <c r="M38" s="614"/>
      <c r="N38" s="614"/>
      <c r="O38" s="614"/>
      <c r="P38" s="614"/>
      <c r="Q38" s="615"/>
      <c r="R38" s="616">
        <v>31268327</v>
      </c>
      <c r="S38" s="659"/>
      <c r="T38" s="659"/>
      <c r="U38" s="659"/>
      <c r="V38" s="659"/>
      <c r="W38" s="659"/>
      <c r="X38" s="659"/>
      <c r="Y38" s="676"/>
      <c r="Z38" s="677">
        <v>100</v>
      </c>
      <c r="AA38" s="677"/>
      <c r="AB38" s="677"/>
      <c r="AC38" s="677"/>
      <c r="AD38" s="678">
        <v>7002399</v>
      </c>
      <c r="AE38" s="678"/>
      <c r="AF38" s="678"/>
      <c r="AG38" s="678"/>
      <c r="AH38" s="678"/>
      <c r="AI38" s="678"/>
      <c r="AJ38" s="678"/>
      <c r="AK38" s="678"/>
      <c r="AL38" s="619">
        <v>100</v>
      </c>
      <c r="AM38" s="679"/>
      <c r="AN38" s="679"/>
      <c r="AO38" s="680"/>
      <c r="AQ38" s="667" t="s">
        <v>275</v>
      </c>
      <c r="AR38" s="668"/>
      <c r="AS38" s="668"/>
      <c r="AT38" s="668"/>
      <c r="AU38" s="668"/>
      <c r="AV38" s="668"/>
      <c r="AW38" s="668"/>
      <c r="AX38" s="668"/>
      <c r="AY38" s="669"/>
      <c r="AZ38" s="632">
        <v>14243</v>
      </c>
      <c r="BA38" s="633"/>
      <c r="BB38" s="633"/>
      <c r="BC38" s="633"/>
      <c r="BD38" s="645"/>
      <c r="BE38" s="645"/>
      <c r="BF38" s="670"/>
      <c r="BG38" s="664" t="s">
        <v>276</v>
      </c>
      <c r="BH38" s="665"/>
      <c r="BI38" s="665"/>
      <c r="BJ38" s="665"/>
      <c r="BK38" s="665"/>
      <c r="BL38" s="665"/>
      <c r="BM38" s="665"/>
      <c r="BN38" s="665"/>
      <c r="BO38" s="665"/>
      <c r="BP38" s="665"/>
      <c r="BQ38" s="665"/>
      <c r="BR38" s="665"/>
      <c r="BS38" s="665"/>
      <c r="BT38" s="665"/>
      <c r="BU38" s="666"/>
      <c r="BV38" s="632">
        <v>7531</v>
      </c>
      <c r="BW38" s="633"/>
      <c r="BX38" s="633"/>
      <c r="BY38" s="633"/>
      <c r="BZ38" s="633"/>
      <c r="CA38" s="633"/>
      <c r="CB38" s="671"/>
      <c r="CD38" s="664" t="s">
        <v>277</v>
      </c>
      <c r="CE38" s="665"/>
      <c r="CF38" s="665"/>
      <c r="CG38" s="665"/>
      <c r="CH38" s="665"/>
      <c r="CI38" s="665"/>
      <c r="CJ38" s="665"/>
      <c r="CK38" s="665"/>
      <c r="CL38" s="665"/>
      <c r="CM38" s="665"/>
      <c r="CN38" s="665"/>
      <c r="CO38" s="665"/>
      <c r="CP38" s="665"/>
      <c r="CQ38" s="666"/>
      <c r="CR38" s="632">
        <v>1981461</v>
      </c>
      <c r="CS38" s="633"/>
      <c r="CT38" s="633"/>
      <c r="CU38" s="633"/>
      <c r="CV38" s="633"/>
      <c r="CW38" s="633"/>
      <c r="CX38" s="633"/>
      <c r="CY38" s="634"/>
      <c r="CZ38" s="635">
        <v>6.5</v>
      </c>
      <c r="DA38" s="647"/>
      <c r="DB38" s="647"/>
      <c r="DC38" s="648"/>
      <c r="DD38" s="638">
        <v>1680040</v>
      </c>
      <c r="DE38" s="633"/>
      <c r="DF38" s="633"/>
      <c r="DG38" s="633"/>
      <c r="DH38" s="633"/>
      <c r="DI38" s="633"/>
      <c r="DJ38" s="633"/>
      <c r="DK38" s="634"/>
      <c r="DL38" s="638">
        <v>1596699</v>
      </c>
      <c r="DM38" s="633"/>
      <c r="DN38" s="633"/>
      <c r="DO38" s="633"/>
      <c r="DP38" s="633"/>
      <c r="DQ38" s="633"/>
      <c r="DR38" s="633"/>
      <c r="DS38" s="633"/>
      <c r="DT38" s="633"/>
      <c r="DU38" s="633"/>
      <c r="DV38" s="634"/>
      <c r="DW38" s="635">
        <v>21.4</v>
      </c>
      <c r="DX38" s="647"/>
      <c r="DY38" s="647"/>
      <c r="DZ38" s="647"/>
      <c r="EA38" s="647"/>
      <c r="EB38" s="647"/>
      <c r="EC38" s="655"/>
    </row>
    <row r="39" spans="2:133" ht="11.25" customHeight="1" x14ac:dyDescent="0.15">
      <c r="AQ39" s="667" t="s">
        <v>278</v>
      </c>
      <c r="AR39" s="668"/>
      <c r="AS39" s="668"/>
      <c r="AT39" s="668"/>
      <c r="AU39" s="668"/>
      <c r="AV39" s="668"/>
      <c r="AW39" s="668"/>
      <c r="AX39" s="668"/>
      <c r="AY39" s="669"/>
      <c r="AZ39" s="632" t="s">
        <v>68</v>
      </c>
      <c r="BA39" s="633"/>
      <c r="BB39" s="633"/>
      <c r="BC39" s="633"/>
      <c r="BD39" s="645"/>
      <c r="BE39" s="645"/>
      <c r="BF39" s="670"/>
      <c r="BG39" s="672" t="s">
        <v>279</v>
      </c>
      <c r="BH39" s="673"/>
      <c r="BI39" s="673"/>
      <c r="BJ39" s="673"/>
      <c r="BK39" s="673"/>
      <c r="BL39" s="91"/>
      <c r="BM39" s="665" t="s">
        <v>280</v>
      </c>
      <c r="BN39" s="665"/>
      <c r="BO39" s="665"/>
      <c r="BP39" s="665"/>
      <c r="BQ39" s="665"/>
      <c r="BR39" s="665"/>
      <c r="BS39" s="665"/>
      <c r="BT39" s="665"/>
      <c r="BU39" s="666"/>
      <c r="BV39" s="632">
        <v>102</v>
      </c>
      <c r="BW39" s="633"/>
      <c r="BX39" s="633"/>
      <c r="BY39" s="633"/>
      <c r="BZ39" s="633"/>
      <c r="CA39" s="633"/>
      <c r="CB39" s="671"/>
      <c r="CD39" s="664" t="s">
        <v>281</v>
      </c>
      <c r="CE39" s="665"/>
      <c r="CF39" s="665"/>
      <c r="CG39" s="665"/>
      <c r="CH39" s="665"/>
      <c r="CI39" s="665"/>
      <c r="CJ39" s="665"/>
      <c r="CK39" s="665"/>
      <c r="CL39" s="665"/>
      <c r="CM39" s="665"/>
      <c r="CN39" s="665"/>
      <c r="CO39" s="665"/>
      <c r="CP39" s="665"/>
      <c r="CQ39" s="666"/>
      <c r="CR39" s="632">
        <v>16077</v>
      </c>
      <c r="CS39" s="645"/>
      <c r="CT39" s="645"/>
      <c r="CU39" s="645"/>
      <c r="CV39" s="645"/>
      <c r="CW39" s="645"/>
      <c r="CX39" s="645"/>
      <c r="CY39" s="646"/>
      <c r="CZ39" s="635">
        <v>0.1</v>
      </c>
      <c r="DA39" s="647"/>
      <c r="DB39" s="647"/>
      <c r="DC39" s="648"/>
      <c r="DD39" s="638">
        <v>10099</v>
      </c>
      <c r="DE39" s="645"/>
      <c r="DF39" s="645"/>
      <c r="DG39" s="645"/>
      <c r="DH39" s="645"/>
      <c r="DI39" s="645"/>
      <c r="DJ39" s="645"/>
      <c r="DK39" s="646"/>
      <c r="DL39" s="638" t="s">
        <v>68</v>
      </c>
      <c r="DM39" s="645"/>
      <c r="DN39" s="645"/>
      <c r="DO39" s="645"/>
      <c r="DP39" s="645"/>
      <c r="DQ39" s="645"/>
      <c r="DR39" s="645"/>
      <c r="DS39" s="645"/>
      <c r="DT39" s="645"/>
      <c r="DU39" s="645"/>
      <c r="DV39" s="646"/>
      <c r="DW39" s="635" t="s">
        <v>68</v>
      </c>
      <c r="DX39" s="647"/>
      <c r="DY39" s="647"/>
      <c r="DZ39" s="647"/>
      <c r="EA39" s="647"/>
      <c r="EB39" s="647"/>
      <c r="EC39" s="655"/>
    </row>
    <row r="40" spans="2:133" ht="11.25" customHeight="1" x14ac:dyDescent="0.15">
      <c r="AQ40" s="667" t="s">
        <v>282</v>
      </c>
      <c r="AR40" s="668"/>
      <c r="AS40" s="668"/>
      <c r="AT40" s="668"/>
      <c r="AU40" s="668"/>
      <c r="AV40" s="668"/>
      <c r="AW40" s="668"/>
      <c r="AX40" s="668"/>
      <c r="AY40" s="669"/>
      <c r="AZ40" s="632">
        <v>418736</v>
      </c>
      <c r="BA40" s="633"/>
      <c r="BB40" s="633"/>
      <c r="BC40" s="633"/>
      <c r="BD40" s="645"/>
      <c r="BE40" s="645"/>
      <c r="BF40" s="670"/>
      <c r="BG40" s="672"/>
      <c r="BH40" s="673"/>
      <c r="BI40" s="673"/>
      <c r="BJ40" s="673"/>
      <c r="BK40" s="673"/>
      <c r="BL40" s="91"/>
      <c r="BM40" s="665" t="s">
        <v>283</v>
      </c>
      <c r="BN40" s="665"/>
      <c r="BO40" s="665"/>
      <c r="BP40" s="665"/>
      <c r="BQ40" s="665"/>
      <c r="BR40" s="665"/>
      <c r="BS40" s="665"/>
      <c r="BT40" s="665"/>
      <c r="BU40" s="666"/>
      <c r="BV40" s="632" t="s">
        <v>68</v>
      </c>
      <c r="BW40" s="633"/>
      <c r="BX40" s="633"/>
      <c r="BY40" s="633"/>
      <c r="BZ40" s="633"/>
      <c r="CA40" s="633"/>
      <c r="CB40" s="671"/>
      <c r="CD40" s="664" t="s">
        <v>284</v>
      </c>
      <c r="CE40" s="665"/>
      <c r="CF40" s="665"/>
      <c r="CG40" s="665"/>
      <c r="CH40" s="665"/>
      <c r="CI40" s="665"/>
      <c r="CJ40" s="665"/>
      <c r="CK40" s="665"/>
      <c r="CL40" s="665"/>
      <c r="CM40" s="665"/>
      <c r="CN40" s="665"/>
      <c r="CO40" s="665"/>
      <c r="CP40" s="665"/>
      <c r="CQ40" s="666"/>
      <c r="CR40" s="632" t="s">
        <v>68</v>
      </c>
      <c r="CS40" s="633"/>
      <c r="CT40" s="633"/>
      <c r="CU40" s="633"/>
      <c r="CV40" s="633"/>
      <c r="CW40" s="633"/>
      <c r="CX40" s="633"/>
      <c r="CY40" s="634"/>
      <c r="CZ40" s="635" t="s">
        <v>68</v>
      </c>
      <c r="DA40" s="647"/>
      <c r="DB40" s="647"/>
      <c r="DC40" s="648"/>
      <c r="DD40" s="638" t="s">
        <v>68</v>
      </c>
      <c r="DE40" s="633"/>
      <c r="DF40" s="633"/>
      <c r="DG40" s="633"/>
      <c r="DH40" s="633"/>
      <c r="DI40" s="633"/>
      <c r="DJ40" s="633"/>
      <c r="DK40" s="634"/>
      <c r="DL40" s="638" t="s">
        <v>68</v>
      </c>
      <c r="DM40" s="633"/>
      <c r="DN40" s="633"/>
      <c r="DO40" s="633"/>
      <c r="DP40" s="633"/>
      <c r="DQ40" s="633"/>
      <c r="DR40" s="633"/>
      <c r="DS40" s="633"/>
      <c r="DT40" s="633"/>
      <c r="DU40" s="633"/>
      <c r="DV40" s="634"/>
      <c r="DW40" s="635" t="s">
        <v>68</v>
      </c>
      <c r="DX40" s="647"/>
      <c r="DY40" s="647"/>
      <c r="DZ40" s="647"/>
      <c r="EA40" s="647"/>
      <c r="EB40" s="647"/>
      <c r="EC40" s="655"/>
    </row>
    <row r="41" spans="2:133" ht="11.25" customHeight="1" x14ac:dyDescent="0.15">
      <c r="AQ41" s="656" t="s">
        <v>285</v>
      </c>
      <c r="AR41" s="657"/>
      <c r="AS41" s="657"/>
      <c r="AT41" s="657"/>
      <c r="AU41" s="657"/>
      <c r="AV41" s="657"/>
      <c r="AW41" s="657"/>
      <c r="AX41" s="657"/>
      <c r="AY41" s="658"/>
      <c r="AZ41" s="616">
        <v>1052025</v>
      </c>
      <c r="BA41" s="659"/>
      <c r="BB41" s="659"/>
      <c r="BC41" s="659"/>
      <c r="BD41" s="617"/>
      <c r="BE41" s="617"/>
      <c r="BF41" s="660"/>
      <c r="BG41" s="674"/>
      <c r="BH41" s="675"/>
      <c r="BI41" s="675"/>
      <c r="BJ41" s="675"/>
      <c r="BK41" s="675"/>
      <c r="BL41" s="92"/>
      <c r="BM41" s="661" t="s">
        <v>286</v>
      </c>
      <c r="BN41" s="661"/>
      <c r="BO41" s="661"/>
      <c r="BP41" s="661"/>
      <c r="BQ41" s="661"/>
      <c r="BR41" s="661"/>
      <c r="BS41" s="661"/>
      <c r="BT41" s="661"/>
      <c r="BU41" s="662"/>
      <c r="BV41" s="616">
        <v>303</v>
      </c>
      <c r="BW41" s="659"/>
      <c r="BX41" s="659"/>
      <c r="BY41" s="659"/>
      <c r="BZ41" s="659"/>
      <c r="CA41" s="659"/>
      <c r="CB41" s="663"/>
      <c r="CD41" s="664" t="s">
        <v>287</v>
      </c>
      <c r="CE41" s="665"/>
      <c r="CF41" s="665"/>
      <c r="CG41" s="665"/>
      <c r="CH41" s="665"/>
      <c r="CI41" s="665"/>
      <c r="CJ41" s="665"/>
      <c r="CK41" s="665"/>
      <c r="CL41" s="665"/>
      <c r="CM41" s="665"/>
      <c r="CN41" s="665"/>
      <c r="CO41" s="665"/>
      <c r="CP41" s="665"/>
      <c r="CQ41" s="666"/>
      <c r="CR41" s="632" t="s">
        <v>68</v>
      </c>
      <c r="CS41" s="645"/>
      <c r="CT41" s="645"/>
      <c r="CU41" s="645"/>
      <c r="CV41" s="645"/>
      <c r="CW41" s="645"/>
      <c r="CX41" s="645"/>
      <c r="CY41" s="646"/>
      <c r="CZ41" s="635" t="s">
        <v>68</v>
      </c>
      <c r="DA41" s="647"/>
      <c r="DB41" s="647"/>
      <c r="DC41" s="648"/>
      <c r="DD41" s="638" t="s">
        <v>68</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288</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289</v>
      </c>
      <c r="CE42" s="630"/>
      <c r="CF42" s="630"/>
      <c r="CG42" s="630"/>
      <c r="CH42" s="630"/>
      <c r="CI42" s="630"/>
      <c r="CJ42" s="630"/>
      <c r="CK42" s="630"/>
      <c r="CL42" s="630"/>
      <c r="CM42" s="630"/>
      <c r="CN42" s="630"/>
      <c r="CO42" s="630"/>
      <c r="CP42" s="630"/>
      <c r="CQ42" s="631"/>
      <c r="CR42" s="632">
        <v>17663307</v>
      </c>
      <c r="CS42" s="633"/>
      <c r="CT42" s="633"/>
      <c r="CU42" s="633"/>
      <c r="CV42" s="633"/>
      <c r="CW42" s="633"/>
      <c r="CX42" s="633"/>
      <c r="CY42" s="634"/>
      <c r="CZ42" s="635">
        <v>58.3</v>
      </c>
      <c r="DA42" s="636"/>
      <c r="DB42" s="636"/>
      <c r="DC42" s="637"/>
      <c r="DD42" s="638">
        <v>1739763</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290</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291</v>
      </c>
      <c r="CE43" s="630"/>
      <c r="CF43" s="630"/>
      <c r="CG43" s="630"/>
      <c r="CH43" s="630"/>
      <c r="CI43" s="630"/>
      <c r="CJ43" s="630"/>
      <c r="CK43" s="630"/>
      <c r="CL43" s="630"/>
      <c r="CM43" s="630"/>
      <c r="CN43" s="630"/>
      <c r="CO43" s="630"/>
      <c r="CP43" s="630"/>
      <c r="CQ43" s="631"/>
      <c r="CR43" s="632">
        <v>578628</v>
      </c>
      <c r="CS43" s="645"/>
      <c r="CT43" s="645"/>
      <c r="CU43" s="645"/>
      <c r="CV43" s="645"/>
      <c r="CW43" s="645"/>
      <c r="CX43" s="645"/>
      <c r="CY43" s="646"/>
      <c r="CZ43" s="635">
        <v>1.9</v>
      </c>
      <c r="DA43" s="647"/>
      <c r="DB43" s="647"/>
      <c r="DC43" s="648"/>
      <c r="DD43" s="638">
        <v>578628</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292</v>
      </c>
      <c r="CD44" s="649" t="s">
        <v>243</v>
      </c>
      <c r="CE44" s="650"/>
      <c r="CF44" s="629" t="s">
        <v>293</v>
      </c>
      <c r="CG44" s="630"/>
      <c r="CH44" s="630"/>
      <c r="CI44" s="630"/>
      <c r="CJ44" s="630"/>
      <c r="CK44" s="630"/>
      <c r="CL44" s="630"/>
      <c r="CM44" s="630"/>
      <c r="CN44" s="630"/>
      <c r="CO44" s="630"/>
      <c r="CP44" s="630"/>
      <c r="CQ44" s="631"/>
      <c r="CR44" s="632">
        <v>4058272</v>
      </c>
      <c r="CS44" s="633"/>
      <c r="CT44" s="633"/>
      <c r="CU44" s="633"/>
      <c r="CV44" s="633"/>
      <c r="CW44" s="633"/>
      <c r="CX44" s="633"/>
      <c r="CY44" s="634"/>
      <c r="CZ44" s="635">
        <v>13.4</v>
      </c>
      <c r="DA44" s="636"/>
      <c r="DB44" s="636"/>
      <c r="DC44" s="637"/>
      <c r="DD44" s="638">
        <v>441666</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51"/>
      <c r="CE45" s="652"/>
      <c r="CF45" s="629" t="s">
        <v>294</v>
      </c>
      <c r="CG45" s="630"/>
      <c r="CH45" s="630"/>
      <c r="CI45" s="630"/>
      <c r="CJ45" s="630"/>
      <c r="CK45" s="630"/>
      <c r="CL45" s="630"/>
      <c r="CM45" s="630"/>
      <c r="CN45" s="630"/>
      <c r="CO45" s="630"/>
      <c r="CP45" s="630"/>
      <c r="CQ45" s="631"/>
      <c r="CR45" s="632">
        <v>2760803</v>
      </c>
      <c r="CS45" s="645"/>
      <c r="CT45" s="645"/>
      <c r="CU45" s="645"/>
      <c r="CV45" s="645"/>
      <c r="CW45" s="645"/>
      <c r="CX45" s="645"/>
      <c r="CY45" s="646"/>
      <c r="CZ45" s="635">
        <v>9.1</v>
      </c>
      <c r="DA45" s="647"/>
      <c r="DB45" s="647"/>
      <c r="DC45" s="648"/>
      <c r="DD45" s="638">
        <v>263506</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51"/>
      <c r="CE46" s="652"/>
      <c r="CF46" s="629" t="s">
        <v>295</v>
      </c>
      <c r="CG46" s="630"/>
      <c r="CH46" s="630"/>
      <c r="CI46" s="630"/>
      <c r="CJ46" s="630"/>
      <c r="CK46" s="630"/>
      <c r="CL46" s="630"/>
      <c r="CM46" s="630"/>
      <c r="CN46" s="630"/>
      <c r="CO46" s="630"/>
      <c r="CP46" s="630"/>
      <c r="CQ46" s="631"/>
      <c r="CR46" s="632">
        <v>915251</v>
      </c>
      <c r="CS46" s="633"/>
      <c r="CT46" s="633"/>
      <c r="CU46" s="633"/>
      <c r="CV46" s="633"/>
      <c r="CW46" s="633"/>
      <c r="CX46" s="633"/>
      <c r="CY46" s="634"/>
      <c r="CZ46" s="635">
        <v>3</v>
      </c>
      <c r="DA46" s="636"/>
      <c r="DB46" s="636"/>
      <c r="DC46" s="637"/>
      <c r="DD46" s="638">
        <v>147342</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51"/>
      <c r="CE47" s="652"/>
      <c r="CF47" s="629" t="s">
        <v>296</v>
      </c>
      <c r="CG47" s="630"/>
      <c r="CH47" s="630"/>
      <c r="CI47" s="630"/>
      <c r="CJ47" s="630"/>
      <c r="CK47" s="630"/>
      <c r="CL47" s="630"/>
      <c r="CM47" s="630"/>
      <c r="CN47" s="630"/>
      <c r="CO47" s="630"/>
      <c r="CP47" s="630"/>
      <c r="CQ47" s="631"/>
      <c r="CR47" s="632">
        <v>13605035</v>
      </c>
      <c r="CS47" s="645"/>
      <c r="CT47" s="645"/>
      <c r="CU47" s="645"/>
      <c r="CV47" s="645"/>
      <c r="CW47" s="645"/>
      <c r="CX47" s="645"/>
      <c r="CY47" s="646"/>
      <c r="CZ47" s="635">
        <v>44.9</v>
      </c>
      <c r="DA47" s="647"/>
      <c r="DB47" s="647"/>
      <c r="DC47" s="648"/>
      <c r="DD47" s="638">
        <v>1298097</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53"/>
      <c r="CE48" s="654"/>
      <c r="CF48" s="629" t="s">
        <v>297</v>
      </c>
      <c r="CG48" s="630"/>
      <c r="CH48" s="630"/>
      <c r="CI48" s="630"/>
      <c r="CJ48" s="630"/>
      <c r="CK48" s="630"/>
      <c r="CL48" s="630"/>
      <c r="CM48" s="630"/>
      <c r="CN48" s="630"/>
      <c r="CO48" s="630"/>
      <c r="CP48" s="630"/>
      <c r="CQ48" s="631"/>
      <c r="CR48" s="632" t="s">
        <v>68</v>
      </c>
      <c r="CS48" s="633"/>
      <c r="CT48" s="633"/>
      <c r="CU48" s="633"/>
      <c r="CV48" s="633"/>
      <c r="CW48" s="633"/>
      <c r="CX48" s="633"/>
      <c r="CY48" s="634"/>
      <c r="CZ48" s="635" t="s">
        <v>68</v>
      </c>
      <c r="DA48" s="636"/>
      <c r="DB48" s="636"/>
      <c r="DC48" s="637"/>
      <c r="DD48" s="638" t="s">
        <v>68</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298</v>
      </c>
      <c r="CE49" s="614"/>
      <c r="CF49" s="614"/>
      <c r="CG49" s="614"/>
      <c r="CH49" s="614"/>
      <c r="CI49" s="614"/>
      <c r="CJ49" s="614"/>
      <c r="CK49" s="614"/>
      <c r="CL49" s="614"/>
      <c r="CM49" s="614"/>
      <c r="CN49" s="614"/>
      <c r="CO49" s="614"/>
      <c r="CP49" s="614"/>
      <c r="CQ49" s="615"/>
      <c r="CR49" s="616">
        <v>30275635</v>
      </c>
      <c r="CS49" s="617"/>
      <c r="CT49" s="617"/>
      <c r="CU49" s="617"/>
      <c r="CV49" s="617"/>
      <c r="CW49" s="617"/>
      <c r="CX49" s="617"/>
      <c r="CY49" s="618"/>
      <c r="CZ49" s="619">
        <v>100</v>
      </c>
      <c r="DA49" s="620"/>
      <c r="DB49" s="620"/>
      <c r="DC49" s="621"/>
      <c r="DD49" s="622">
        <v>10054957</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YzJGon8SUekd/FK5IvfcpaA4Bb+hikE5KDe2fq3odEXjPxLsJV0hQhqrY2r6sTPtsu+i2lBmUz1xYcLdMco5Jw==" saltValue="SgyZF3bbtS5Q4hT6a/X9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P1"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300</v>
      </c>
      <c r="DK2" s="1161"/>
      <c r="DL2" s="1161"/>
      <c r="DM2" s="1161"/>
      <c r="DN2" s="1161"/>
      <c r="DO2" s="1162"/>
      <c r="DP2" s="105"/>
      <c r="DQ2" s="1160" t="s">
        <v>301</v>
      </c>
      <c r="DR2" s="1161"/>
      <c r="DS2" s="1161"/>
      <c r="DT2" s="1161"/>
      <c r="DU2" s="1161"/>
      <c r="DV2" s="1161"/>
      <c r="DW2" s="1161"/>
      <c r="DX2" s="1161"/>
      <c r="DY2" s="1161"/>
      <c r="DZ2" s="116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302</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303</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0" t="s">
        <v>304</v>
      </c>
      <c r="B5" s="1051"/>
      <c r="C5" s="1051"/>
      <c r="D5" s="1051"/>
      <c r="E5" s="1051"/>
      <c r="F5" s="1051"/>
      <c r="G5" s="1051"/>
      <c r="H5" s="1051"/>
      <c r="I5" s="1051"/>
      <c r="J5" s="1051"/>
      <c r="K5" s="1051"/>
      <c r="L5" s="1051"/>
      <c r="M5" s="1051"/>
      <c r="N5" s="1051"/>
      <c r="O5" s="1051"/>
      <c r="P5" s="1052"/>
      <c r="Q5" s="1036" t="s">
        <v>305</v>
      </c>
      <c r="R5" s="1037"/>
      <c r="S5" s="1037"/>
      <c r="T5" s="1037"/>
      <c r="U5" s="1038"/>
      <c r="V5" s="1036" t="s">
        <v>306</v>
      </c>
      <c r="W5" s="1037"/>
      <c r="X5" s="1037"/>
      <c r="Y5" s="1037"/>
      <c r="Z5" s="1038"/>
      <c r="AA5" s="1036" t="s">
        <v>307</v>
      </c>
      <c r="AB5" s="1037"/>
      <c r="AC5" s="1037"/>
      <c r="AD5" s="1037"/>
      <c r="AE5" s="1037"/>
      <c r="AF5" s="1163" t="s">
        <v>308</v>
      </c>
      <c r="AG5" s="1037"/>
      <c r="AH5" s="1037"/>
      <c r="AI5" s="1037"/>
      <c r="AJ5" s="1042"/>
      <c r="AK5" s="1037" t="s">
        <v>309</v>
      </c>
      <c r="AL5" s="1037"/>
      <c r="AM5" s="1037"/>
      <c r="AN5" s="1037"/>
      <c r="AO5" s="1038"/>
      <c r="AP5" s="1036" t="s">
        <v>310</v>
      </c>
      <c r="AQ5" s="1037"/>
      <c r="AR5" s="1037"/>
      <c r="AS5" s="1037"/>
      <c r="AT5" s="1038"/>
      <c r="AU5" s="1036" t="s">
        <v>311</v>
      </c>
      <c r="AV5" s="1037"/>
      <c r="AW5" s="1037"/>
      <c r="AX5" s="1037"/>
      <c r="AY5" s="1042"/>
      <c r="AZ5" s="112"/>
      <c r="BA5" s="112"/>
      <c r="BB5" s="112"/>
      <c r="BC5" s="112"/>
      <c r="BD5" s="112"/>
      <c r="BE5" s="113"/>
      <c r="BF5" s="113"/>
      <c r="BG5" s="113"/>
      <c r="BH5" s="113"/>
      <c r="BI5" s="113"/>
      <c r="BJ5" s="113"/>
      <c r="BK5" s="113"/>
      <c r="BL5" s="113"/>
      <c r="BM5" s="113"/>
      <c r="BN5" s="113"/>
      <c r="BO5" s="113"/>
      <c r="BP5" s="113"/>
      <c r="BQ5" s="1050" t="s">
        <v>312</v>
      </c>
      <c r="BR5" s="1051"/>
      <c r="BS5" s="1051"/>
      <c r="BT5" s="1051"/>
      <c r="BU5" s="1051"/>
      <c r="BV5" s="1051"/>
      <c r="BW5" s="1051"/>
      <c r="BX5" s="1051"/>
      <c r="BY5" s="1051"/>
      <c r="BZ5" s="1051"/>
      <c r="CA5" s="1051"/>
      <c r="CB5" s="1051"/>
      <c r="CC5" s="1051"/>
      <c r="CD5" s="1051"/>
      <c r="CE5" s="1051"/>
      <c r="CF5" s="1051"/>
      <c r="CG5" s="1052"/>
      <c r="CH5" s="1036" t="s">
        <v>313</v>
      </c>
      <c r="CI5" s="1037"/>
      <c r="CJ5" s="1037"/>
      <c r="CK5" s="1037"/>
      <c r="CL5" s="1038"/>
      <c r="CM5" s="1036" t="s">
        <v>314</v>
      </c>
      <c r="CN5" s="1037"/>
      <c r="CO5" s="1037"/>
      <c r="CP5" s="1037"/>
      <c r="CQ5" s="1038"/>
      <c r="CR5" s="1036" t="s">
        <v>315</v>
      </c>
      <c r="CS5" s="1037"/>
      <c r="CT5" s="1037"/>
      <c r="CU5" s="1037"/>
      <c r="CV5" s="1038"/>
      <c r="CW5" s="1036" t="s">
        <v>316</v>
      </c>
      <c r="CX5" s="1037"/>
      <c r="CY5" s="1037"/>
      <c r="CZ5" s="1037"/>
      <c r="DA5" s="1038"/>
      <c r="DB5" s="1036" t="s">
        <v>317</v>
      </c>
      <c r="DC5" s="1037"/>
      <c r="DD5" s="1037"/>
      <c r="DE5" s="1037"/>
      <c r="DF5" s="1038"/>
      <c r="DG5" s="1148" t="s">
        <v>318</v>
      </c>
      <c r="DH5" s="1149"/>
      <c r="DI5" s="1149"/>
      <c r="DJ5" s="1149"/>
      <c r="DK5" s="1150"/>
      <c r="DL5" s="1148" t="s">
        <v>319</v>
      </c>
      <c r="DM5" s="1149"/>
      <c r="DN5" s="1149"/>
      <c r="DO5" s="1149"/>
      <c r="DP5" s="1150"/>
      <c r="DQ5" s="1036" t="s">
        <v>320</v>
      </c>
      <c r="DR5" s="1037"/>
      <c r="DS5" s="1037"/>
      <c r="DT5" s="1037"/>
      <c r="DU5" s="1038"/>
      <c r="DV5" s="1036" t="s">
        <v>311</v>
      </c>
      <c r="DW5" s="1037"/>
      <c r="DX5" s="1037"/>
      <c r="DY5" s="1037"/>
      <c r="DZ5" s="1042"/>
      <c r="EA5" s="110"/>
    </row>
    <row r="6" spans="1:131" s="111" customFormat="1" ht="26.25" customHeight="1" thickBot="1" x14ac:dyDescent="0.2">
      <c r="A6" s="1053"/>
      <c r="B6" s="1054"/>
      <c r="C6" s="1054"/>
      <c r="D6" s="1054"/>
      <c r="E6" s="1054"/>
      <c r="F6" s="1054"/>
      <c r="G6" s="1054"/>
      <c r="H6" s="1054"/>
      <c r="I6" s="1054"/>
      <c r="J6" s="1054"/>
      <c r="K6" s="1054"/>
      <c r="L6" s="1054"/>
      <c r="M6" s="1054"/>
      <c r="N6" s="1054"/>
      <c r="O6" s="1054"/>
      <c r="P6" s="1055"/>
      <c r="Q6" s="1039"/>
      <c r="R6" s="1040"/>
      <c r="S6" s="1040"/>
      <c r="T6" s="1040"/>
      <c r="U6" s="1041"/>
      <c r="V6" s="1039"/>
      <c r="W6" s="1040"/>
      <c r="X6" s="1040"/>
      <c r="Y6" s="1040"/>
      <c r="Z6" s="1041"/>
      <c r="AA6" s="1039"/>
      <c r="AB6" s="1040"/>
      <c r="AC6" s="1040"/>
      <c r="AD6" s="1040"/>
      <c r="AE6" s="1040"/>
      <c r="AF6" s="1164"/>
      <c r="AG6" s="1040"/>
      <c r="AH6" s="1040"/>
      <c r="AI6" s="1040"/>
      <c r="AJ6" s="1043"/>
      <c r="AK6" s="1040"/>
      <c r="AL6" s="1040"/>
      <c r="AM6" s="1040"/>
      <c r="AN6" s="1040"/>
      <c r="AO6" s="1041"/>
      <c r="AP6" s="1039"/>
      <c r="AQ6" s="1040"/>
      <c r="AR6" s="1040"/>
      <c r="AS6" s="1040"/>
      <c r="AT6" s="1041"/>
      <c r="AU6" s="1039"/>
      <c r="AV6" s="1040"/>
      <c r="AW6" s="1040"/>
      <c r="AX6" s="1040"/>
      <c r="AY6" s="1043"/>
      <c r="AZ6" s="108"/>
      <c r="BA6" s="108"/>
      <c r="BB6" s="108"/>
      <c r="BC6" s="108"/>
      <c r="BD6" s="108"/>
      <c r="BE6" s="109"/>
      <c r="BF6" s="109"/>
      <c r="BG6" s="109"/>
      <c r="BH6" s="109"/>
      <c r="BI6" s="109"/>
      <c r="BJ6" s="109"/>
      <c r="BK6" s="109"/>
      <c r="BL6" s="109"/>
      <c r="BM6" s="109"/>
      <c r="BN6" s="109"/>
      <c r="BO6" s="109"/>
      <c r="BP6" s="109"/>
      <c r="BQ6" s="1053"/>
      <c r="BR6" s="1054"/>
      <c r="BS6" s="1054"/>
      <c r="BT6" s="1054"/>
      <c r="BU6" s="1054"/>
      <c r="BV6" s="1054"/>
      <c r="BW6" s="1054"/>
      <c r="BX6" s="1054"/>
      <c r="BY6" s="1054"/>
      <c r="BZ6" s="1054"/>
      <c r="CA6" s="1054"/>
      <c r="CB6" s="1054"/>
      <c r="CC6" s="1054"/>
      <c r="CD6" s="1054"/>
      <c r="CE6" s="1054"/>
      <c r="CF6" s="1054"/>
      <c r="CG6" s="105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51"/>
      <c r="DH6" s="1152"/>
      <c r="DI6" s="1152"/>
      <c r="DJ6" s="1152"/>
      <c r="DK6" s="1153"/>
      <c r="DL6" s="1151"/>
      <c r="DM6" s="1152"/>
      <c r="DN6" s="1152"/>
      <c r="DO6" s="1152"/>
      <c r="DP6" s="1153"/>
      <c r="DQ6" s="1039"/>
      <c r="DR6" s="1040"/>
      <c r="DS6" s="1040"/>
      <c r="DT6" s="1040"/>
      <c r="DU6" s="1041"/>
      <c r="DV6" s="1039"/>
      <c r="DW6" s="1040"/>
      <c r="DX6" s="1040"/>
      <c r="DY6" s="1040"/>
      <c r="DZ6" s="1043"/>
      <c r="EA6" s="110"/>
    </row>
    <row r="7" spans="1:131" s="111" customFormat="1" ht="26.25" customHeight="1" thickTop="1" x14ac:dyDescent="0.15">
      <c r="A7" s="114">
        <v>1</v>
      </c>
      <c r="B7" s="1097" t="s">
        <v>321</v>
      </c>
      <c r="C7" s="1098"/>
      <c r="D7" s="1098"/>
      <c r="E7" s="1098"/>
      <c r="F7" s="1098"/>
      <c r="G7" s="1098"/>
      <c r="H7" s="1098"/>
      <c r="I7" s="1098"/>
      <c r="J7" s="1098"/>
      <c r="K7" s="1098"/>
      <c r="L7" s="1098"/>
      <c r="M7" s="1098"/>
      <c r="N7" s="1098"/>
      <c r="O7" s="1098"/>
      <c r="P7" s="1099"/>
      <c r="Q7" s="1154">
        <v>31268</v>
      </c>
      <c r="R7" s="1155"/>
      <c r="S7" s="1155"/>
      <c r="T7" s="1155"/>
      <c r="U7" s="1155"/>
      <c r="V7" s="1155">
        <v>30276</v>
      </c>
      <c r="W7" s="1155"/>
      <c r="X7" s="1155"/>
      <c r="Y7" s="1155"/>
      <c r="Z7" s="1155"/>
      <c r="AA7" s="1155">
        <v>992</v>
      </c>
      <c r="AB7" s="1155"/>
      <c r="AC7" s="1155"/>
      <c r="AD7" s="1155"/>
      <c r="AE7" s="1156"/>
      <c r="AF7" s="1157">
        <v>252</v>
      </c>
      <c r="AG7" s="1158"/>
      <c r="AH7" s="1158"/>
      <c r="AI7" s="1158"/>
      <c r="AJ7" s="1159"/>
      <c r="AK7" s="1141"/>
      <c r="AL7" s="1142"/>
      <c r="AM7" s="1142"/>
      <c r="AN7" s="1142"/>
      <c r="AO7" s="1142"/>
      <c r="AP7" s="1142">
        <v>27926</v>
      </c>
      <c r="AQ7" s="1142"/>
      <c r="AR7" s="1142"/>
      <c r="AS7" s="1142"/>
      <c r="AT7" s="1142"/>
      <c r="AU7" s="1143"/>
      <c r="AV7" s="1143"/>
      <c r="AW7" s="1143"/>
      <c r="AX7" s="1143"/>
      <c r="AY7" s="1144"/>
      <c r="AZ7" s="108"/>
      <c r="BA7" s="108"/>
      <c r="BB7" s="108"/>
      <c r="BC7" s="108"/>
      <c r="BD7" s="108"/>
      <c r="BE7" s="109"/>
      <c r="BF7" s="109"/>
      <c r="BG7" s="109"/>
      <c r="BH7" s="109"/>
      <c r="BI7" s="109"/>
      <c r="BJ7" s="109"/>
      <c r="BK7" s="109"/>
      <c r="BL7" s="109"/>
      <c r="BM7" s="109"/>
      <c r="BN7" s="109"/>
      <c r="BO7" s="109"/>
      <c r="BP7" s="109"/>
      <c r="BQ7" s="115">
        <v>1</v>
      </c>
      <c r="BR7" s="116"/>
      <c r="BS7" s="1145" t="s">
        <v>322</v>
      </c>
      <c r="BT7" s="1146"/>
      <c r="BU7" s="1146"/>
      <c r="BV7" s="1146"/>
      <c r="BW7" s="1146"/>
      <c r="BX7" s="1146"/>
      <c r="BY7" s="1146"/>
      <c r="BZ7" s="1146"/>
      <c r="CA7" s="1146"/>
      <c r="CB7" s="1146"/>
      <c r="CC7" s="1146"/>
      <c r="CD7" s="1146"/>
      <c r="CE7" s="1146"/>
      <c r="CF7" s="1146"/>
      <c r="CG7" s="1147"/>
      <c r="CH7" s="1138">
        <v>209</v>
      </c>
      <c r="CI7" s="1139"/>
      <c r="CJ7" s="1139"/>
      <c r="CK7" s="1139"/>
      <c r="CL7" s="1140"/>
      <c r="CM7" s="1138">
        <v>57</v>
      </c>
      <c r="CN7" s="1139"/>
      <c r="CO7" s="1139"/>
      <c r="CP7" s="1139"/>
      <c r="CQ7" s="1140"/>
      <c r="CR7" s="1138">
        <v>6</v>
      </c>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v>48</v>
      </c>
      <c r="DR7" s="1139"/>
      <c r="DS7" s="1139"/>
      <c r="DT7" s="1139"/>
      <c r="DU7" s="1140"/>
      <c r="DV7" s="1135"/>
      <c r="DW7" s="1136"/>
      <c r="DX7" s="1136"/>
      <c r="DY7" s="1136"/>
      <c r="DZ7" s="1137"/>
      <c r="EA7" s="110"/>
    </row>
    <row r="8" spans="1:131" s="111" customFormat="1" ht="26.25" customHeight="1" x14ac:dyDescent="0.15">
      <c r="A8" s="117">
        <v>2</v>
      </c>
      <c r="B8" s="1078"/>
      <c r="C8" s="1079"/>
      <c r="D8" s="1079"/>
      <c r="E8" s="1079"/>
      <c r="F8" s="1079"/>
      <c r="G8" s="1079"/>
      <c r="H8" s="1079"/>
      <c r="I8" s="1079"/>
      <c r="J8" s="1079"/>
      <c r="K8" s="1079"/>
      <c r="L8" s="1079"/>
      <c r="M8" s="1079"/>
      <c r="N8" s="1079"/>
      <c r="O8" s="1079"/>
      <c r="P8" s="1080"/>
      <c r="Q8" s="1090"/>
      <c r="R8" s="1091"/>
      <c r="S8" s="1091"/>
      <c r="T8" s="1091"/>
      <c r="U8" s="1091"/>
      <c r="V8" s="1091"/>
      <c r="W8" s="1091"/>
      <c r="X8" s="1091"/>
      <c r="Y8" s="1091"/>
      <c r="Z8" s="1091"/>
      <c r="AA8" s="1091"/>
      <c r="AB8" s="1091"/>
      <c r="AC8" s="1091"/>
      <c r="AD8" s="1091"/>
      <c r="AE8" s="1092"/>
      <c r="AF8" s="1084"/>
      <c r="AG8" s="1085"/>
      <c r="AH8" s="1085"/>
      <c r="AI8" s="1085"/>
      <c r="AJ8" s="1086"/>
      <c r="AK8" s="1133"/>
      <c r="AL8" s="1134"/>
      <c r="AM8" s="1134"/>
      <c r="AN8" s="1134"/>
      <c r="AO8" s="1134"/>
      <c r="AP8" s="1134"/>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3"/>
      <c r="BT8" s="1064"/>
      <c r="BU8" s="1064"/>
      <c r="BV8" s="1064"/>
      <c r="BW8" s="1064"/>
      <c r="BX8" s="1064"/>
      <c r="BY8" s="1064"/>
      <c r="BZ8" s="1064"/>
      <c r="CA8" s="1064"/>
      <c r="CB8" s="1064"/>
      <c r="CC8" s="1064"/>
      <c r="CD8" s="1064"/>
      <c r="CE8" s="1064"/>
      <c r="CF8" s="1064"/>
      <c r="CG8" s="1065"/>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110"/>
    </row>
    <row r="9" spans="1:131" s="111" customFormat="1" ht="26.25" customHeight="1" x14ac:dyDescent="0.15">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3"/>
      <c r="AL9" s="1134"/>
      <c r="AM9" s="1134"/>
      <c r="AN9" s="1134"/>
      <c r="AO9" s="1134"/>
      <c r="AP9" s="1134"/>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3"/>
      <c r="BT9" s="1064"/>
      <c r="BU9" s="1064"/>
      <c r="BV9" s="1064"/>
      <c r="BW9" s="1064"/>
      <c r="BX9" s="1064"/>
      <c r="BY9" s="1064"/>
      <c r="BZ9" s="1064"/>
      <c r="CA9" s="1064"/>
      <c r="CB9" s="1064"/>
      <c r="CC9" s="1064"/>
      <c r="CD9" s="1064"/>
      <c r="CE9" s="1064"/>
      <c r="CF9" s="1064"/>
      <c r="CG9" s="1065"/>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3"/>
      <c r="BT10" s="1064"/>
      <c r="BU10" s="1064"/>
      <c r="BV10" s="1064"/>
      <c r="BW10" s="1064"/>
      <c r="BX10" s="1064"/>
      <c r="BY10" s="1064"/>
      <c r="BZ10" s="1064"/>
      <c r="CA10" s="1064"/>
      <c r="CB10" s="1064"/>
      <c r="CC10" s="1064"/>
      <c r="CD10" s="1064"/>
      <c r="CE10" s="1064"/>
      <c r="CF10" s="1064"/>
      <c r="CG10" s="1065"/>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3"/>
      <c r="BT11" s="1064"/>
      <c r="BU11" s="1064"/>
      <c r="BV11" s="1064"/>
      <c r="BW11" s="1064"/>
      <c r="BX11" s="1064"/>
      <c r="BY11" s="1064"/>
      <c r="BZ11" s="1064"/>
      <c r="CA11" s="1064"/>
      <c r="CB11" s="1064"/>
      <c r="CC11" s="1064"/>
      <c r="CD11" s="1064"/>
      <c r="CE11" s="1064"/>
      <c r="CF11" s="1064"/>
      <c r="CG11" s="1065"/>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3"/>
      <c r="BT12" s="1064"/>
      <c r="BU12" s="1064"/>
      <c r="BV12" s="1064"/>
      <c r="BW12" s="1064"/>
      <c r="BX12" s="1064"/>
      <c r="BY12" s="1064"/>
      <c r="BZ12" s="1064"/>
      <c r="CA12" s="1064"/>
      <c r="CB12" s="1064"/>
      <c r="CC12" s="1064"/>
      <c r="CD12" s="1064"/>
      <c r="CE12" s="1064"/>
      <c r="CF12" s="1064"/>
      <c r="CG12" s="1065"/>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3"/>
      <c r="BT13" s="1064"/>
      <c r="BU13" s="1064"/>
      <c r="BV13" s="1064"/>
      <c r="BW13" s="1064"/>
      <c r="BX13" s="1064"/>
      <c r="BY13" s="1064"/>
      <c r="BZ13" s="1064"/>
      <c r="CA13" s="1064"/>
      <c r="CB13" s="1064"/>
      <c r="CC13" s="1064"/>
      <c r="CD13" s="1064"/>
      <c r="CE13" s="1064"/>
      <c r="CF13" s="1064"/>
      <c r="CG13" s="1065"/>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3"/>
      <c r="BT14" s="1064"/>
      <c r="BU14" s="1064"/>
      <c r="BV14" s="1064"/>
      <c r="BW14" s="1064"/>
      <c r="BX14" s="1064"/>
      <c r="BY14" s="1064"/>
      <c r="BZ14" s="1064"/>
      <c r="CA14" s="1064"/>
      <c r="CB14" s="1064"/>
      <c r="CC14" s="1064"/>
      <c r="CD14" s="1064"/>
      <c r="CE14" s="1064"/>
      <c r="CF14" s="1064"/>
      <c r="CG14" s="1065"/>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3"/>
      <c r="BT15" s="1064"/>
      <c r="BU15" s="1064"/>
      <c r="BV15" s="1064"/>
      <c r="BW15" s="1064"/>
      <c r="BX15" s="1064"/>
      <c r="BY15" s="1064"/>
      <c r="BZ15" s="1064"/>
      <c r="CA15" s="1064"/>
      <c r="CB15" s="1064"/>
      <c r="CC15" s="1064"/>
      <c r="CD15" s="1064"/>
      <c r="CE15" s="1064"/>
      <c r="CF15" s="1064"/>
      <c r="CG15" s="1065"/>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3"/>
      <c r="BT16" s="1064"/>
      <c r="BU16" s="1064"/>
      <c r="BV16" s="1064"/>
      <c r="BW16" s="1064"/>
      <c r="BX16" s="1064"/>
      <c r="BY16" s="1064"/>
      <c r="BZ16" s="1064"/>
      <c r="CA16" s="1064"/>
      <c r="CB16" s="1064"/>
      <c r="CC16" s="1064"/>
      <c r="CD16" s="1064"/>
      <c r="CE16" s="1064"/>
      <c r="CF16" s="1064"/>
      <c r="CG16" s="1065"/>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3"/>
      <c r="BT17" s="1064"/>
      <c r="BU17" s="1064"/>
      <c r="BV17" s="1064"/>
      <c r="BW17" s="1064"/>
      <c r="BX17" s="1064"/>
      <c r="BY17" s="1064"/>
      <c r="BZ17" s="1064"/>
      <c r="CA17" s="1064"/>
      <c r="CB17" s="1064"/>
      <c r="CC17" s="1064"/>
      <c r="CD17" s="1064"/>
      <c r="CE17" s="1064"/>
      <c r="CF17" s="1064"/>
      <c r="CG17" s="1065"/>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3"/>
      <c r="BT18" s="1064"/>
      <c r="BU18" s="1064"/>
      <c r="BV18" s="1064"/>
      <c r="BW18" s="1064"/>
      <c r="BX18" s="1064"/>
      <c r="BY18" s="1064"/>
      <c r="BZ18" s="1064"/>
      <c r="CA18" s="1064"/>
      <c r="CB18" s="1064"/>
      <c r="CC18" s="1064"/>
      <c r="CD18" s="1064"/>
      <c r="CE18" s="1064"/>
      <c r="CF18" s="1064"/>
      <c r="CG18" s="1065"/>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3"/>
      <c r="BT19" s="1064"/>
      <c r="BU19" s="1064"/>
      <c r="BV19" s="1064"/>
      <c r="BW19" s="1064"/>
      <c r="BX19" s="1064"/>
      <c r="BY19" s="1064"/>
      <c r="BZ19" s="1064"/>
      <c r="CA19" s="1064"/>
      <c r="CB19" s="1064"/>
      <c r="CC19" s="1064"/>
      <c r="CD19" s="1064"/>
      <c r="CE19" s="1064"/>
      <c r="CF19" s="1064"/>
      <c r="CG19" s="1065"/>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3"/>
      <c r="BT20" s="1064"/>
      <c r="BU20" s="1064"/>
      <c r="BV20" s="1064"/>
      <c r="BW20" s="1064"/>
      <c r="BX20" s="1064"/>
      <c r="BY20" s="1064"/>
      <c r="BZ20" s="1064"/>
      <c r="CA20" s="1064"/>
      <c r="CB20" s="1064"/>
      <c r="CC20" s="1064"/>
      <c r="CD20" s="1064"/>
      <c r="CE20" s="1064"/>
      <c r="CF20" s="1064"/>
      <c r="CG20" s="1065"/>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3"/>
      <c r="BT21" s="1064"/>
      <c r="BU21" s="1064"/>
      <c r="BV21" s="1064"/>
      <c r="BW21" s="1064"/>
      <c r="BX21" s="1064"/>
      <c r="BY21" s="1064"/>
      <c r="BZ21" s="1064"/>
      <c r="CA21" s="1064"/>
      <c r="CB21" s="1064"/>
      <c r="CC21" s="1064"/>
      <c r="CD21" s="1064"/>
      <c r="CE21" s="1064"/>
      <c r="CF21" s="1064"/>
      <c r="CG21" s="1065"/>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323</v>
      </c>
      <c r="BA22" s="1076"/>
      <c r="BB22" s="1076"/>
      <c r="BC22" s="1076"/>
      <c r="BD22" s="1077"/>
      <c r="BE22" s="109"/>
      <c r="BF22" s="109"/>
      <c r="BG22" s="109"/>
      <c r="BH22" s="109"/>
      <c r="BI22" s="109"/>
      <c r="BJ22" s="109"/>
      <c r="BK22" s="109"/>
      <c r="BL22" s="109"/>
      <c r="BM22" s="109"/>
      <c r="BN22" s="109"/>
      <c r="BO22" s="109"/>
      <c r="BP22" s="109"/>
      <c r="BQ22" s="118">
        <v>16</v>
      </c>
      <c r="BR22" s="119"/>
      <c r="BS22" s="1063"/>
      <c r="BT22" s="1064"/>
      <c r="BU22" s="1064"/>
      <c r="BV22" s="1064"/>
      <c r="BW22" s="1064"/>
      <c r="BX22" s="1064"/>
      <c r="BY22" s="1064"/>
      <c r="BZ22" s="1064"/>
      <c r="CA22" s="1064"/>
      <c r="CB22" s="1064"/>
      <c r="CC22" s="1064"/>
      <c r="CD22" s="1064"/>
      <c r="CE22" s="1064"/>
      <c r="CF22" s="1064"/>
      <c r="CG22" s="1065"/>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110"/>
    </row>
    <row r="23" spans="1:131" s="111" customFormat="1" ht="26.25" customHeight="1" thickBot="1" x14ac:dyDescent="0.2">
      <c r="A23" s="120" t="s">
        <v>324</v>
      </c>
      <c r="B23" s="991" t="s">
        <v>325</v>
      </c>
      <c r="C23" s="992"/>
      <c r="D23" s="992"/>
      <c r="E23" s="992"/>
      <c r="F23" s="992"/>
      <c r="G23" s="992"/>
      <c r="H23" s="992"/>
      <c r="I23" s="992"/>
      <c r="J23" s="992"/>
      <c r="K23" s="992"/>
      <c r="L23" s="992"/>
      <c r="M23" s="992"/>
      <c r="N23" s="992"/>
      <c r="O23" s="992"/>
      <c r="P23" s="993"/>
      <c r="Q23" s="1115">
        <v>31268</v>
      </c>
      <c r="R23" s="1116"/>
      <c r="S23" s="1116"/>
      <c r="T23" s="1116"/>
      <c r="U23" s="1116"/>
      <c r="V23" s="1116">
        <v>30276</v>
      </c>
      <c r="W23" s="1116"/>
      <c r="X23" s="1116"/>
      <c r="Y23" s="1116"/>
      <c r="Z23" s="1116"/>
      <c r="AA23" s="1116">
        <v>992</v>
      </c>
      <c r="AB23" s="1116"/>
      <c r="AC23" s="1116"/>
      <c r="AD23" s="1116"/>
      <c r="AE23" s="1117"/>
      <c r="AF23" s="1118">
        <v>252</v>
      </c>
      <c r="AG23" s="1116"/>
      <c r="AH23" s="1116"/>
      <c r="AI23" s="1116"/>
      <c r="AJ23" s="1119"/>
      <c r="AK23" s="1120"/>
      <c r="AL23" s="1121"/>
      <c r="AM23" s="1121"/>
      <c r="AN23" s="1121"/>
      <c r="AO23" s="1121"/>
      <c r="AP23" s="1116">
        <v>27926</v>
      </c>
      <c r="AQ23" s="1116"/>
      <c r="AR23" s="1116"/>
      <c r="AS23" s="1116"/>
      <c r="AT23" s="1116"/>
      <c r="AU23" s="1122"/>
      <c r="AV23" s="1122"/>
      <c r="AW23" s="1122"/>
      <c r="AX23" s="1122"/>
      <c r="AY23" s="1123"/>
      <c r="AZ23" s="1112" t="s">
        <v>326</v>
      </c>
      <c r="BA23" s="1113"/>
      <c r="BB23" s="1113"/>
      <c r="BC23" s="1113"/>
      <c r="BD23" s="1114"/>
      <c r="BE23" s="109"/>
      <c r="BF23" s="109"/>
      <c r="BG23" s="109"/>
      <c r="BH23" s="109"/>
      <c r="BI23" s="109"/>
      <c r="BJ23" s="109"/>
      <c r="BK23" s="109"/>
      <c r="BL23" s="109"/>
      <c r="BM23" s="109"/>
      <c r="BN23" s="109"/>
      <c r="BO23" s="109"/>
      <c r="BP23" s="109"/>
      <c r="BQ23" s="118">
        <v>17</v>
      </c>
      <c r="BR23" s="119"/>
      <c r="BS23" s="1063"/>
      <c r="BT23" s="1064"/>
      <c r="BU23" s="1064"/>
      <c r="BV23" s="1064"/>
      <c r="BW23" s="1064"/>
      <c r="BX23" s="1064"/>
      <c r="BY23" s="1064"/>
      <c r="BZ23" s="1064"/>
      <c r="CA23" s="1064"/>
      <c r="CB23" s="1064"/>
      <c r="CC23" s="1064"/>
      <c r="CD23" s="1064"/>
      <c r="CE23" s="1064"/>
      <c r="CF23" s="1064"/>
      <c r="CG23" s="1065"/>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110"/>
    </row>
    <row r="24" spans="1:131" s="111" customFormat="1" ht="26.25" customHeight="1" x14ac:dyDescent="0.15">
      <c r="A24" s="1111" t="s">
        <v>327</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3"/>
      <c r="BT24" s="1064"/>
      <c r="BU24" s="1064"/>
      <c r="BV24" s="1064"/>
      <c r="BW24" s="1064"/>
      <c r="BX24" s="1064"/>
      <c r="BY24" s="1064"/>
      <c r="BZ24" s="1064"/>
      <c r="CA24" s="1064"/>
      <c r="CB24" s="1064"/>
      <c r="CC24" s="1064"/>
      <c r="CD24" s="1064"/>
      <c r="CE24" s="1064"/>
      <c r="CF24" s="1064"/>
      <c r="CG24" s="1065"/>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110"/>
    </row>
    <row r="25" spans="1:131" s="103" customFormat="1" ht="26.25" customHeight="1" thickBot="1" x14ac:dyDescent="0.2">
      <c r="A25" s="1110" t="s">
        <v>328</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3"/>
      <c r="BT25" s="1064"/>
      <c r="BU25" s="1064"/>
      <c r="BV25" s="1064"/>
      <c r="BW25" s="1064"/>
      <c r="BX25" s="1064"/>
      <c r="BY25" s="1064"/>
      <c r="BZ25" s="1064"/>
      <c r="CA25" s="1064"/>
      <c r="CB25" s="1064"/>
      <c r="CC25" s="1064"/>
      <c r="CD25" s="1064"/>
      <c r="CE25" s="1064"/>
      <c r="CF25" s="1064"/>
      <c r="CG25" s="1065"/>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102"/>
    </row>
    <row r="26" spans="1:131" s="103" customFormat="1" ht="26.25" customHeight="1" x14ac:dyDescent="0.15">
      <c r="A26" s="1050" t="s">
        <v>304</v>
      </c>
      <c r="B26" s="1051"/>
      <c r="C26" s="1051"/>
      <c r="D26" s="1051"/>
      <c r="E26" s="1051"/>
      <c r="F26" s="1051"/>
      <c r="G26" s="1051"/>
      <c r="H26" s="1051"/>
      <c r="I26" s="1051"/>
      <c r="J26" s="1051"/>
      <c r="K26" s="1051"/>
      <c r="L26" s="1051"/>
      <c r="M26" s="1051"/>
      <c r="N26" s="1051"/>
      <c r="O26" s="1051"/>
      <c r="P26" s="1052"/>
      <c r="Q26" s="1036" t="s">
        <v>329</v>
      </c>
      <c r="R26" s="1037"/>
      <c r="S26" s="1037"/>
      <c r="T26" s="1037"/>
      <c r="U26" s="1038"/>
      <c r="V26" s="1036" t="s">
        <v>330</v>
      </c>
      <c r="W26" s="1037"/>
      <c r="X26" s="1037"/>
      <c r="Y26" s="1037"/>
      <c r="Z26" s="1038"/>
      <c r="AA26" s="1036" t="s">
        <v>331</v>
      </c>
      <c r="AB26" s="1037"/>
      <c r="AC26" s="1037"/>
      <c r="AD26" s="1037"/>
      <c r="AE26" s="1037"/>
      <c r="AF26" s="1106" t="s">
        <v>332</v>
      </c>
      <c r="AG26" s="1057"/>
      <c r="AH26" s="1057"/>
      <c r="AI26" s="1057"/>
      <c r="AJ26" s="1107"/>
      <c r="AK26" s="1037" t="s">
        <v>333</v>
      </c>
      <c r="AL26" s="1037"/>
      <c r="AM26" s="1037"/>
      <c r="AN26" s="1037"/>
      <c r="AO26" s="1038"/>
      <c r="AP26" s="1036" t="s">
        <v>334</v>
      </c>
      <c r="AQ26" s="1037"/>
      <c r="AR26" s="1037"/>
      <c r="AS26" s="1037"/>
      <c r="AT26" s="1038"/>
      <c r="AU26" s="1036" t="s">
        <v>335</v>
      </c>
      <c r="AV26" s="1037"/>
      <c r="AW26" s="1037"/>
      <c r="AX26" s="1037"/>
      <c r="AY26" s="1038"/>
      <c r="AZ26" s="1036" t="s">
        <v>336</v>
      </c>
      <c r="BA26" s="1037"/>
      <c r="BB26" s="1037"/>
      <c r="BC26" s="1037"/>
      <c r="BD26" s="1038"/>
      <c r="BE26" s="1036" t="s">
        <v>311</v>
      </c>
      <c r="BF26" s="1037"/>
      <c r="BG26" s="1037"/>
      <c r="BH26" s="1037"/>
      <c r="BI26" s="1042"/>
      <c r="BJ26" s="108"/>
      <c r="BK26" s="108"/>
      <c r="BL26" s="108"/>
      <c r="BM26" s="108"/>
      <c r="BN26" s="108"/>
      <c r="BO26" s="121"/>
      <c r="BP26" s="121"/>
      <c r="BQ26" s="118">
        <v>20</v>
      </c>
      <c r="BR26" s="119"/>
      <c r="BS26" s="1063"/>
      <c r="BT26" s="1064"/>
      <c r="BU26" s="1064"/>
      <c r="BV26" s="1064"/>
      <c r="BW26" s="1064"/>
      <c r="BX26" s="1064"/>
      <c r="BY26" s="1064"/>
      <c r="BZ26" s="1064"/>
      <c r="CA26" s="1064"/>
      <c r="CB26" s="1064"/>
      <c r="CC26" s="1064"/>
      <c r="CD26" s="1064"/>
      <c r="CE26" s="1064"/>
      <c r="CF26" s="1064"/>
      <c r="CG26" s="1065"/>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102"/>
    </row>
    <row r="27" spans="1:131" s="103"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39"/>
      <c r="R27" s="1040"/>
      <c r="S27" s="1040"/>
      <c r="T27" s="1040"/>
      <c r="U27" s="1041"/>
      <c r="V27" s="1039"/>
      <c r="W27" s="1040"/>
      <c r="X27" s="1040"/>
      <c r="Y27" s="1040"/>
      <c r="Z27" s="1041"/>
      <c r="AA27" s="1039"/>
      <c r="AB27" s="1040"/>
      <c r="AC27" s="1040"/>
      <c r="AD27" s="1040"/>
      <c r="AE27" s="1040"/>
      <c r="AF27" s="1108"/>
      <c r="AG27" s="1060"/>
      <c r="AH27" s="1060"/>
      <c r="AI27" s="1060"/>
      <c r="AJ27" s="1109"/>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43"/>
      <c r="BJ27" s="108"/>
      <c r="BK27" s="108"/>
      <c r="BL27" s="108"/>
      <c r="BM27" s="108"/>
      <c r="BN27" s="108"/>
      <c r="BO27" s="121"/>
      <c r="BP27" s="121"/>
      <c r="BQ27" s="118">
        <v>21</v>
      </c>
      <c r="BR27" s="119"/>
      <c r="BS27" s="1063"/>
      <c r="BT27" s="1064"/>
      <c r="BU27" s="1064"/>
      <c r="BV27" s="1064"/>
      <c r="BW27" s="1064"/>
      <c r="BX27" s="1064"/>
      <c r="BY27" s="1064"/>
      <c r="BZ27" s="1064"/>
      <c r="CA27" s="1064"/>
      <c r="CB27" s="1064"/>
      <c r="CC27" s="1064"/>
      <c r="CD27" s="1064"/>
      <c r="CE27" s="1064"/>
      <c r="CF27" s="1064"/>
      <c r="CG27" s="1065"/>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102"/>
    </row>
    <row r="28" spans="1:131" s="103" customFormat="1" ht="26.25" customHeight="1" thickTop="1" x14ac:dyDescent="0.15">
      <c r="A28" s="122">
        <v>1</v>
      </c>
      <c r="B28" s="1097" t="s">
        <v>337</v>
      </c>
      <c r="C28" s="1098"/>
      <c r="D28" s="1098"/>
      <c r="E28" s="1098"/>
      <c r="F28" s="1098"/>
      <c r="G28" s="1098"/>
      <c r="H28" s="1098"/>
      <c r="I28" s="1098"/>
      <c r="J28" s="1098"/>
      <c r="K28" s="1098"/>
      <c r="L28" s="1098"/>
      <c r="M28" s="1098"/>
      <c r="N28" s="1098"/>
      <c r="O28" s="1098"/>
      <c r="P28" s="1099"/>
      <c r="Q28" s="1100">
        <v>3750</v>
      </c>
      <c r="R28" s="1101"/>
      <c r="S28" s="1101"/>
      <c r="T28" s="1101"/>
      <c r="U28" s="1101"/>
      <c r="V28" s="1101">
        <v>3568</v>
      </c>
      <c r="W28" s="1101"/>
      <c r="X28" s="1101"/>
      <c r="Y28" s="1101"/>
      <c r="Z28" s="1101"/>
      <c r="AA28" s="1101">
        <v>182</v>
      </c>
      <c r="AB28" s="1101"/>
      <c r="AC28" s="1101"/>
      <c r="AD28" s="1101"/>
      <c r="AE28" s="1102"/>
      <c r="AF28" s="1103">
        <v>182</v>
      </c>
      <c r="AG28" s="1101"/>
      <c r="AH28" s="1101"/>
      <c r="AI28" s="1101"/>
      <c r="AJ28" s="1104"/>
      <c r="AK28" s="1105">
        <v>381</v>
      </c>
      <c r="AL28" s="1093"/>
      <c r="AM28" s="1093"/>
      <c r="AN28" s="1093"/>
      <c r="AO28" s="1093"/>
      <c r="AP28" s="1093"/>
      <c r="AQ28" s="1093"/>
      <c r="AR28" s="1093"/>
      <c r="AS28" s="1093"/>
      <c r="AT28" s="1093"/>
      <c r="AU28" s="1093"/>
      <c r="AV28" s="1093"/>
      <c r="AW28" s="1093"/>
      <c r="AX28" s="1093"/>
      <c r="AY28" s="1093"/>
      <c r="AZ28" s="1094"/>
      <c r="BA28" s="1094"/>
      <c r="BB28" s="1094"/>
      <c r="BC28" s="1094"/>
      <c r="BD28" s="1094"/>
      <c r="BE28" s="1095"/>
      <c r="BF28" s="1095"/>
      <c r="BG28" s="1095"/>
      <c r="BH28" s="1095"/>
      <c r="BI28" s="1096"/>
      <c r="BJ28" s="108"/>
      <c r="BK28" s="108"/>
      <c r="BL28" s="108"/>
      <c r="BM28" s="108"/>
      <c r="BN28" s="108"/>
      <c r="BO28" s="121"/>
      <c r="BP28" s="121"/>
      <c r="BQ28" s="118">
        <v>22</v>
      </c>
      <c r="BR28" s="119"/>
      <c r="BS28" s="1063"/>
      <c r="BT28" s="1064"/>
      <c r="BU28" s="1064"/>
      <c r="BV28" s="1064"/>
      <c r="BW28" s="1064"/>
      <c r="BX28" s="1064"/>
      <c r="BY28" s="1064"/>
      <c r="BZ28" s="1064"/>
      <c r="CA28" s="1064"/>
      <c r="CB28" s="1064"/>
      <c r="CC28" s="1064"/>
      <c r="CD28" s="1064"/>
      <c r="CE28" s="1064"/>
      <c r="CF28" s="1064"/>
      <c r="CG28" s="1065"/>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102"/>
    </row>
    <row r="29" spans="1:131" s="103" customFormat="1" ht="26.25" customHeight="1" x14ac:dyDescent="0.15">
      <c r="A29" s="122">
        <v>2</v>
      </c>
      <c r="B29" s="1078" t="s">
        <v>338</v>
      </c>
      <c r="C29" s="1079"/>
      <c r="D29" s="1079"/>
      <c r="E29" s="1079"/>
      <c r="F29" s="1079"/>
      <c r="G29" s="1079"/>
      <c r="H29" s="1079"/>
      <c r="I29" s="1079"/>
      <c r="J29" s="1079"/>
      <c r="K29" s="1079"/>
      <c r="L29" s="1079"/>
      <c r="M29" s="1079"/>
      <c r="N29" s="1079"/>
      <c r="O29" s="1079"/>
      <c r="P29" s="1080"/>
      <c r="Q29" s="1090">
        <v>3456</v>
      </c>
      <c r="R29" s="1091"/>
      <c r="S29" s="1091"/>
      <c r="T29" s="1091"/>
      <c r="U29" s="1091"/>
      <c r="V29" s="1091">
        <v>3052</v>
      </c>
      <c r="W29" s="1091"/>
      <c r="X29" s="1091"/>
      <c r="Y29" s="1091"/>
      <c r="Z29" s="1091"/>
      <c r="AA29" s="1091">
        <v>404</v>
      </c>
      <c r="AB29" s="1091"/>
      <c r="AC29" s="1091"/>
      <c r="AD29" s="1091"/>
      <c r="AE29" s="1092"/>
      <c r="AF29" s="1084">
        <v>404</v>
      </c>
      <c r="AG29" s="1085"/>
      <c r="AH29" s="1085"/>
      <c r="AI29" s="1085"/>
      <c r="AJ29" s="1086"/>
      <c r="AK29" s="1027">
        <v>464</v>
      </c>
      <c r="AL29" s="1018"/>
      <c r="AM29" s="1018"/>
      <c r="AN29" s="1018"/>
      <c r="AO29" s="1018"/>
      <c r="AP29" s="1018"/>
      <c r="AQ29" s="1018"/>
      <c r="AR29" s="1018"/>
      <c r="AS29" s="1018"/>
      <c r="AT29" s="1018"/>
      <c r="AU29" s="1018"/>
      <c r="AV29" s="1018"/>
      <c r="AW29" s="1018"/>
      <c r="AX29" s="1018"/>
      <c r="AY29" s="1018"/>
      <c r="AZ29" s="1089"/>
      <c r="BA29" s="1089"/>
      <c r="BB29" s="1089"/>
      <c r="BC29" s="1089"/>
      <c r="BD29" s="1089"/>
      <c r="BE29" s="1073"/>
      <c r="BF29" s="1073"/>
      <c r="BG29" s="1073"/>
      <c r="BH29" s="1073"/>
      <c r="BI29" s="1074"/>
      <c r="BJ29" s="108"/>
      <c r="BK29" s="108"/>
      <c r="BL29" s="108"/>
      <c r="BM29" s="108"/>
      <c r="BN29" s="108"/>
      <c r="BO29" s="121"/>
      <c r="BP29" s="121"/>
      <c r="BQ29" s="118">
        <v>23</v>
      </c>
      <c r="BR29" s="119"/>
      <c r="BS29" s="1063"/>
      <c r="BT29" s="1064"/>
      <c r="BU29" s="1064"/>
      <c r="BV29" s="1064"/>
      <c r="BW29" s="1064"/>
      <c r="BX29" s="1064"/>
      <c r="BY29" s="1064"/>
      <c r="BZ29" s="1064"/>
      <c r="CA29" s="1064"/>
      <c r="CB29" s="1064"/>
      <c r="CC29" s="1064"/>
      <c r="CD29" s="1064"/>
      <c r="CE29" s="1064"/>
      <c r="CF29" s="1064"/>
      <c r="CG29" s="1065"/>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102"/>
    </row>
    <row r="30" spans="1:131" s="103" customFormat="1" ht="26.25" customHeight="1" x14ac:dyDescent="0.15">
      <c r="A30" s="122">
        <v>3</v>
      </c>
      <c r="B30" s="1078" t="s">
        <v>339</v>
      </c>
      <c r="C30" s="1079"/>
      <c r="D30" s="1079"/>
      <c r="E30" s="1079"/>
      <c r="F30" s="1079"/>
      <c r="G30" s="1079"/>
      <c r="H30" s="1079"/>
      <c r="I30" s="1079"/>
      <c r="J30" s="1079"/>
      <c r="K30" s="1079"/>
      <c r="L30" s="1079"/>
      <c r="M30" s="1079"/>
      <c r="N30" s="1079"/>
      <c r="O30" s="1079"/>
      <c r="P30" s="1080"/>
      <c r="Q30" s="1090">
        <v>382</v>
      </c>
      <c r="R30" s="1091"/>
      <c r="S30" s="1091"/>
      <c r="T30" s="1091"/>
      <c r="U30" s="1091"/>
      <c r="V30" s="1091">
        <v>367</v>
      </c>
      <c r="W30" s="1091"/>
      <c r="X30" s="1091"/>
      <c r="Y30" s="1091"/>
      <c r="Z30" s="1091"/>
      <c r="AA30" s="1091">
        <v>15</v>
      </c>
      <c r="AB30" s="1091"/>
      <c r="AC30" s="1091"/>
      <c r="AD30" s="1091"/>
      <c r="AE30" s="1092"/>
      <c r="AF30" s="1084">
        <v>15</v>
      </c>
      <c r="AG30" s="1085"/>
      <c r="AH30" s="1085"/>
      <c r="AI30" s="1085"/>
      <c r="AJ30" s="1086"/>
      <c r="AK30" s="1027">
        <v>123</v>
      </c>
      <c r="AL30" s="1018"/>
      <c r="AM30" s="1018"/>
      <c r="AN30" s="1018"/>
      <c r="AO30" s="1018"/>
      <c r="AP30" s="1018"/>
      <c r="AQ30" s="1018"/>
      <c r="AR30" s="1018"/>
      <c r="AS30" s="1018"/>
      <c r="AT30" s="1018"/>
      <c r="AU30" s="1018"/>
      <c r="AV30" s="1018"/>
      <c r="AW30" s="1018"/>
      <c r="AX30" s="1018"/>
      <c r="AY30" s="1018"/>
      <c r="AZ30" s="1089"/>
      <c r="BA30" s="1089"/>
      <c r="BB30" s="1089"/>
      <c r="BC30" s="1089"/>
      <c r="BD30" s="1089"/>
      <c r="BE30" s="1073"/>
      <c r="BF30" s="1073"/>
      <c r="BG30" s="1073"/>
      <c r="BH30" s="1073"/>
      <c r="BI30" s="1074"/>
      <c r="BJ30" s="108"/>
      <c r="BK30" s="108"/>
      <c r="BL30" s="108"/>
      <c r="BM30" s="108"/>
      <c r="BN30" s="108"/>
      <c r="BO30" s="121"/>
      <c r="BP30" s="121"/>
      <c r="BQ30" s="118">
        <v>24</v>
      </c>
      <c r="BR30" s="119"/>
      <c r="BS30" s="1063"/>
      <c r="BT30" s="1064"/>
      <c r="BU30" s="1064"/>
      <c r="BV30" s="1064"/>
      <c r="BW30" s="1064"/>
      <c r="BX30" s="1064"/>
      <c r="BY30" s="1064"/>
      <c r="BZ30" s="1064"/>
      <c r="CA30" s="1064"/>
      <c r="CB30" s="1064"/>
      <c r="CC30" s="1064"/>
      <c r="CD30" s="1064"/>
      <c r="CE30" s="1064"/>
      <c r="CF30" s="1064"/>
      <c r="CG30" s="1065"/>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102"/>
    </row>
    <row r="31" spans="1:131" s="103" customFormat="1" ht="26.25" customHeight="1" x14ac:dyDescent="0.15">
      <c r="A31" s="122">
        <v>4</v>
      </c>
      <c r="B31" s="1078" t="s">
        <v>340</v>
      </c>
      <c r="C31" s="1079"/>
      <c r="D31" s="1079"/>
      <c r="E31" s="1079"/>
      <c r="F31" s="1079"/>
      <c r="G31" s="1079"/>
      <c r="H31" s="1079"/>
      <c r="I31" s="1079"/>
      <c r="J31" s="1079"/>
      <c r="K31" s="1079"/>
      <c r="L31" s="1079"/>
      <c r="M31" s="1079"/>
      <c r="N31" s="1079"/>
      <c r="O31" s="1079"/>
      <c r="P31" s="1080"/>
      <c r="Q31" s="1090">
        <v>430</v>
      </c>
      <c r="R31" s="1091"/>
      <c r="S31" s="1091"/>
      <c r="T31" s="1091"/>
      <c r="U31" s="1091"/>
      <c r="V31" s="1091">
        <v>451</v>
      </c>
      <c r="W31" s="1091"/>
      <c r="X31" s="1091"/>
      <c r="Y31" s="1091"/>
      <c r="Z31" s="1091"/>
      <c r="AA31" s="1091">
        <v>-21</v>
      </c>
      <c r="AB31" s="1091"/>
      <c r="AC31" s="1091"/>
      <c r="AD31" s="1091"/>
      <c r="AE31" s="1092"/>
      <c r="AF31" s="1084">
        <v>633</v>
      </c>
      <c r="AG31" s="1085"/>
      <c r="AH31" s="1085"/>
      <c r="AI31" s="1085"/>
      <c r="AJ31" s="1086"/>
      <c r="AK31" s="1027">
        <v>44</v>
      </c>
      <c r="AL31" s="1018"/>
      <c r="AM31" s="1018"/>
      <c r="AN31" s="1018"/>
      <c r="AO31" s="1018"/>
      <c r="AP31" s="1018">
        <v>2512</v>
      </c>
      <c r="AQ31" s="1018"/>
      <c r="AR31" s="1018"/>
      <c r="AS31" s="1018"/>
      <c r="AT31" s="1018"/>
      <c r="AU31" s="1018">
        <v>641</v>
      </c>
      <c r="AV31" s="1018"/>
      <c r="AW31" s="1018"/>
      <c r="AX31" s="1018"/>
      <c r="AY31" s="1018"/>
      <c r="AZ31" s="1089" t="s">
        <v>341</v>
      </c>
      <c r="BA31" s="1089"/>
      <c r="BB31" s="1089"/>
      <c r="BC31" s="1089"/>
      <c r="BD31" s="1089"/>
      <c r="BE31" s="1073" t="s">
        <v>342</v>
      </c>
      <c r="BF31" s="1073"/>
      <c r="BG31" s="1073"/>
      <c r="BH31" s="1073"/>
      <c r="BI31" s="1074"/>
      <c r="BJ31" s="108"/>
      <c r="BK31" s="108"/>
      <c r="BL31" s="108"/>
      <c r="BM31" s="108"/>
      <c r="BN31" s="108"/>
      <c r="BO31" s="121"/>
      <c r="BP31" s="121"/>
      <c r="BQ31" s="118">
        <v>25</v>
      </c>
      <c r="BR31" s="119"/>
      <c r="BS31" s="1063"/>
      <c r="BT31" s="1064"/>
      <c r="BU31" s="1064"/>
      <c r="BV31" s="1064"/>
      <c r="BW31" s="1064"/>
      <c r="BX31" s="1064"/>
      <c r="BY31" s="1064"/>
      <c r="BZ31" s="1064"/>
      <c r="CA31" s="1064"/>
      <c r="CB31" s="1064"/>
      <c r="CC31" s="1064"/>
      <c r="CD31" s="1064"/>
      <c r="CE31" s="1064"/>
      <c r="CF31" s="1064"/>
      <c r="CG31" s="1065"/>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102"/>
    </row>
    <row r="32" spans="1:131" s="103" customFormat="1" ht="26.25" customHeight="1" x14ac:dyDescent="0.15">
      <c r="A32" s="122">
        <v>5</v>
      </c>
      <c r="B32" s="1078" t="s">
        <v>343</v>
      </c>
      <c r="C32" s="1079"/>
      <c r="D32" s="1079"/>
      <c r="E32" s="1079"/>
      <c r="F32" s="1079"/>
      <c r="G32" s="1079"/>
      <c r="H32" s="1079"/>
      <c r="I32" s="1079"/>
      <c r="J32" s="1079"/>
      <c r="K32" s="1079"/>
      <c r="L32" s="1079"/>
      <c r="M32" s="1079"/>
      <c r="N32" s="1079"/>
      <c r="O32" s="1079"/>
      <c r="P32" s="1080"/>
      <c r="Q32" s="1090">
        <v>2643</v>
      </c>
      <c r="R32" s="1091"/>
      <c r="S32" s="1091"/>
      <c r="T32" s="1091"/>
      <c r="U32" s="1091"/>
      <c r="V32" s="1091">
        <v>2529</v>
      </c>
      <c r="W32" s="1091"/>
      <c r="X32" s="1091"/>
      <c r="Y32" s="1091"/>
      <c r="Z32" s="1091"/>
      <c r="AA32" s="1091">
        <v>114</v>
      </c>
      <c r="AB32" s="1091"/>
      <c r="AC32" s="1091"/>
      <c r="AD32" s="1091"/>
      <c r="AE32" s="1092"/>
      <c r="AF32" s="1084" t="s">
        <v>326</v>
      </c>
      <c r="AG32" s="1085"/>
      <c r="AH32" s="1085"/>
      <c r="AI32" s="1085"/>
      <c r="AJ32" s="1086"/>
      <c r="AK32" s="1027">
        <v>448</v>
      </c>
      <c r="AL32" s="1018"/>
      <c r="AM32" s="1018"/>
      <c r="AN32" s="1018"/>
      <c r="AO32" s="1018"/>
      <c r="AP32" s="1018">
        <v>7244</v>
      </c>
      <c r="AQ32" s="1018"/>
      <c r="AR32" s="1018"/>
      <c r="AS32" s="1018"/>
      <c r="AT32" s="1018"/>
      <c r="AU32" s="1018">
        <v>4586</v>
      </c>
      <c r="AV32" s="1018"/>
      <c r="AW32" s="1018"/>
      <c r="AX32" s="1018"/>
      <c r="AY32" s="1018"/>
      <c r="AZ32" s="1089">
        <v>152.4</v>
      </c>
      <c r="BA32" s="1089"/>
      <c r="BB32" s="1089"/>
      <c r="BC32" s="1089"/>
      <c r="BD32" s="1089"/>
      <c r="BE32" s="1073" t="s">
        <v>344</v>
      </c>
      <c r="BF32" s="1073"/>
      <c r="BG32" s="1073"/>
      <c r="BH32" s="1073"/>
      <c r="BI32" s="1074"/>
      <c r="BJ32" s="108"/>
      <c r="BK32" s="108"/>
      <c r="BL32" s="108"/>
      <c r="BM32" s="108"/>
      <c r="BN32" s="108"/>
      <c r="BO32" s="121"/>
      <c r="BP32" s="121"/>
      <c r="BQ32" s="118">
        <v>26</v>
      </c>
      <c r="BR32" s="119"/>
      <c r="BS32" s="1063"/>
      <c r="BT32" s="1064"/>
      <c r="BU32" s="1064"/>
      <c r="BV32" s="1064"/>
      <c r="BW32" s="1064"/>
      <c r="BX32" s="1064"/>
      <c r="BY32" s="1064"/>
      <c r="BZ32" s="1064"/>
      <c r="CA32" s="1064"/>
      <c r="CB32" s="1064"/>
      <c r="CC32" s="1064"/>
      <c r="CD32" s="1064"/>
      <c r="CE32" s="1064"/>
      <c r="CF32" s="1064"/>
      <c r="CG32" s="1065"/>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102"/>
    </row>
    <row r="33" spans="1:131" s="103" customFormat="1" ht="26.25" customHeight="1" x14ac:dyDescent="0.15">
      <c r="A33" s="122">
        <v>6</v>
      </c>
      <c r="B33" s="1078" t="s">
        <v>345</v>
      </c>
      <c r="C33" s="1079"/>
      <c r="D33" s="1079"/>
      <c r="E33" s="1079"/>
      <c r="F33" s="1079"/>
      <c r="G33" s="1079"/>
      <c r="H33" s="1079"/>
      <c r="I33" s="1079"/>
      <c r="J33" s="1079"/>
      <c r="K33" s="1079"/>
      <c r="L33" s="1079"/>
      <c r="M33" s="1079"/>
      <c r="N33" s="1079"/>
      <c r="O33" s="1079"/>
      <c r="P33" s="1080"/>
      <c r="Q33" s="1090">
        <v>86</v>
      </c>
      <c r="R33" s="1091"/>
      <c r="S33" s="1091"/>
      <c r="T33" s="1091"/>
      <c r="U33" s="1091"/>
      <c r="V33" s="1091">
        <v>78</v>
      </c>
      <c r="W33" s="1091"/>
      <c r="X33" s="1091"/>
      <c r="Y33" s="1091"/>
      <c r="Z33" s="1091"/>
      <c r="AA33" s="1091">
        <v>8</v>
      </c>
      <c r="AB33" s="1091"/>
      <c r="AC33" s="1091"/>
      <c r="AD33" s="1091"/>
      <c r="AE33" s="1092"/>
      <c r="AF33" s="1084">
        <v>8</v>
      </c>
      <c r="AG33" s="1085"/>
      <c r="AH33" s="1085"/>
      <c r="AI33" s="1085"/>
      <c r="AJ33" s="1086"/>
      <c r="AK33" s="1027">
        <v>63</v>
      </c>
      <c r="AL33" s="1018"/>
      <c r="AM33" s="1018"/>
      <c r="AN33" s="1018"/>
      <c r="AO33" s="1018"/>
      <c r="AP33" s="1018">
        <v>556</v>
      </c>
      <c r="AQ33" s="1018"/>
      <c r="AR33" s="1018"/>
      <c r="AS33" s="1018"/>
      <c r="AT33" s="1018"/>
      <c r="AU33" s="1018">
        <v>461</v>
      </c>
      <c r="AV33" s="1018"/>
      <c r="AW33" s="1018"/>
      <c r="AX33" s="1018"/>
      <c r="AY33" s="1018"/>
      <c r="AZ33" s="1089">
        <v>112.9</v>
      </c>
      <c r="BA33" s="1089"/>
      <c r="BB33" s="1089"/>
      <c r="BC33" s="1089"/>
      <c r="BD33" s="1089"/>
      <c r="BE33" s="1073" t="s">
        <v>344</v>
      </c>
      <c r="BF33" s="1073"/>
      <c r="BG33" s="1073"/>
      <c r="BH33" s="1073"/>
      <c r="BI33" s="1074"/>
      <c r="BJ33" s="108"/>
      <c r="BK33" s="108"/>
      <c r="BL33" s="108"/>
      <c r="BM33" s="108"/>
      <c r="BN33" s="108"/>
      <c r="BO33" s="121"/>
      <c r="BP33" s="121"/>
      <c r="BQ33" s="118">
        <v>27</v>
      </c>
      <c r="BR33" s="119"/>
      <c r="BS33" s="1063"/>
      <c r="BT33" s="1064"/>
      <c r="BU33" s="1064"/>
      <c r="BV33" s="1064"/>
      <c r="BW33" s="1064"/>
      <c r="BX33" s="1064"/>
      <c r="BY33" s="1064"/>
      <c r="BZ33" s="1064"/>
      <c r="CA33" s="1064"/>
      <c r="CB33" s="1064"/>
      <c r="CC33" s="1064"/>
      <c r="CD33" s="1064"/>
      <c r="CE33" s="1064"/>
      <c r="CF33" s="1064"/>
      <c r="CG33" s="1065"/>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102"/>
    </row>
    <row r="34" spans="1:131" s="103" customFormat="1" ht="26.25" customHeight="1" x14ac:dyDescent="0.15">
      <c r="A34" s="122">
        <v>7</v>
      </c>
      <c r="B34" s="1078"/>
      <c r="C34" s="1079"/>
      <c r="D34" s="1079"/>
      <c r="E34" s="1079"/>
      <c r="F34" s="1079"/>
      <c r="G34" s="1079"/>
      <c r="H34" s="1079"/>
      <c r="I34" s="1079"/>
      <c r="J34" s="1079"/>
      <c r="K34" s="1079"/>
      <c r="L34" s="1079"/>
      <c r="M34" s="1079"/>
      <c r="N34" s="1079"/>
      <c r="O34" s="1079"/>
      <c r="P34" s="1080"/>
      <c r="Q34" s="1090"/>
      <c r="R34" s="1091"/>
      <c r="S34" s="1091"/>
      <c r="T34" s="1091"/>
      <c r="U34" s="1091"/>
      <c r="V34" s="1091"/>
      <c r="W34" s="1091"/>
      <c r="X34" s="1091"/>
      <c r="Y34" s="1091"/>
      <c r="Z34" s="1091"/>
      <c r="AA34" s="1091"/>
      <c r="AB34" s="1091"/>
      <c r="AC34" s="1091"/>
      <c r="AD34" s="1091"/>
      <c r="AE34" s="1092"/>
      <c r="AF34" s="1084"/>
      <c r="AG34" s="1085"/>
      <c r="AH34" s="1085"/>
      <c r="AI34" s="1085"/>
      <c r="AJ34" s="1086"/>
      <c r="AK34" s="1027"/>
      <c r="AL34" s="1018"/>
      <c r="AM34" s="1018"/>
      <c r="AN34" s="1018"/>
      <c r="AO34" s="1018"/>
      <c r="AP34" s="1018"/>
      <c r="AQ34" s="1018"/>
      <c r="AR34" s="1018"/>
      <c r="AS34" s="1018"/>
      <c r="AT34" s="1018"/>
      <c r="AU34" s="1018"/>
      <c r="AV34" s="1018"/>
      <c r="AW34" s="1018"/>
      <c r="AX34" s="1018"/>
      <c r="AY34" s="1018"/>
      <c r="AZ34" s="1089"/>
      <c r="BA34" s="1089"/>
      <c r="BB34" s="1089"/>
      <c r="BC34" s="1089"/>
      <c r="BD34" s="1089"/>
      <c r="BE34" s="1073"/>
      <c r="BF34" s="1073"/>
      <c r="BG34" s="1073"/>
      <c r="BH34" s="1073"/>
      <c r="BI34" s="1074"/>
      <c r="BJ34" s="108"/>
      <c r="BK34" s="108"/>
      <c r="BL34" s="108"/>
      <c r="BM34" s="108"/>
      <c r="BN34" s="108"/>
      <c r="BO34" s="121"/>
      <c r="BP34" s="121"/>
      <c r="BQ34" s="118">
        <v>28</v>
      </c>
      <c r="BR34" s="119"/>
      <c r="BS34" s="1063"/>
      <c r="BT34" s="1064"/>
      <c r="BU34" s="1064"/>
      <c r="BV34" s="1064"/>
      <c r="BW34" s="1064"/>
      <c r="BX34" s="1064"/>
      <c r="BY34" s="1064"/>
      <c r="BZ34" s="1064"/>
      <c r="CA34" s="1064"/>
      <c r="CB34" s="1064"/>
      <c r="CC34" s="1064"/>
      <c r="CD34" s="1064"/>
      <c r="CE34" s="1064"/>
      <c r="CF34" s="1064"/>
      <c r="CG34" s="1065"/>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102"/>
    </row>
    <row r="35" spans="1:131" s="103" customFormat="1" ht="26.25" customHeight="1" x14ac:dyDescent="0.15">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3"/>
      <c r="BT35" s="1064"/>
      <c r="BU35" s="1064"/>
      <c r="BV35" s="1064"/>
      <c r="BW35" s="1064"/>
      <c r="BX35" s="1064"/>
      <c r="BY35" s="1064"/>
      <c r="BZ35" s="1064"/>
      <c r="CA35" s="1064"/>
      <c r="CB35" s="1064"/>
      <c r="CC35" s="1064"/>
      <c r="CD35" s="1064"/>
      <c r="CE35" s="1064"/>
      <c r="CF35" s="1064"/>
      <c r="CG35" s="1065"/>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3"/>
      <c r="BT36" s="1064"/>
      <c r="BU36" s="1064"/>
      <c r="BV36" s="1064"/>
      <c r="BW36" s="1064"/>
      <c r="BX36" s="1064"/>
      <c r="BY36" s="1064"/>
      <c r="BZ36" s="1064"/>
      <c r="CA36" s="1064"/>
      <c r="CB36" s="1064"/>
      <c r="CC36" s="1064"/>
      <c r="CD36" s="1064"/>
      <c r="CE36" s="1064"/>
      <c r="CF36" s="1064"/>
      <c r="CG36" s="1065"/>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3"/>
      <c r="BT37" s="1064"/>
      <c r="BU37" s="1064"/>
      <c r="BV37" s="1064"/>
      <c r="BW37" s="1064"/>
      <c r="BX37" s="1064"/>
      <c r="BY37" s="1064"/>
      <c r="BZ37" s="1064"/>
      <c r="CA37" s="1064"/>
      <c r="CB37" s="1064"/>
      <c r="CC37" s="1064"/>
      <c r="CD37" s="1064"/>
      <c r="CE37" s="1064"/>
      <c r="CF37" s="1064"/>
      <c r="CG37" s="1065"/>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3"/>
      <c r="BT38" s="1064"/>
      <c r="BU38" s="1064"/>
      <c r="BV38" s="1064"/>
      <c r="BW38" s="1064"/>
      <c r="BX38" s="1064"/>
      <c r="BY38" s="1064"/>
      <c r="BZ38" s="1064"/>
      <c r="CA38" s="1064"/>
      <c r="CB38" s="1064"/>
      <c r="CC38" s="1064"/>
      <c r="CD38" s="1064"/>
      <c r="CE38" s="1064"/>
      <c r="CF38" s="1064"/>
      <c r="CG38" s="1065"/>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3"/>
      <c r="BT39" s="1064"/>
      <c r="BU39" s="1064"/>
      <c r="BV39" s="1064"/>
      <c r="BW39" s="1064"/>
      <c r="BX39" s="1064"/>
      <c r="BY39" s="1064"/>
      <c r="BZ39" s="1064"/>
      <c r="CA39" s="1064"/>
      <c r="CB39" s="1064"/>
      <c r="CC39" s="1064"/>
      <c r="CD39" s="1064"/>
      <c r="CE39" s="1064"/>
      <c r="CF39" s="1064"/>
      <c r="CG39" s="1065"/>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3"/>
      <c r="BT40" s="1064"/>
      <c r="BU40" s="1064"/>
      <c r="BV40" s="1064"/>
      <c r="BW40" s="1064"/>
      <c r="BX40" s="1064"/>
      <c r="BY40" s="1064"/>
      <c r="BZ40" s="1064"/>
      <c r="CA40" s="1064"/>
      <c r="CB40" s="1064"/>
      <c r="CC40" s="1064"/>
      <c r="CD40" s="1064"/>
      <c r="CE40" s="1064"/>
      <c r="CF40" s="1064"/>
      <c r="CG40" s="1065"/>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3"/>
      <c r="BT41" s="1064"/>
      <c r="BU41" s="1064"/>
      <c r="BV41" s="1064"/>
      <c r="BW41" s="1064"/>
      <c r="BX41" s="1064"/>
      <c r="BY41" s="1064"/>
      <c r="BZ41" s="1064"/>
      <c r="CA41" s="1064"/>
      <c r="CB41" s="1064"/>
      <c r="CC41" s="1064"/>
      <c r="CD41" s="1064"/>
      <c r="CE41" s="1064"/>
      <c r="CF41" s="1064"/>
      <c r="CG41" s="1065"/>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3"/>
      <c r="BT42" s="1064"/>
      <c r="BU42" s="1064"/>
      <c r="BV42" s="1064"/>
      <c r="BW42" s="1064"/>
      <c r="BX42" s="1064"/>
      <c r="BY42" s="1064"/>
      <c r="BZ42" s="1064"/>
      <c r="CA42" s="1064"/>
      <c r="CB42" s="1064"/>
      <c r="CC42" s="1064"/>
      <c r="CD42" s="1064"/>
      <c r="CE42" s="1064"/>
      <c r="CF42" s="1064"/>
      <c r="CG42" s="1065"/>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3"/>
      <c r="BT43" s="1064"/>
      <c r="BU43" s="1064"/>
      <c r="BV43" s="1064"/>
      <c r="BW43" s="1064"/>
      <c r="BX43" s="1064"/>
      <c r="BY43" s="1064"/>
      <c r="BZ43" s="1064"/>
      <c r="CA43" s="1064"/>
      <c r="CB43" s="1064"/>
      <c r="CC43" s="1064"/>
      <c r="CD43" s="1064"/>
      <c r="CE43" s="1064"/>
      <c r="CF43" s="1064"/>
      <c r="CG43" s="1065"/>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3"/>
      <c r="BT44" s="1064"/>
      <c r="BU44" s="1064"/>
      <c r="BV44" s="1064"/>
      <c r="BW44" s="1064"/>
      <c r="BX44" s="1064"/>
      <c r="BY44" s="1064"/>
      <c r="BZ44" s="1064"/>
      <c r="CA44" s="1064"/>
      <c r="CB44" s="1064"/>
      <c r="CC44" s="1064"/>
      <c r="CD44" s="1064"/>
      <c r="CE44" s="1064"/>
      <c r="CF44" s="1064"/>
      <c r="CG44" s="1065"/>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3"/>
      <c r="BT45" s="1064"/>
      <c r="BU45" s="1064"/>
      <c r="BV45" s="1064"/>
      <c r="BW45" s="1064"/>
      <c r="BX45" s="1064"/>
      <c r="BY45" s="1064"/>
      <c r="BZ45" s="1064"/>
      <c r="CA45" s="1064"/>
      <c r="CB45" s="1064"/>
      <c r="CC45" s="1064"/>
      <c r="CD45" s="1064"/>
      <c r="CE45" s="1064"/>
      <c r="CF45" s="1064"/>
      <c r="CG45" s="1065"/>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3"/>
      <c r="BT46" s="1064"/>
      <c r="BU46" s="1064"/>
      <c r="BV46" s="1064"/>
      <c r="BW46" s="1064"/>
      <c r="BX46" s="1064"/>
      <c r="BY46" s="1064"/>
      <c r="BZ46" s="1064"/>
      <c r="CA46" s="1064"/>
      <c r="CB46" s="1064"/>
      <c r="CC46" s="1064"/>
      <c r="CD46" s="1064"/>
      <c r="CE46" s="1064"/>
      <c r="CF46" s="1064"/>
      <c r="CG46" s="1065"/>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3"/>
      <c r="BT47" s="1064"/>
      <c r="BU47" s="1064"/>
      <c r="BV47" s="1064"/>
      <c r="BW47" s="1064"/>
      <c r="BX47" s="1064"/>
      <c r="BY47" s="1064"/>
      <c r="BZ47" s="1064"/>
      <c r="CA47" s="1064"/>
      <c r="CB47" s="1064"/>
      <c r="CC47" s="1064"/>
      <c r="CD47" s="1064"/>
      <c r="CE47" s="1064"/>
      <c r="CF47" s="1064"/>
      <c r="CG47" s="1065"/>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3"/>
      <c r="BT48" s="1064"/>
      <c r="BU48" s="1064"/>
      <c r="BV48" s="1064"/>
      <c r="BW48" s="1064"/>
      <c r="BX48" s="1064"/>
      <c r="BY48" s="1064"/>
      <c r="BZ48" s="1064"/>
      <c r="CA48" s="1064"/>
      <c r="CB48" s="1064"/>
      <c r="CC48" s="1064"/>
      <c r="CD48" s="1064"/>
      <c r="CE48" s="1064"/>
      <c r="CF48" s="1064"/>
      <c r="CG48" s="1065"/>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3"/>
      <c r="BT49" s="1064"/>
      <c r="BU49" s="1064"/>
      <c r="BV49" s="1064"/>
      <c r="BW49" s="1064"/>
      <c r="BX49" s="1064"/>
      <c r="BY49" s="1064"/>
      <c r="BZ49" s="1064"/>
      <c r="CA49" s="1064"/>
      <c r="CB49" s="1064"/>
      <c r="CC49" s="1064"/>
      <c r="CD49" s="1064"/>
      <c r="CE49" s="1064"/>
      <c r="CF49" s="1064"/>
      <c r="CG49" s="1065"/>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3"/>
      <c r="BT50" s="1064"/>
      <c r="BU50" s="1064"/>
      <c r="BV50" s="1064"/>
      <c r="BW50" s="1064"/>
      <c r="BX50" s="1064"/>
      <c r="BY50" s="1064"/>
      <c r="BZ50" s="1064"/>
      <c r="CA50" s="1064"/>
      <c r="CB50" s="1064"/>
      <c r="CC50" s="1064"/>
      <c r="CD50" s="1064"/>
      <c r="CE50" s="1064"/>
      <c r="CF50" s="1064"/>
      <c r="CG50" s="1065"/>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3"/>
      <c r="BT51" s="1064"/>
      <c r="BU51" s="1064"/>
      <c r="BV51" s="1064"/>
      <c r="BW51" s="1064"/>
      <c r="BX51" s="1064"/>
      <c r="BY51" s="1064"/>
      <c r="BZ51" s="1064"/>
      <c r="CA51" s="1064"/>
      <c r="CB51" s="1064"/>
      <c r="CC51" s="1064"/>
      <c r="CD51" s="1064"/>
      <c r="CE51" s="1064"/>
      <c r="CF51" s="1064"/>
      <c r="CG51" s="1065"/>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3"/>
      <c r="BT52" s="1064"/>
      <c r="BU52" s="1064"/>
      <c r="BV52" s="1064"/>
      <c r="BW52" s="1064"/>
      <c r="BX52" s="1064"/>
      <c r="BY52" s="1064"/>
      <c r="BZ52" s="1064"/>
      <c r="CA52" s="1064"/>
      <c r="CB52" s="1064"/>
      <c r="CC52" s="1064"/>
      <c r="CD52" s="1064"/>
      <c r="CE52" s="1064"/>
      <c r="CF52" s="1064"/>
      <c r="CG52" s="1065"/>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3"/>
      <c r="BT53" s="1064"/>
      <c r="BU53" s="1064"/>
      <c r="BV53" s="1064"/>
      <c r="BW53" s="1064"/>
      <c r="BX53" s="1064"/>
      <c r="BY53" s="1064"/>
      <c r="BZ53" s="1064"/>
      <c r="CA53" s="1064"/>
      <c r="CB53" s="1064"/>
      <c r="CC53" s="1064"/>
      <c r="CD53" s="1064"/>
      <c r="CE53" s="1064"/>
      <c r="CF53" s="1064"/>
      <c r="CG53" s="1065"/>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3"/>
      <c r="BT54" s="1064"/>
      <c r="BU54" s="1064"/>
      <c r="BV54" s="1064"/>
      <c r="BW54" s="1064"/>
      <c r="BX54" s="1064"/>
      <c r="BY54" s="1064"/>
      <c r="BZ54" s="1064"/>
      <c r="CA54" s="1064"/>
      <c r="CB54" s="1064"/>
      <c r="CC54" s="1064"/>
      <c r="CD54" s="1064"/>
      <c r="CE54" s="1064"/>
      <c r="CF54" s="1064"/>
      <c r="CG54" s="1065"/>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3"/>
      <c r="BT55" s="1064"/>
      <c r="BU55" s="1064"/>
      <c r="BV55" s="1064"/>
      <c r="BW55" s="1064"/>
      <c r="BX55" s="1064"/>
      <c r="BY55" s="1064"/>
      <c r="BZ55" s="1064"/>
      <c r="CA55" s="1064"/>
      <c r="CB55" s="1064"/>
      <c r="CC55" s="1064"/>
      <c r="CD55" s="1064"/>
      <c r="CE55" s="1064"/>
      <c r="CF55" s="1064"/>
      <c r="CG55" s="1065"/>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3"/>
      <c r="BT56" s="1064"/>
      <c r="BU56" s="1064"/>
      <c r="BV56" s="1064"/>
      <c r="BW56" s="1064"/>
      <c r="BX56" s="1064"/>
      <c r="BY56" s="1064"/>
      <c r="BZ56" s="1064"/>
      <c r="CA56" s="1064"/>
      <c r="CB56" s="1064"/>
      <c r="CC56" s="1064"/>
      <c r="CD56" s="1064"/>
      <c r="CE56" s="1064"/>
      <c r="CF56" s="1064"/>
      <c r="CG56" s="1065"/>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3"/>
      <c r="BT57" s="1064"/>
      <c r="BU57" s="1064"/>
      <c r="BV57" s="1064"/>
      <c r="BW57" s="1064"/>
      <c r="BX57" s="1064"/>
      <c r="BY57" s="1064"/>
      <c r="BZ57" s="1064"/>
      <c r="CA57" s="1064"/>
      <c r="CB57" s="1064"/>
      <c r="CC57" s="1064"/>
      <c r="CD57" s="1064"/>
      <c r="CE57" s="1064"/>
      <c r="CF57" s="1064"/>
      <c r="CG57" s="1065"/>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3"/>
      <c r="BT58" s="1064"/>
      <c r="BU58" s="1064"/>
      <c r="BV58" s="1064"/>
      <c r="BW58" s="1064"/>
      <c r="BX58" s="1064"/>
      <c r="BY58" s="1064"/>
      <c r="BZ58" s="1064"/>
      <c r="CA58" s="1064"/>
      <c r="CB58" s="1064"/>
      <c r="CC58" s="1064"/>
      <c r="CD58" s="1064"/>
      <c r="CE58" s="1064"/>
      <c r="CF58" s="1064"/>
      <c r="CG58" s="1065"/>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3"/>
      <c r="BT59" s="1064"/>
      <c r="BU59" s="1064"/>
      <c r="BV59" s="1064"/>
      <c r="BW59" s="1064"/>
      <c r="BX59" s="1064"/>
      <c r="BY59" s="1064"/>
      <c r="BZ59" s="1064"/>
      <c r="CA59" s="1064"/>
      <c r="CB59" s="1064"/>
      <c r="CC59" s="1064"/>
      <c r="CD59" s="1064"/>
      <c r="CE59" s="1064"/>
      <c r="CF59" s="1064"/>
      <c r="CG59" s="1065"/>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3"/>
      <c r="BT60" s="1064"/>
      <c r="BU60" s="1064"/>
      <c r="BV60" s="1064"/>
      <c r="BW60" s="1064"/>
      <c r="BX60" s="1064"/>
      <c r="BY60" s="1064"/>
      <c r="BZ60" s="1064"/>
      <c r="CA60" s="1064"/>
      <c r="CB60" s="1064"/>
      <c r="CC60" s="1064"/>
      <c r="CD60" s="1064"/>
      <c r="CE60" s="1064"/>
      <c r="CF60" s="1064"/>
      <c r="CG60" s="1065"/>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3"/>
      <c r="BT61" s="1064"/>
      <c r="BU61" s="1064"/>
      <c r="BV61" s="1064"/>
      <c r="BW61" s="1064"/>
      <c r="BX61" s="1064"/>
      <c r="BY61" s="1064"/>
      <c r="BZ61" s="1064"/>
      <c r="CA61" s="1064"/>
      <c r="CB61" s="1064"/>
      <c r="CC61" s="1064"/>
      <c r="CD61" s="1064"/>
      <c r="CE61" s="1064"/>
      <c r="CF61" s="1064"/>
      <c r="CG61" s="1065"/>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346</v>
      </c>
      <c r="BK62" s="1076"/>
      <c r="BL62" s="1076"/>
      <c r="BM62" s="1076"/>
      <c r="BN62" s="1077"/>
      <c r="BO62" s="121"/>
      <c r="BP62" s="121"/>
      <c r="BQ62" s="118">
        <v>56</v>
      </c>
      <c r="BR62" s="119"/>
      <c r="BS62" s="1063"/>
      <c r="BT62" s="1064"/>
      <c r="BU62" s="1064"/>
      <c r="BV62" s="1064"/>
      <c r="BW62" s="1064"/>
      <c r="BX62" s="1064"/>
      <c r="BY62" s="1064"/>
      <c r="BZ62" s="1064"/>
      <c r="CA62" s="1064"/>
      <c r="CB62" s="1064"/>
      <c r="CC62" s="1064"/>
      <c r="CD62" s="1064"/>
      <c r="CE62" s="1064"/>
      <c r="CF62" s="1064"/>
      <c r="CG62" s="1065"/>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102"/>
    </row>
    <row r="63" spans="1:131" s="103" customFormat="1" ht="26.25" customHeight="1" thickBot="1" x14ac:dyDescent="0.2">
      <c r="A63" s="120" t="s">
        <v>324</v>
      </c>
      <c r="B63" s="991" t="s">
        <v>347</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1242</v>
      </c>
      <c r="AG63" s="1006"/>
      <c r="AH63" s="1006"/>
      <c r="AI63" s="1006"/>
      <c r="AJ63" s="1071"/>
      <c r="AK63" s="1072"/>
      <c r="AL63" s="1010"/>
      <c r="AM63" s="1010"/>
      <c r="AN63" s="1010"/>
      <c r="AO63" s="1010"/>
      <c r="AP63" s="1006">
        <v>10312</v>
      </c>
      <c r="AQ63" s="1006"/>
      <c r="AR63" s="1006"/>
      <c r="AS63" s="1006"/>
      <c r="AT63" s="1006"/>
      <c r="AU63" s="1006">
        <v>5688</v>
      </c>
      <c r="AV63" s="1006"/>
      <c r="AW63" s="1006"/>
      <c r="AX63" s="1006"/>
      <c r="AY63" s="1006"/>
      <c r="AZ63" s="1066"/>
      <c r="BA63" s="1066"/>
      <c r="BB63" s="1066"/>
      <c r="BC63" s="1066"/>
      <c r="BD63" s="1066"/>
      <c r="BE63" s="1007"/>
      <c r="BF63" s="1007"/>
      <c r="BG63" s="1007"/>
      <c r="BH63" s="1007"/>
      <c r="BI63" s="1008"/>
      <c r="BJ63" s="1067" t="s">
        <v>326</v>
      </c>
      <c r="BK63" s="998"/>
      <c r="BL63" s="998"/>
      <c r="BM63" s="998"/>
      <c r="BN63" s="1068"/>
      <c r="BO63" s="121"/>
      <c r="BP63" s="121"/>
      <c r="BQ63" s="118">
        <v>57</v>
      </c>
      <c r="BR63" s="119"/>
      <c r="BS63" s="1063"/>
      <c r="BT63" s="1064"/>
      <c r="BU63" s="1064"/>
      <c r="BV63" s="1064"/>
      <c r="BW63" s="1064"/>
      <c r="BX63" s="1064"/>
      <c r="BY63" s="1064"/>
      <c r="BZ63" s="1064"/>
      <c r="CA63" s="1064"/>
      <c r="CB63" s="1064"/>
      <c r="CC63" s="1064"/>
      <c r="CD63" s="1064"/>
      <c r="CE63" s="1064"/>
      <c r="CF63" s="1064"/>
      <c r="CG63" s="1065"/>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3"/>
      <c r="BT64" s="1064"/>
      <c r="BU64" s="1064"/>
      <c r="BV64" s="1064"/>
      <c r="BW64" s="1064"/>
      <c r="BX64" s="1064"/>
      <c r="BY64" s="1064"/>
      <c r="BZ64" s="1064"/>
      <c r="CA64" s="1064"/>
      <c r="CB64" s="1064"/>
      <c r="CC64" s="1064"/>
      <c r="CD64" s="1064"/>
      <c r="CE64" s="1064"/>
      <c r="CF64" s="1064"/>
      <c r="CG64" s="1065"/>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102"/>
    </row>
    <row r="65" spans="1:131" s="103" customFormat="1" ht="26.25" customHeight="1" thickBot="1" x14ac:dyDescent="0.2">
      <c r="A65" s="108" t="s">
        <v>348</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3"/>
      <c r="BT65" s="1064"/>
      <c r="BU65" s="1064"/>
      <c r="BV65" s="1064"/>
      <c r="BW65" s="1064"/>
      <c r="BX65" s="1064"/>
      <c r="BY65" s="1064"/>
      <c r="BZ65" s="1064"/>
      <c r="CA65" s="1064"/>
      <c r="CB65" s="1064"/>
      <c r="CC65" s="1064"/>
      <c r="CD65" s="1064"/>
      <c r="CE65" s="1064"/>
      <c r="CF65" s="1064"/>
      <c r="CG65" s="1065"/>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102"/>
    </row>
    <row r="66" spans="1:131" s="103" customFormat="1" ht="26.25" customHeight="1" x14ac:dyDescent="0.15">
      <c r="A66" s="1050" t="s">
        <v>349</v>
      </c>
      <c r="B66" s="1051"/>
      <c r="C66" s="1051"/>
      <c r="D66" s="1051"/>
      <c r="E66" s="1051"/>
      <c r="F66" s="1051"/>
      <c r="G66" s="1051"/>
      <c r="H66" s="1051"/>
      <c r="I66" s="1051"/>
      <c r="J66" s="1051"/>
      <c r="K66" s="1051"/>
      <c r="L66" s="1051"/>
      <c r="M66" s="1051"/>
      <c r="N66" s="1051"/>
      <c r="O66" s="1051"/>
      <c r="P66" s="1052"/>
      <c r="Q66" s="1036" t="s">
        <v>329</v>
      </c>
      <c r="R66" s="1037"/>
      <c r="S66" s="1037"/>
      <c r="T66" s="1037"/>
      <c r="U66" s="1038"/>
      <c r="V66" s="1036" t="s">
        <v>330</v>
      </c>
      <c r="W66" s="1037"/>
      <c r="X66" s="1037"/>
      <c r="Y66" s="1037"/>
      <c r="Z66" s="1038"/>
      <c r="AA66" s="1036" t="s">
        <v>331</v>
      </c>
      <c r="AB66" s="1037"/>
      <c r="AC66" s="1037"/>
      <c r="AD66" s="1037"/>
      <c r="AE66" s="1038"/>
      <c r="AF66" s="1056" t="s">
        <v>332</v>
      </c>
      <c r="AG66" s="1057"/>
      <c r="AH66" s="1057"/>
      <c r="AI66" s="1057"/>
      <c r="AJ66" s="1058"/>
      <c r="AK66" s="1036" t="s">
        <v>333</v>
      </c>
      <c r="AL66" s="1051"/>
      <c r="AM66" s="1051"/>
      <c r="AN66" s="1051"/>
      <c r="AO66" s="1052"/>
      <c r="AP66" s="1036" t="s">
        <v>334</v>
      </c>
      <c r="AQ66" s="1037"/>
      <c r="AR66" s="1037"/>
      <c r="AS66" s="1037"/>
      <c r="AT66" s="1038"/>
      <c r="AU66" s="1036" t="s">
        <v>350</v>
      </c>
      <c r="AV66" s="1037"/>
      <c r="AW66" s="1037"/>
      <c r="AX66" s="1037"/>
      <c r="AY66" s="1038"/>
      <c r="AZ66" s="1036" t="s">
        <v>311</v>
      </c>
      <c r="BA66" s="1037"/>
      <c r="BB66" s="1037"/>
      <c r="BC66" s="1037"/>
      <c r="BD66" s="1042"/>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39"/>
      <c r="R67" s="1040"/>
      <c r="S67" s="1040"/>
      <c r="T67" s="1040"/>
      <c r="U67" s="1041"/>
      <c r="V67" s="1039"/>
      <c r="W67" s="1040"/>
      <c r="X67" s="1040"/>
      <c r="Y67" s="1040"/>
      <c r="Z67" s="1041"/>
      <c r="AA67" s="1039"/>
      <c r="AB67" s="1040"/>
      <c r="AC67" s="1040"/>
      <c r="AD67" s="1040"/>
      <c r="AE67" s="1041"/>
      <c r="AF67" s="1059"/>
      <c r="AG67" s="1060"/>
      <c r="AH67" s="1060"/>
      <c r="AI67" s="1060"/>
      <c r="AJ67" s="1061"/>
      <c r="AK67" s="1062"/>
      <c r="AL67" s="1054"/>
      <c r="AM67" s="1054"/>
      <c r="AN67" s="1054"/>
      <c r="AO67" s="1055"/>
      <c r="AP67" s="1039"/>
      <c r="AQ67" s="1040"/>
      <c r="AR67" s="1040"/>
      <c r="AS67" s="1040"/>
      <c r="AT67" s="1041"/>
      <c r="AU67" s="1039"/>
      <c r="AV67" s="1040"/>
      <c r="AW67" s="1040"/>
      <c r="AX67" s="1040"/>
      <c r="AY67" s="1041"/>
      <c r="AZ67" s="1039"/>
      <c r="BA67" s="1040"/>
      <c r="BB67" s="1040"/>
      <c r="BC67" s="1040"/>
      <c r="BD67" s="1043"/>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351</v>
      </c>
      <c r="C68" s="1033"/>
      <c r="D68" s="1033"/>
      <c r="E68" s="1033"/>
      <c r="F68" s="1033"/>
      <c r="G68" s="1033"/>
      <c r="H68" s="1033"/>
      <c r="I68" s="1033"/>
      <c r="J68" s="1033"/>
      <c r="K68" s="1033"/>
      <c r="L68" s="1033"/>
      <c r="M68" s="1033"/>
      <c r="N68" s="1033"/>
      <c r="O68" s="1033"/>
      <c r="P68" s="1034"/>
      <c r="Q68" s="1035">
        <v>12392</v>
      </c>
      <c r="R68" s="1029"/>
      <c r="S68" s="1029"/>
      <c r="T68" s="1029"/>
      <c r="U68" s="1029"/>
      <c r="V68" s="1029">
        <v>10979</v>
      </c>
      <c r="W68" s="1029"/>
      <c r="X68" s="1029"/>
      <c r="Y68" s="1029"/>
      <c r="Z68" s="1029"/>
      <c r="AA68" s="1029">
        <v>1413</v>
      </c>
      <c r="AB68" s="1029"/>
      <c r="AC68" s="1029"/>
      <c r="AD68" s="1029"/>
      <c r="AE68" s="1029"/>
      <c r="AF68" s="1029"/>
      <c r="AG68" s="1029"/>
      <c r="AH68" s="1029"/>
      <c r="AI68" s="1029"/>
      <c r="AJ68" s="1029"/>
      <c r="AK68" s="1029"/>
      <c r="AL68" s="1029"/>
      <c r="AM68" s="1029"/>
      <c r="AN68" s="1029"/>
      <c r="AO68" s="1029"/>
      <c r="AP68" s="1029"/>
      <c r="AQ68" s="1029"/>
      <c r="AR68" s="1029"/>
      <c r="AS68" s="1029"/>
      <c r="AT68" s="1029"/>
      <c r="AU68" s="1029"/>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352</v>
      </c>
      <c r="C69" s="1022"/>
      <c r="D69" s="1022"/>
      <c r="E69" s="1022"/>
      <c r="F69" s="1022"/>
      <c r="G69" s="1022"/>
      <c r="H69" s="1022"/>
      <c r="I69" s="1022"/>
      <c r="J69" s="1022"/>
      <c r="K69" s="1022"/>
      <c r="L69" s="1022"/>
      <c r="M69" s="1022"/>
      <c r="N69" s="1022"/>
      <c r="O69" s="1022"/>
      <c r="P69" s="1023"/>
      <c r="Q69" s="1024">
        <v>294678</v>
      </c>
      <c r="R69" s="1018"/>
      <c r="S69" s="1018"/>
      <c r="T69" s="1018"/>
      <c r="U69" s="1018"/>
      <c r="V69" s="1018">
        <v>254090</v>
      </c>
      <c r="W69" s="1018"/>
      <c r="X69" s="1018"/>
      <c r="Y69" s="1018"/>
      <c r="Z69" s="1018"/>
      <c r="AA69" s="1018">
        <v>10888</v>
      </c>
      <c r="AB69" s="1018"/>
      <c r="AC69" s="1018"/>
      <c r="AD69" s="1018"/>
      <c r="AE69" s="1018"/>
      <c r="AF69" s="1018"/>
      <c r="AG69" s="1018"/>
      <c r="AH69" s="1018"/>
      <c r="AI69" s="1018"/>
      <c r="AJ69" s="1018"/>
      <c r="AK69" s="1018"/>
      <c r="AL69" s="1018"/>
      <c r="AM69" s="1018"/>
      <c r="AN69" s="1018"/>
      <c r="AO69" s="1018"/>
      <c r="AP69" s="1018"/>
      <c r="AQ69" s="1018"/>
      <c r="AR69" s="1018"/>
      <c r="AS69" s="1018"/>
      <c r="AT69" s="1018"/>
      <c r="AU69" s="1018"/>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353</v>
      </c>
      <c r="C70" s="1022"/>
      <c r="D70" s="1022"/>
      <c r="E70" s="1022"/>
      <c r="F70" s="1022"/>
      <c r="G70" s="1022"/>
      <c r="H70" s="1022"/>
      <c r="I70" s="1022"/>
      <c r="J70" s="1022"/>
      <c r="K70" s="1022"/>
      <c r="L70" s="1022"/>
      <c r="M70" s="1022"/>
      <c r="N70" s="1022"/>
      <c r="O70" s="1022"/>
      <c r="P70" s="1023"/>
      <c r="Q70" s="1024">
        <v>612</v>
      </c>
      <c r="R70" s="1018"/>
      <c r="S70" s="1018"/>
      <c r="T70" s="1018"/>
      <c r="U70" s="1018"/>
      <c r="V70" s="1018">
        <v>570</v>
      </c>
      <c r="W70" s="1018"/>
      <c r="X70" s="1018"/>
      <c r="Y70" s="1018"/>
      <c r="Z70" s="1018"/>
      <c r="AA70" s="1018">
        <v>42</v>
      </c>
      <c r="AB70" s="1018"/>
      <c r="AC70" s="1018"/>
      <c r="AD70" s="1018"/>
      <c r="AE70" s="1018"/>
      <c r="AF70" s="1018"/>
      <c r="AG70" s="1018"/>
      <c r="AH70" s="1018"/>
      <c r="AI70" s="1018"/>
      <c r="AJ70" s="1018"/>
      <c r="AK70" s="1018"/>
      <c r="AL70" s="1018"/>
      <c r="AM70" s="1018"/>
      <c r="AN70" s="1018"/>
      <c r="AO70" s="1018"/>
      <c r="AP70" s="1018"/>
      <c r="AQ70" s="1018"/>
      <c r="AR70" s="1018"/>
      <c r="AS70" s="1018"/>
      <c r="AT70" s="1018"/>
      <c r="AU70" s="1018"/>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354</v>
      </c>
      <c r="C71" s="1022"/>
      <c r="D71" s="1022"/>
      <c r="E71" s="1022"/>
      <c r="F71" s="1022"/>
      <c r="G71" s="1022"/>
      <c r="H71" s="1022"/>
      <c r="I71" s="1022"/>
      <c r="J71" s="1022"/>
      <c r="K71" s="1022"/>
      <c r="L71" s="1022"/>
      <c r="M71" s="1022"/>
      <c r="N71" s="1022"/>
      <c r="O71" s="1022"/>
      <c r="P71" s="1023"/>
      <c r="Q71" s="1024">
        <v>57</v>
      </c>
      <c r="R71" s="1018"/>
      <c r="S71" s="1018"/>
      <c r="T71" s="1018"/>
      <c r="U71" s="1018"/>
      <c r="V71" s="1018">
        <v>39</v>
      </c>
      <c r="W71" s="1018"/>
      <c r="X71" s="1018"/>
      <c r="Y71" s="1018"/>
      <c r="Z71" s="1018"/>
      <c r="AA71" s="1018">
        <v>18</v>
      </c>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355</v>
      </c>
      <c r="C72" s="1022"/>
      <c r="D72" s="1022"/>
      <c r="E72" s="1022"/>
      <c r="F72" s="1022"/>
      <c r="G72" s="1022"/>
      <c r="H72" s="1022"/>
      <c r="I72" s="1022"/>
      <c r="J72" s="1022"/>
      <c r="K72" s="1022"/>
      <c r="L72" s="1022"/>
      <c r="M72" s="1022"/>
      <c r="N72" s="1022"/>
      <c r="O72" s="1022"/>
      <c r="P72" s="1023"/>
      <c r="Q72" s="1024">
        <v>89</v>
      </c>
      <c r="R72" s="1018"/>
      <c r="S72" s="1018"/>
      <c r="T72" s="1018"/>
      <c r="U72" s="1018"/>
      <c r="V72" s="1018">
        <v>82</v>
      </c>
      <c r="W72" s="1018"/>
      <c r="X72" s="1018"/>
      <c r="Y72" s="1018"/>
      <c r="Z72" s="1018"/>
      <c r="AA72" s="1018">
        <v>7</v>
      </c>
      <c r="AB72" s="1018"/>
      <c r="AC72" s="1018"/>
      <c r="AD72" s="1018"/>
      <c r="AE72" s="1018"/>
      <c r="AF72" s="1018"/>
      <c r="AG72" s="1018"/>
      <c r="AH72" s="1018"/>
      <c r="AI72" s="1018"/>
      <c r="AJ72" s="1018"/>
      <c r="AK72" s="1018"/>
      <c r="AL72" s="1018"/>
      <c r="AM72" s="1018"/>
      <c r="AN72" s="1018"/>
      <c r="AO72" s="1018"/>
      <c r="AP72" s="1018"/>
      <c r="AQ72" s="1018"/>
      <c r="AR72" s="1018"/>
      <c r="AS72" s="1018"/>
      <c r="AT72" s="1018"/>
      <c r="AU72" s="1018"/>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c r="C73" s="1022"/>
      <c r="D73" s="1022"/>
      <c r="E73" s="1022"/>
      <c r="F73" s="1022"/>
      <c r="G73" s="1022"/>
      <c r="H73" s="1022"/>
      <c r="I73" s="1022"/>
      <c r="J73" s="1022"/>
      <c r="K73" s="1022"/>
      <c r="L73" s="1022"/>
      <c r="M73" s="1022"/>
      <c r="N73" s="1022"/>
      <c r="O73" s="1022"/>
      <c r="P73" s="1023"/>
      <c r="Q73" s="1024"/>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1018"/>
      <c r="AN73" s="1018"/>
      <c r="AO73" s="1018"/>
      <c r="AP73" s="1018"/>
      <c r="AQ73" s="1018"/>
      <c r="AR73" s="1018"/>
      <c r="AS73" s="1018"/>
      <c r="AT73" s="1018"/>
      <c r="AU73" s="1018"/>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c r="C74" s="1022"/>
      <c r="D74" s="1022"/>
      <c r="E74" s="1022"/>
      <c r="F74" s="1022"/>
      <c r="G74" s="1022"/>
      <c r="H74" s="1022"/>
      <c r="I74" s="1022"/>
      <c r="J74" s="1022"/>
      <c r="K74" s="1022"/>
      <c r="L74" s="1022"/>
      <c r="M74" s="1022"/>
      <c r="N74" s="1022"/>
      <c r="O74" s="1022"/>
      <c r="P74" s="1023"/>
      <c r="Q74" s="1024"/>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324</v>
      </c>
      <c r="B88" s="991" t="s">
        <v>356</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c r="AG88" s="1006"/>
      <c r="AH88" s="1006"/>
      <c r="AI88" s="1006"/>
      <c r="AJ88" s="1006"/>
      <c r="AK88" s="1010"/>
      <c r="AL88" s="1010"/>
      <c r="AM88" s="1010"/>
      <c r="AN88" s="1010"/>
      <c r="AO88" s="1010"/>
      <c r="AP88" s="1006"/>
      <c r="AQ88" s="1006"/>
      <c r="AR88" s="1006"/>
      <c r="AS88" s="1006"/>
      <c r="AT88" s="1006"/>
      <c r="AU88" s="1006"/>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324</v>
      </c>
      <c r="BR102" s="991" t="s">
        <v>357</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358</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359</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362</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363</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364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365</v>
      </c>
      <c r="AB109" s="941"/>
      <c r="AC109" s="941"/>
      <c r="AD109" s="941"/>
      <c r="AE109" s="942"/>
      <c r="AF109" s="943" t="s">
        <v>242</v>
      </c>
      <c r="AG109" s="941"/>
      <c r="AH109" s="941"/>
      <c r="AI109" s="941"/>
      <c r="AJ109" s="942"/>
      <c r="AK109" s="943" t="s">
        <v>241</v>
      </c>
      <c r="AL109" s="941"/>
      <c r="AM109" s="941"/>
      <c r="AN109" s="941"/>
      <c r="AO109" s="942"/>
      <c r="AP109" s="943" t="s">
        <v>366</v>
      </c>
      <c r="AQ109" s="941"/>
      <c r="AR109" s="941"/>
      <c r="AS109" s="941"/>
      <c r="AT109" s="972"/>
      <c r="AU109" s="940" t="s">
        <v>364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365</v>
      </c>
      <c r="BR109" s="941"/>
      <c r="BS109" s="941"/>
      <c r="BT109" s="941"/>
      <c r="BU109" s="942"/>
      <c r="BV109" s="943" t="s">
        <v>242</v>
      </c>
      <c r="BW109" s="941"/>
      <c r="BX109" s="941"/>
      <c r="BY109" s="941"/>
      <c r="BZ109" s="942"/>
      <c r="CA109" s="943" t="s">
        <v>241</v>
      </c>
      <c r="CB109" s="941"/>
      <c r="CC109" s="941"/>
      <c r="CD109" s="941"/>
      <c r="CE109" s="942"/>
      <c r="CF109" s="979" t="s">
        <v>366</v>
      </c>
      <c r="CG109" s="979"/>
      <c r="CH109" s="979"/>
      <c r="CI109" s="979"/>
      <c r="CJ109" s="979"/>
      <c r="CK109" s="943" t="s">
        <v>367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365</v>
      </c>
      <c r="DH109" s="941"/>
      <c r="DI109" s="941"/>
      <c r="DJ109" s="941"/>
      <c r="DK109" s="942"/>
      <c r="DL109" s="943" t="s">
        <v>242</v>
      </c>
      <c r="DM109" s="941"/>
      <c r="DN109" s="941"/>
      <c r="DO109" s="941"/>
      <c r="DP109" s="942"/>
      <c r="DQ109" s="943" t="s">
        <v>241</v>
      </c>
      <c r="DR109" s="941"/>
      <c r="DS109" s="941"/>
      <c r="DT109" s="941"/>
      <c r="DU109" s="942"/>
      <c r="DV109" s="943" t="s">
        <v>366</v>
      </c>
      <c r="DW109" s="941"/>
      <c r="DX109" s="941"/>
      <c r="DY109" s="941"/>
      <c r="DZ109" s="972"/>
    </row>
    <row r="110" spans="1:131" s="102" customFormat="1" ht="26.25" customHeight="1" x14ac:dyDescent="0.15">
      <c r="A110" s="843" t="s">
        <v>368</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902019</v>
      </c>
      <c r="AB110" s="934"/>
      <c r="AC110" s="934"/>
      <c r="AD110" s="934"/>
      <c r="AE110" s="935"/>
      <c r="AF110" s="936">
        <v>976418</v>
      </c>
      <c r="AG110" s="934"/>
      <c r="AH110" s="934"/>
      <c r="AI110" s="934"/>
      <c r="AJ110" s="935"/>
      <c r="AK110" s="936">
        <v>929554</v>
      </c>
      <c r="AL110" s="934"/>
      <c r="AM110" s="934"/>
      <c r="AN110" s="934"/>
      <c r="AO110" s="935"/>
      <c r="AP110" s="937">
        <v>15.1</v>
      </c>
      <c r="AQ110" s="938"/>
      <c r="AR110" s="938"/>
      <c r="AS110" s="938"/>
      <c r="AT110" s="939"/>
      <c r="AU110" s="973" t="s">
        <v>369</v>
      </c>
      <c r="AV110" s="974"/>
      <c r="AW110" s="974"/>
      <c r="AX110" s="974"/>
      <c r="AY110" s="974"/>
      <c r="AZ110" s="879" t="s">
        <v>370</v>
      </c>
      <c r="BA110" s="844"/>
      <c r="BB110" s="844"/>
      <c r="BC110" s="844"/>
      <c r="BD110" s="844"/>
      <c r="BE110" s="844"/>
      <c r="BF110" s="844"/>
      <c r="BG110" s="844"/>
      <c r="BH110" s="844"/>
      <c r="BI110" s="844"/>
      <c r="BJ110" s="844"/>
      <c r="BK110" s="844"/>
      <c r="BL110" s="844"/>
      <c r="BM110" s="844"/>
      <c r="BN110" s="844"/>
      <c r="BO110" s="844"/>
      <c r="BP110" s="845"/>
      <c r="BQ110" s="880">
        <v>16472165</v>
      </c>
      <c r="BR110" s="861"/>
      <c r="BS110" s="861"/>
      <c r="BT110" s="861"/>
      <c r="BU110" s="861"/>
      <c r="BV110" s="861">
        <v>22208801</v>
      </c>
      <c r="BW110" s="861"/>
      <c r="BX110" s="861"/>
      <c r="BY110" s="861"/>
      <c r="BZ110" s="861"/>
      <c r="CA110" s="861">
        <v>27925693</v>
      </c>
      <c r="CB110" s="861"/>
      <c r="CC110" s="861"/>
      <c r="CD110" s="861"/>
      <c r="CE110" s="861"/>
      <c r="CF110" s="905">
        <v>452.3</v>
      </c>
      <c r="CG110" s="906"/>
      <c r="CH110" s="906"/>
      <c r="CI110" s="906"/>
      <c r="CJ110" s="906"/>
      <c r="CK110" s="969" t="s">
        <v>371</v>
      </c>
      <c r="CL110" s="925"/>
      <c r="CM110" s="930" t="s">
        <v>372</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t="s">
        <v>373</v>
      </c>
      <c r="DH110" s="861"/>
      <c r="DI110" s="861"/>
      <c r="DJ110" s="861"/>
      <c r="DK110" s="861"/>
      <c r="DL110" s="861" t="s">
        <v>373</v>
      </c>
      <c r="DM110" s="861"/>
      <c r="DN110" s="861"/>
      <c r="DO110" s="861"/>
      <c r="DP110" s="861"/>
      <c r="DQ110" s="861" t="s">
        <v>373</v>
      </c>
      <c r="DR110" s="861"/>
      <c r="DS110" s="861"/>
      <c r="DT110" s="861"/>
      <c r="DU110" s="861"/>
      <c r="DV110" s="862" t="s">
        <v>373</v>
      </c>
      <c r="DW110" s="862"/>
      <c r="DX110" s="862"/>
      <c r="DY110" s="862"/>
      <c r="DZ110" s="863"/>
    </row>
    <row r="111" spans="1:131" s="102" customFormat="1" ht="26.25" customHeight="1" x14ac:dyDescent="0.15">
      <c r="A111" s="810" t="s">
        <v>374</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375</v>
      </c>
      <c r="AB111" s="956"/>
      <c r="AC111" s="956"/>
      <c r="AD111" s="956"/>
      <c r="AE111" s="957"/>
      <c r="AF111" s="958" t="s">
        <v>375</v>
      </c>
      <c r="AG111" s="956"/>
      <c r="AH111" s="956"/>
      <c r="AI111" s="956"/>
      <c r="AJ111" s="957"/>
      <c r="AK111" s="958" t="s">
        <v>375</v>
      </c>
      <c r="AL111" s="956"/>
      <c r="AM111" s="956"/>
      <c r="AN111" s="956"/>
      <c r="AO111" s="957"/>
      <c r="AP111" s="959" t="s">
        <v>375</v>
      </c>
      <c r="AQ111" s="960"/>
      <c r="AR111" s="960"/>
      <c r="AS111" s="960"/>
      <c r="AT111" s="961"/>
      <c r="AU111" s="975"/>
      <c r="AV111" s="976"/>
      <c r="AW111" s="976"/>
      <c r="AX111" s="976"/>
      <c r="AY111" s="976"/>
      <c r="AZ111" s="851" t="s">
        <v>376</v>
      </c>
      <c r="BA111" s="786"/>
      <c r="BB111" s="786"/>
      <c r="BC111" s="786"/>
      <c r="BD111" s="786"/>
      <c r="BE111" s="786"/>
      <c r="BF111" s="786"/>
      <c r="BG111" s="786"/>
      <c r="BH111" s="786"/>
      <c r="BI111" s="786"/>
      <c r="BJ111" s="786"/>
      <c r="BK111" s="786"/>
      <c r="BL111" s="786"/>
      <c r="BM111" s="786"/>
      <c r="BN111" s="786"/>
      <c r="BO111" s="786"/>
      <c r="BP111" s="787"/>
      <c r="BQ111" s="852" t="s">
        <v>68</v>
      </c>
      <c r="BR111" s="853"/>
      <c r="BS111" s="853"/>
      <c r="BT111" s="853"/>
      <c r="BU111" s="853"/>
      <c r="BV111" s="853" t="s">
        <v>68</v>
      </c>
      <c r="BW111" s="853"/>
      <c r="BX111" s="853"/>
      <c r="BY111" s="853"/>
      <c r="BZ111" s="853"/>
      <c r="CA111" s="853" t="s">
        <v>68</v>
      </c>
      <c r="CB111" s="853"/>
      <c r="CC111" s="853"/>
      <c r="CD111" s="853"/>
      <c r="CE111" s="853"/>
      <c r="CF111" s="914" t="s">
        <v>68</v>
      </c>
      <c r="CG111" s="915"/>
      <c r="CH111" s="915"/>
      <c r="CI111" s="915"/>
      <c r="CJ111" s="915"/>
      <c r="CK111" s="970"/>
      <c r="CL111" s="927"/>
      <c r="CM111" s="864" t="s">
        <v>377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68</v>
      </c>
      <c r="DH111" s="853"/>
      <c r="DI111" s="853"/>
      <c r="DJ111" s="853"/>
      <c r="DK111" s="853"/>
      <c r="DL111" s="853" t="s">
        <v>68</v>
      </c>
      <c r="DM111" s="853"/>
      <c r="DN111" s="853"/>
      <c r="DO111" s="853"/>
      <c r="DP111" s="853"/>
      <c r="DQ111" s="853" t="s">
        <v>68</v>
      </c>
      <c r="DR111" s="853"/>
      <c r="DS111" s="853"/>
      <c r="DT111" s="853"/>
      <c r="DU111" s="853"/>
      <c r="DV111" s="830" t="s">
        <v>68</v>
      </c>
      <c r="DW111" s="830"/>
      <c r="DX111" s="830"/>
      <c r="DY111" s="830"/>
      <c r="DZ111" s="831"/>
    </row>
    <row r="112" spans="1:131" s="102" customFormat="1" ht="26.25" customHeight="1" x14ac:dyDescent="0.15">
      <c r="A112" s="962" t="s">
        <v>378</v>
      </c>
      <c r="B112" s="963"/>
      <c r="C112" s="786" t="s">
        <v>379</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68</v>
      </c>
      <c r="AB112" s="816"/>
      <c r="AC112" s="816"/>
      <c r="AD112" s="816"/>
      <c r="AE112" s="817"/>
      <c r="AF112" s="818" t="s">
        <v>68</v>
      </c>
      <c r="AG112" s="816"/>
      <c r="AH112" s="816"/>
      <c r="AI112" s="816"/>
      <c r="AJ112" s="817"/>
      <c r="AK112" s="818" t="s">
        <v>68</v>
      </c>
      <c r="AL112" s="816"/>
      <c r="AM112" s="816"/>
      <c r="AN112" s="816"/>
      <c r="AO112" s="817"/>
      <c r="AP112" s="857" t="s">
        <v>68</v>
      </c>
      <c r="AQ112" s="858"/>
      <c r="AR112" s="858"/>
      <c r="AS112" s="858"/>
      <c r="AT112" s="859"/>
      <c r="AU112" s="975"/>
      <c r="AV112" s="976"/>
      <c r="AW112" s="976"/>
      <c r="AX112" s="976"/>
      <c r="AY112" s="976"/>
      <c r="AZ112" s="851" t="s">
        <v>380</v>
      </c>
      <c r="BA112" s="786"/>
      <c r="BB112" s="786"/>
      <c r="BC112" s="786"/>
      <c r="BD112" s="786"/>
      <c r="BE112" s="786"/>
      <c r="BF112" s="786"/>
      <c r="BG112" s="786"/>
      <c r="BH112" s="786"/>
      <c r="BI112" s="786"/>
      <c r="BJ112" s="786"/>
      <c r="BK112" s="786"/>
      <c r="BL112" s="786"/>
      <c r="BM112" s="786"/>
      <c r="BN112" s="786"/>
      <c r="BO112" s="786"/>
      <c r="BP112" s="787"/>
      <c r="BQ112" s="852">
        <v>6735591</v>
      </c>
      <c r="BR112" s="853"/>
      <c r="BS112" s="853"/>
      <c r="BT112" s="853"/>
      <c r="BU112" s="853"/>
      <c r="BV112" s="853">
        <v>5803239</v>
      </c>
      <c r="BW112" s="853"/>
      <c r="BX112" s="853"/>
      <c r="BY112" s="853"/>
      <c r="BZ112" s="853"/>
      <c r="CA112" s="853">
        <v>5687049</v>
      </c>
      <c r="CB112" s="853"/>
      <c r="CC112" s="853"/>
      <c r="CD112" s="853"/>
      <c r="CE112" s="853"/>
      <c r="CF112" s="914">
        <v>92.1</v>
      </c>
      <c r="CG112" s="915"/>
      <c r="CH112" s="915"/>
      <c r="CI112" s="915"/>
      <c r="CJ112" s="915"/>
      <c r="CK112" s="970"/>
      <c r="CL112" s="927"/>
      <c r="CM112" s="864" t="s">
        <v>381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68</v>
      </c>
      <c r="DH112" s="853"/>
      <c r="DI112" s="853"/>
      <c r="DJ112" s="853"/>
      <c r="DK112" s="853"/>
      <c r="DL112" s="853" t="s">
        <v>68</v>
      </c>
      <c r="DM112" s="853"/>
      <c r="DN112" s="853"/>
      <c r="DO112" s="853"/>
      <c r="DP112" s="853"/>
      <c r="DQ112" s="853" t="s">
        <v>68</v>
      </c>
      <c r="DR112" s="853"/>
      <c r="DS112" s="853"/>
      <c r="DT112" s="853"/>
      <c r="DU112" s="853"/>
      <c r="DV112" s="830" t="s">
        <v>68</v>
      </c>
      <c r="DW112" s="830"/>
      <c r="DX112" s="830"/>
      <c r="DY112" s="830"/>
      <c r="DZ112" s="831"/>
    </row>
    <row r="113" spans="1:130" s="102" customFormat="1" ht="26.25" customHeight="1" x14ac:dyDescent="0.15">
      <c r="A113" s="964"/>
      <c r="B113" s="965"/>
      <c r="C113" s="786" t="s">
        <v>382</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670865</v>
      </c>
      <c r="AB113" s="956"/>
      <c r="AC113" s="956"/>
      <c r="AD113" s="956"/>
      <c r="AE113" s="957"/>
      <c r="AF113" s="958">
        <v>383563</v>
      </c>
      <c r="AG113" s="956"/>
      <c r="AH113" s="956"/>
      <c r="AI113" s="956"/>
      <c r="AJ113" s="957"/>
      <c r="AK113" s="958">
        <v>503513</v>
      </c>
      <c r="AL113" s="956"/>
      <c r="AM113" s="956"/>
      <c r="AN113" s="956"/>
      <c r="AO113" s="957"/>
      <c r="AP113" s="959">
        <v>8.1999999999999993</v>
      </c>
      <c r="AQ113" s="960"/>
      <c r="AR113" s="960"/>
      <c r="AS113" s="960"/>
      <c r="AT113" s="961"/>
      <c r="AU113" s="975"/>
      <c r="AV113" s="976"/>
      <c r="AW113" s="976"/>
      <c r="AX113" s="976"/>
      <c r="AY113" s="976"/>
      <c r="AZ113" s="851" t="s">
        <v>383</v>
      </c>
      <c r="BA113" s="786"/>
      <c r="BB113" s="786"/>
      <c r="BC113" s="786"/>
      <c r="BD113" s="786"/>
      <c r="BE113" s="786"/>
      <c r="BF113" s="786"/>
      <c r="BG113" s="786"/>
      <c r="BH113" s="786"/>
      <c r="BI113" s="786"/>
      <c r="BJ113" s="786"/>
      <c r="BK113" s="786"/>
      <c r="BL113" s="786"/>
      <c r="BM113" s="786"/>
      <c r="BN113" s="786"/>
      <c r="BO113" s="786"/>
      <c r="BP113" s="787"/>
      <c r="BQ113" s="852">
        <v>43155</v>
      </c>
      <c r="BR113" s="853"/>
      <c r="BS113" s="853"/>
      <c r="BT113" s="853"/>
      <c r="BU113" s="853"/>
      <c r="BV113" s="853">
        <v>38679</v>
      </c>
      <c r="BW113" s="853"/>
      <c r="BX113" s="853"/>
      <c r="BY113" s="853"/>
      <c r="BZ113" s="853"/>
      <c r="CA113" s="853">
        <v>34503</v>
      </c>
      <c r="CB113" s="853"/>
      <c r="CC113" s="853"/>
      <c r="CD113" s="853"/>
      <c r="CE113" s="853"/>
      <c r="CF113" s="914">
        <v>0.6</v>
      </c>
      <c r="CG113" s="915"/>
      <c r="CH113" s="915"/>
      <c r="CI113" s="915"/>
      <c r="CJ113" s="915"/>
      <c r="CK113" s="970"/>
      <c r="CL113" s="927"/>
      <c r="CM113" s="864" t="s">
        <v>384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t="s">
        <v>68</v>
      </c>
      <c r="DH113" s="816"/>
      <c r="DI113" s="816"/>
      <c r="DJ113" s="816"/>
      <c r="DK113" s="817"/>
      <c r="DL113" s="818" t="s">
        <v>68</v>
      </c>
      <c r="DM113" s="816"/>
      <c r="DN113" s="816"/>
      <c r="DO113" s="816"/>
      <c r="DP113" s="817"/>
      <c r="DQ113" s="818" t="s">
        <v>68</v>
      </c>
      <c r="DR113" s="816"/>
      <c r="DS113" s="816"/>
      <c r="DT113" s="816"/>
      <c r="DU113" s="817"/>
      <c r="DV113" s="857" t="s">
        <v>68</v>
      </c>
      <c r="DW113" s="858"/>
      <c r="DX113" s="858"/>
      <c r="DY113" s="858"/>
      <c r="DZ113" s="859"/>
    </row>
    <row r="114" spans="1:130" s="102" customFormat="1" ht="26.25" customHeight="1" x14ac:dyDescent="0.15">
      <c r="A114" s="964"/>
      <c r="B114" s="965"/>
      <c r="C114" s="786" t="s">
        <v>385</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t="s">
        <v>68</v>
      </c>
      <c r="AB114" s="816"/>
      <c r="AC114" s="816"/>
      <c r="AD114" s="816"/>
      <c r="AE114" s="817"/>
      <c r="AF114" s="818">
        <v>3846</v>
      </c>
      <c r="AG114" s="816"/>
      <c r="AH114" s="816"/>
      <c r="AI114" s="816"/>
      <c r="AJ114" s="817"/>
      <c r="AK114" s="818">
        <v>3568</v>
      </c>
      <c r="AL114" s="816"/>
      <c r="AM114" s="816"/>
      <c r="AN114" s="816"/>
      <c r="AO114" s="817"/>
      <c r="AP114" s="857">
        <v>0.1</v>
      </c>
      <c r="AQ114" s="858"/>
      <c r="AR114" s="858"/>
      <c r="AS114" s="858"/>
      <c r="AT114" s="859"/>
      <c r="AU114" s="975"/>
      <c r="AV114" s="976"/>
      <c r="AW114" s="976"/>
      <c r="AX114" s="976"/>
      <c r="AY114" s="976"/>
      <c r="AZ114" s="851" t="s">
        <v>386</v>
      </c>
      <c r="BA114" s="786"/>
      <c r="BB114" s="786"/>
      <c r="BC114" s="786"/>
      <c r="BD114" s="786"/>
      <c r="BE114" s="786"/>
      <c r="BF114" s="786"/>
      <c r="BG114" s="786"/>
      <c r="BH114" s="786"/>
      <c r="BI114" s="786"/>
      <c r="BJ114" s="786"/>
      <c r="BK114" s="786"/>
      <c r="BL114" s="786"/>
      <c r="BM114" s="786"/>
      <c r="BN114" s="786"/>
      <c r="BO114" s="786"/>
      <c r="BP114" s="787"/>
      <c r="BQ114" s="852">
        <v>397472</v>
      </c>
      <c r="BR114" s="853"/>
      <c r="BS114" s="853"/>
      <c r="BT114" s="853"/>
      <c r="BU114" s="853"/>
      <c r="BV114" s="853">
        <v>309493</v>
      </c>
      <c r="BW114" s="853"/>
      <c r="BX114" s="853"/>
      <c r="BY114" s="853"/>
      <c r="BZ114" s="853"/>
      <c r="CA114" s="853">
        <v>133839</v>
      </c>
      <c r="CB114" s="853"/>
      <c r="CC114" s="853"/>
      <c r="CD114" s="853"/>
      <c r="CE114" s="853"/>
      <c r="CF114" s="914">
        <v>2.2000000000000002</v>
      </c>
      <c r="CG114" s="915"/>
      <c r="CH114" s="915"/>
      <c r="CI114" s="915"/>
      <c r="CJ114" s="915"/>
      <c r="CK114" s="970"/>
      <c r="CL114" s="927"/>
      <c r="CM114" s="864" t="s">
        <v>387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68</v>
      </c>
      <c r="DH114" s="816"/>
      <c r="DI114" s="816"/>
      <c r="DJ114" s="816"/>
      <c r="DK114" s="817"/>
      <c r="DL114" s="818" t="s">
        <v>68</v>
      </c>
      <c r="DM114" s="816"/>
      <c r="DN114" s="816"/>
      <c r="DO114" s="816"/>
      <c r="DP114" s="817"/>
      <c r="DQ114" s="818" t="s">
        <v>68</v>
      </c>
      <c r="DR114" s="816"/>
      <c r="DS114" s="816"/>
      <c r="DT114" s="816"/>
      <c r="DU114" s="817"/>
      <c r="DV114" s="857" t="s">
        <v>68</v>
      </c>
      <c r="DW114" s="858"/>
      <c r="DX114" s="858"/>
      <c r="DY114" s="858"/>
      <c r="DZ114" s="859"/>
    </row>
    <row r="115" spans="1:130" s="102" customFormat="1" ht="26.25" customHeight="1" x14ac:dyDescent="0.15">
      <c r="A115" s="964"/>
      <c r="B115" s="965"/>
      <c r="C115" s="786" t="s">
        <v>388</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t="s">
        <v>68</v>
      </c>
      <c r="AB115" s="956"/>
      <c r="AC115" s="956"/>
      <c r="AD115" s="956"/>
      <c r="AE115" s="957"/>
      <c r="AF115" s="958" t="s">
        <v>68</v>
      </c>
      <c r="AG115" s="956"/>
      <c r="AH115" s="956"/>
      <c r="AI115" s="956"/>
      <c r="AJ115" s="957"/>
      <c r="AK115" s="958" t="s">
        <v>68</v>
      </c>
      <c r="AL115" s="956"/>
      <c r="AM115" s="956"/>
      <c r="AN115" s="956"/>
      <c r="AO115" s="957"/>
      <c r="AP115" s="959" t="s">
        <v>68</v>
      </c>
      <c r="AQ115" s="960"/>
      <c r="AR115" s="960"/>
      <c r="AS115" s="960"/>
      <c r="AT115" s="961"/>
      <c r="AU115" s="975"/>
      <c r="AV115" s="976"/>
      <c r="AW115" s="976"/>
      <c r="AX115" s="976"/>
      <c r="AY115" s="976"/>
      <c r="AZ115" s="851" t="s">
        <v>389</v>
      </c>
      <c r="BA115" s="786"/>
      <c r="BB115" s="786"/>
      <c r="BC115" s="786"/>
      <c r="BD115" s="786"/>
      <c r="BE115" s="786"/>
      <c r="BF115" s="786"/>
      <c r="BG115" s="786"/>
      <c r="BH115" s="786"/>
      <c r="BI115" s="786"/>
      <c r="BJ115" s="786"/>
      <c r="BK115" s="786"/>
      <c r="BL115" s="786"/>
      <c r="BM115" s="786"/>
      <c r="BN115" s="786"/>
      <c r="BO115" s="786"/>
      <c r="BP115" s="787"/>
      <c r="BQ115" s="852" t="s">
        <v>68</v>
      </c>
      <c r="BR115" s="853"/>
      <c r="BS115" s="853"/>
      <c r="BT115" s="853"/>
      <c r="BU115" s="853"/>
      <c r="BV115" s="853" t="s">
        <v>68</v>
      </c>
      <c r="BW115" s="853"/>
      <c r="BX115" s="853"/>
      <c r="BY115" s="853"/>
      <c r="BZ115" s="853"/>
      <c r="CA115" s="853">
        <v>47613</v>
      </c>
      <c r="CB115" s="853"/>
      <c r="CC115" s="853"/>
      <c r="CD115" s="853"/>
      <c r="CE115" s="853"/>
      <c r="CF115" s="914">
        <v>0.8</v>
      </c>
      <c r="CG115" s="915"/>
      <c r="CH115" s="915"/>
      <c r="CI115" s="915"/>
      <c r="CJ115" s="915"/>
      <c r="CK115" s="970"/>
      <c r="CL115" s="927"/>
      <c r="CM115" s="851" t="s">
        <v>390</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68</v>
      </c>
      <c r="DH115" s="816"/>
      <c r="DI115" s="816"/>
      <c r="DJ115" s="816"/>
      <c r="DK115" s="817"/>
      <c r="DL115" s="818" t="s">
        <v>68</v>
      </c>
      <c r="DM115" s="816"/>
      <c r="DN115" s="816"/>
      <c r="DO115" s="816"/>
      <c r="DP115" s="817"/>
      <c r="DQ115" s="818" t="s">
        <v>68</v>
      </c>
      <c r="DR115" s="816"/>
      <c r="DS115" s="816"/>
      <c r="DT115" s="816"/>
      <c r="DU115" s="817"/>
      <c r="DV115" s="857" t="s">
        <v>68</v>
      </c>
      <c r="DW115" s="858"/>
      <c r="DX115" s="858"/>
      <c r="DY115" s="858"/>
      <c r="DZ115" s="859"/>
    </row>
    <row r="116" spans="1:130" s="102" customFormat="1" ht="26.25" customHeight="1" x14ac:dyDescent="0.15">
      <c r="A116" s="966"/>
      <c r="B116" s="967"/>
      <c r="C116" s="896" t="s">
        <v>391</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t="s">
        <v>68</v>
      </c>
      <c r="AB116" s="816"/>
      <c r="AC116" s="816"/>
      <c r="AD116" s="816"/>
      <c r="AE116" s="817"/>
      <c r="AF116" s="818" t="s">
        <v>68</v>
      </c>
      <c r="AG116" s="816"/>
      <c r="AH116" s="816"/>
      <c r="AI116" s="816"/>
      <c r="AJ116" s="817"/>
      <c r="AK116" s="818" t="s">
        <v>68</v>
      </c>
      <c r="AL116" s="816"/>
      <c r="AM116" s="816"/>
      <c r="AN116" s="816"/>
      <c r="AO116" s="817"/>
      <c r="AP116" s="857" t="s">
        <v>68</v>
      </c>
      <c r="AQ116" s="858"/>
      <c r="AR116" s="858"/>
      <c r="AS116" s="858"/>
      <c r="AT116" s="859"/>
      <c r="AU116" s="975"/>
      <c r="AV116" s="976"/>
      <c r="AW116" s="976"/>
      <c r="AX116" s="976"/>
      <c r="AY116" s="976"/>
      <c r="AZ116" s="902" t="s">
        <v>392</v>
      </c>
      <c r="BA116" s="903"/>
      <c r="BB116" s="903"/>
      <c r="BC116" s="903"/>
      <c r="BD116" s="903"/>
      <c r="BE116" s="903"/>
      <c r="BF116" s="903"/>
      <c r="BG116" s="903"/>
      <c r="BH116" s="903"/>
      <c r="BI116" s="903"/>
      <c r="BJ116" s="903"/>
      <c r="BK116" s="903"/>
      <c r="BL116" s="903"/>
      <c r="BM116" s="903"/>
      <c r="BN116" s="903"/>
      <c r="BO116" s="903"/>
      <c r="BP116" s="904"/>
      <c r="BQ116" s="852" t="s">
        <v>68</v>
      </c>
      <c r="BR116" s="853"/>
      <c r="BS116" s="853"/>
      <c r="BT116" s="853"/>
      <c r="BU116" s="853"/>
      <c r="BV116" s="853" t="s">
        <v>68</v>
      </c>
      <c r="BW116" s="853"/>
      <c r="BX116" s="853"/>
      <c r="BY116" s="853"/>
      <c r="BZ116" s="853"/>
      <c r="CA116" s="853" t="s">
        <v>68</v>
      </c>
      <c r="CB116" s="853"/>
      <c r="CC116" s="853"/>
      <c r="CD116" s="853"/>
      <c r="CE116" s="853"/>
      <c r="CF116" s="914" t="s">
        <v>68</v>
      </c>
      <c r="CG116" s="915"/>
      <c r="CH116" s="915"/>
      <c r="CI116" s="915"/>
      <c r="CJ116" s="915"/>
      <c r="CK116" s="970"/>
      <c r="CL116" s="927"/>
      <c r="CM116" s="864" t="s">
        <v>393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t="s">
        <v>68</v>
      </c>
      <c r="DH116" s="816"/>
      <c r="DI116" s="816"/>
      <c r="DJ116" s="816"/>
      <c r="DK116" s="817"/>
      <c r="DL116" s="818" t="s">
        <v>68</v>
      </c>
      <c r="DM116" s="816"/>
      <c r="DN116" s="816"/>
      <c r="DO116" s="816"/>
      <c r="DP116" s="817"/>
      <c r="DQ116" s="818" t="s">
        <v>68</v>
      </c>
      <c r="DR116" s="816"/>
      <c r="DS116" s="816"/>
      <c r="DT116" s="816"/>
      <c r="DU116" s="817"/>
      <c r="DV116" s="857" t="s">
        <v>68</v>
      </c>
      <c r="DW116" s="858"/>
      <c r="DX116" s="858"/>
      <c r="DY116" s="858"/>
      <c r="DZ116" s="859"/>
    </row>
    <row r="117" spans="1:130" s="102" customFormat="1" ht="26.25" customHeight="1" x14ac:dyDescent="0.15">
      <c r="A117" s="940" t="s">
        <v>126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394</v>
      </c>
      <c r="Z117" s="942"/>
      <c r="AA117" s="947">
        <v>1572884</v>
      </c>
      <c r="AB117" s="948"/>
      <c r="AC117" s="948"/>
      <c r="AD117" s="948"/>
      <c r="AE117" s="949"/>
      <c r="AF117" s="950">
        <v>1363827</v>
      </c>
      <c r="AG117" s="948"/>
      <c r="AH117" s="948"/>
      <c r="AI117" s="948"/>
      <c r="AJ117" s="949"/>
      <c r="AK117" s="950">
        <v>1436635</v>
      </c>
      <c r="AL117" s="948"/>
      <c r="AM117" s="948"/>
      <c r="AN117" s="948"/>
      <c r="AO117" s="949"/>
      <c r="AP117" s="951"/>
      <c r="AQ117" s="952"/>
      <c r="AR117" s="952"/>
      <c r="AS117" s="952"/>
      <c r="AT117" s="953"/>
      <c r="AU117" s="975"/>
      <c r="AV117" s="976"/>
      <c r="AW117" s="976"/>
      <c r="AX117" s="976"/>
      <c r="AY117" s="976"/>
      <c r="AZ117" s="902" t="s">
        <v>395</v>
      </c>
      <c r="BA117" s="903"/>
      <c r="BB117" s="903"/>
      <c r="BC117" s="903"/>
      <c r="BD117" s="903"/>
      <c r="BE117" s="903"/>
      <c r="BF117" s="903"/>
      <c r="BG117" s="903"/>
      <c r="BH117" s="903"/>
      <c r="BI117" s="903"/>
      <c r="BJ117" s="903"/>
      <c r="BK117" s="903"/>
      <c r="BL117" s="903"/>
      <c r="BM117" s="903"/>
      <c r="BN117" s="903"/>
      <c r="BO117" s="903"/>
      <c r="BP117" s="904"/>
      <c r="BQ117" s="852" t="s">
        <v>68</v>
      </c>
      <c r="BR117" s="853"/>
      <c r="BS117" s="853"/>
      <c r="BT117" s="853"/>
      <c r="BU117" s="853"/>
      <c r="BV117" s="853" t="s">
        <v>68</v>
      </c>
      <c r="BW117" s="853"/>
      <c r="BX117" s="853"/>
      <c r="BY117" s="853"/>
      <c r="BZ117" s="853"/>
      <c r="CA117" s="853" t="s">
        <v>68</v>
      </c>
      <c r="CB117" s="853"/>
      <c r="CC117" s="853"/>
      <c r="CD117" s="853"/>
      <c r="CE117" s="853"/>
      <c r="CF117" s="914" t="s">
        <v>68</v>
      </c>
      <c r="CG117" s="915"/>
      <c r="CH117" s="915"/>
      <c r="CI117" s="915"/>
      <c r="CJ117" s="915"/>
      <c r="CK117" s="970"/>
      <c r="CL117" s="927"/>
      <c r="CM117" s="864" t="s">
        <v>396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68</v>
      </c>
      <c r="DH117" s="816"/>
      <c r="DI117" s="816"/>
      <c r="DJ117" s="816"/>
      <c r="DK117" s="817"/>
      <c r="DL117" s="818" t="s">
        <v>68</v>
      </c>
      <c r="DM117" s="816"/>
      <c r="DN117" s="816"/>
      <c r="DO117" s="816"/>
      <c r="DP117" s="817"/>
      <c r="DQ117" s="818" t="s">
        <v>68</v>
      </c>
      <c r="DR117" s="816"/>
      <c r="DS117" s="816"/>
      <c r="DT117" s="816"/>
      <c r="DU117" s="817"/>
      <c r="DV117" s="857" t="s">
        <v>68</v>
      </c>
      <c r="DW117" s="858"/>
      <c r="DX117" s="858"/>
      <c r="DY117" s="858"/>
      <c r="DZ117" s="859"/>
    </row>
    <row r="118" spans="1:130" s="102" customFormat="1" ht="26.25" customHeight="1" x14ac:dyDescent="0.15">
      <c r="A118" s="940" t="s">
        <v>367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365</v>
      </c>
      <c r="AB118" s="941"/>
      <c r="AC118" s="941"/>
      <c r="AD118" s="941"/>
      <c r="AE118" s="942"/>
      <c r="AF118" s="943" t="s">
        <v>242</v>
      </c>
      <c r="AG118" s="941"/>
      <c r="AH118" s="941"/>
      <c r="AI118" s="941"/>
      <c r="AJ118" s="942"/>
      <c r="AK118" s="943" t="s">
        <v>241</v>
      </c>
      <c r="AL118" s="941"/>
      <c r="AM118" s="941"/>
      <c r="AN118" s="941"/>
      <c r="AO118" s="942"/>
      <c r="AP118" s="944" t="s">
        <v>366</v>
      </c>
      <c r="AQ118" s="945"/>
      <c r="AR118" s="945"/>
      <c r="AS118" s="945"/>
      <c r="AT118" s="946"/>
      <c r="AU118" s="975"/>
      <c r="AV118" s="976"/>
      <c r="AW118" s="976"/>
      <c r="AX118" s="976"/>
      <c r="AY118" s="976"/>
      <c r="AZ118" s="895" t="s">
        <v>397</v>
      </c>
      <c r="BA118" s="896"/>
      <c r="BB118" s="896"/>
      <c r="BC118" s="896"/>
      <c r="BD118" s="896"/>
      <c r="BE118" s="896"/>
      <c r="BF118" s="896"/>
      <c r="BG118" s="896"/>
      <c r="BH118" s="896"/>
      <c r="BI118" s="896"/>
      <c r="BJ118" s="896"/>
      <c r="BK118" s="896"/>
      <c r="BL118" s="896"/>
      <c r="BM118" s="896"/>
      <c r="BN118" s="896"/>
      <c r="BO118" s="896"/>
      <c r="BP118" s="897"/>
      <c r="BQ118" s="898" t="s">
        <v>398</v>
      </c>
      <c r="BR118" s="899"/>
      <c r="BS118" s="899"/>
      <c r="BT118" s="899"/>
      <c r="BU118" s="899"/>
      <c r="BV118" s="899" t="s">
        <v>398</v>
      </c>
      <c r="BW118" s="899"/>
      <c r="BX118" s="899"/>
      <c r="BY118" s="899"/>
      <c r="BZ118" s="899"/>
      <c r="CA118" s="899" t="s">
        <v>398</v>
      </c>
      <c r="CB118" s="899"/>
      <c r="CC118" s="899"/>
      <c r="CD118" s="899"/>
      <c r="CE118" s="899"/>
      <c r="CF118" s="914" t="s">
        <v>398</v>
      </c>
      <c r="CG118" s="915"/>
      <c r="CH118" s="915"/>
      <c r="CI118" s="915"/>
      <c r="CJ118" s="915"/>
      <c r="CK118" s="970"/>
      <c r="CL118" s="927"/>
      <c r="CM118" s="864" t="s">
        <v>399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398</v>
      </c>
      <c r="DH118" s="816"/>
      <c r="DI118" s="816"/>
      <c r="DJ118" s="816"/>
      <c r="DK118" s="817"/>
      <c r="DL118" s="818" t="s">
        <v>398</v>
      </c>
      <c r="DM118" s="816"/>
      <c r="DN118" s="816"/>
      <c r="DO118" s="816"/>
      <c r="DP118" s="817"/>
      <c r="DQ118" s="818" t="s">
        <v>398</v>
      </c>
      <c r="DR118" s="816"/>
      <c r="DS118" s="816"/>
      <c r="DT118" s="816"/>
      <c r="DU118" s="817"/>
      <c r="DV118" s="857" t="s">
        <v>398</v>
      </c>
      <c r="DW118" s="858"/>
      <c r="DX118" s="858"/>
      <c r="DY118" s="858"/>
      <c r="DZ118" s="859"/>
    </row>
    <row r="119" spans="1:130" s="102" customFormat="1" ht="26.25" customHeight="1" x14ac:dyDescent="0.15">
      <c r="A119" s="924" t="s">
        <v>371</v>
      </c>
      <c r="B119" s="925"/>
      <c r="C119" s="930" t="s">
        <v>372</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398</v>
      </c>
      <c r="AB119" s="934"/>
      <c r="AC119" s="934"/>
      <c r="AD119" s="934"/>
      <c r="AE119" s="935"/>
      <c r="AF119" s="936" t="s">
        <v>398</v>
      </c>
      <c r="AG119" s="934"/>
      <c r="AH119" s="934"/>
      <c r="AI119" s="934"/>
      <c r="AJ119" s="935"/>
      <c r="AK119" s="936" t="s">
        <v>398</v>
      </c>
      <c r="AL119" s="934"/>
      <c r="AM119" s="934"/>
      <c r="AN119" s="934"/>
      <c r="AO119" s="935"/>
      <c r="AP119" s="937" t="s">
        <v>398</v>
      </c>
      <c r="AQ119" s="938"/>
      <c r="AR119" s="938"/>
      <c r="AS119" s="938"/>
      <c r="AT119" s="939"/>
      <c r="AU119" s="977"/>
      <c r="AV119" s="978"/>
      <c r="AW119" s="978"/>
      <c r="AX119" s="978"/>
      <c r="AY119" s="978"/>
      <c r="AZ119" s="133" t="s">
        <v>126</v>
      </c>
      <c r="BA119" s="133"/>
      <c r="BB119" s="133"/>
      <c r="BC119" s="133"/>
      <c r="BD119" s="133"/>
      <c r="BE119" s="133"/>
      <c r="BF119" s="133"/>
      <c r="BG119" s="133"/>
      <c r="BH119" s="133"/>
      <c r="BI119" s="133"/>
      <c r="BJ119" s="133"/>
      <c r="BK119" s="133"/>
      <c r="BL119" s="133"/>
      <c r="BM119" s="133"/>
      <c r="BN119" s="133"/>
      <c r="BO119" s="893" t="s">
        <v>400</v>
      </c>
      <c r="BP119" s="894"/>
      <c r="BQ119" s="898">
        <v>23648383</v>
      </c>
      <c r="BR119" s="899"/>
      <c r="BS119" s="899"/>
      <c r="BT119" s="899"/>
      <c r="BU119" s="899"/>
      <c r="BV119" s="899">
        <v>28360212</v>
      </c>
      <c r="BW119" s="899"/>
      <c r="BX119" s="899"/>
      <c r="BY119" s="899"/>
      <c r="BZ119" s="899"/>
      <c r="CA119" s="899">
        <v>33828697</v>
      </c>
      <c r="CB119" s="899"/>
      <c r="CC119" s="899"/>
      <c r="CD119" s="899"/>
      <c r="CE119" s="899"/>
      <c r="CF119" s="782"/>
      <c r="CG119" s="783"/>
      <c r="CH119" s="783"/>
      <c r="CI119" s="783"/>
      <c r="CJ119" s="892"/>
      <c r="CK119" s="971"/>
      <c r="CL119" s="929"/>
      <c r="CM119" s="854" t="s">
        <v>401</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t="s">
        <v>398</v>
      </c>
      <c r="DH119" s="799"/>
      <c r="DI119" s="799"/>
      <c r="DJ119" s="799"/>
      <c r="DK119" s="800"/>
      <c r="DL119" s="801" t="s">
        <v>398</v>
      </c>
      <c r="DM119" s="799"/>
      <c r="DN119" s="799"/>
      <c r="DO119" s="799"/>
      <c r="DP119" s="800"/>
      <c r="DQ119" s="801" t="s">
        <v>398</v>
      </c>
      <c r="DR119" s="799"/>
      <c r="DS119" s="799"/>
      <c r="DT119" s="799"/>
      <c r="DU119" s="800"/>
      <c r="DV119" s="867" t="s">
        <v>398</v>
      </c>
      <c r="DW119" s="868"/>
      <c r="DX119" s="868"/>
      <c r="DY119" s="868"/>
      <c r="DZ119" s="869"/>
    </row>
    <row r="120" spans="1:130" s="102" customFormat="1" ht="26.25" customHeight="1" x14ac:dyDescent="0.15">
      <c r="A120" s="926"/>
      <c r="B120" s="927"/>
      <c r="C120" s="864" t="s">
        <v>377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398</v>
      </c>
      <c r="AB120" s="816"/>
      <c r="AC120" s="816"/>
      <c r="AD120" s="816"/>
      <c r="AE120" s="817"/>
      <c r="AF120" s="818" t="s">
        <v>398</v>
      </c>
      <c r="AG120" s="816"/>
      <c r="AH120" s="816"/>
      <c r="AI120" s="816"/>
      <c r="AJ120" s="817"/>
      <c r="AK120" s="818" t="s">
        <v>398</v>
      </c>
      <c r="AL120" s="816"/>
      <c r="AM120" s="816"/>
      <c r="AN120" s="816"/>
      <c r="AO120" s="817"/>
      <c r="AP120" s="857" t="s">
        <v>398</v>
      </c>
      <c r="AQ120" s="858"/>
      <c r="AR120" s="858"/>
      <c r="AS120" s="858"/>
      <c r="AT120" s="859"/>
      <c r="AU120" s="916" t="s">
        <v>402</v>
      </c>
      <c r="AV120" s="917"/>
      <c r="AW120" s="917"/>
      <c r="AX120" s="917"/>
      <c r="AY120" s="918"/>
      <c r="AZ120" s="879" t="s">
        <v>403</v>
      </c>
      <c r="BA120" s="844"/>
      <c r="BB120" s="844"/>
      <c r="BC120" s="844"/>
      <c r="BD120" s="844"/>
      <c r="BE120" s="844"/>
      <c r="BF120" s="844"/>
      <c r="BG120" s="844"/>
      <c r="BH120" s="844"/>
      <c r="BI120" s="844"/>
      <c r="BJ120" s="844"/>
      <c r="BK120" s="844"/>
      <c r="BL120" s="844"/>
      <c r="BM120" s="844"/>
      <c r="BN120" s="844"/>
      <c r="BO120" s="844"/>
      <c r="BP120" s="845"/>
      <c r="BQ120" s="880">
        <v>3968010</v>
      </c>
      <c r="BR120" s="861"/>
      <c r="BS120" s="861"/>
      <c r="BT120" s="861"/>
      <c r="BU120" s="861"/>
      <c r="BV120" s="861">
        <v>5726152</v>
      </c>
      <c r="BW120" s="861"/>
      <c r="BX120" s="861"/>
      <c r="BY120" s="861"/>
      <c r="BZ120" s="861"/>
      <c r="CA120" s="861">
        <v>5498286</v>
      </c>
      <c r="CB120" s="861"/>
      <c r="CC120" s="861"/>
      <c r="CD120" s="861"/>
      <c r="CE120" s="861"/>
      <c r="CF120" s="905">
        <v>89.1</v>
      </c>
      <c r="CG120" s="906"/>
      <c r="CH120" s="906"/>
      <c r="CI120" s="906"/>
      <c r="CJ120" s="906"/>
      <c r="CK120" s="907" t="s">
        <v>404</v>
      </c>
      <c r="CL120" s="871"/>
      <c r="CM120" s="871"/>
      <c r="CN120" s="871"/>
      <c r="CO120" s="872"/>
      <c r="CP120" s="911" t="s">
        <v>405</v>
      </c>
      <c r="CQ120" s="912"/>
      <c r="CR120" s="912"/>
      <c r="CS120" s="912"/>
      <c r="CT120" s="912"/>
      <c r="CU120" s="912"/>
      <c r="CV120" s="912"/>
      <c r="CW120" s="912"/>
      <c r="CX120" s="912"/>
      <c r="CY120" s="912"/>
      <c r="CZ120" s="912"/>
      <c r="DA120" s="912"/>
      <c r="DB120" s="912"/>
      <c r="DC120" s="912"/>
      <c r="DD120" s="912"/>
      <c r="DE120" s="912"/>
      <c r="DF120" s="913"/>
      <c r="DG120" s="880">
        <v>5647997</v>
      </c>
      <c r="DH120" s="861"/>
      <c r="DI120" s="861"/>
      <c r="DJ120" s="861"/>
      <c r="DK120" s="861"/>
      <c r="DL120" s="861">
        <v>4818377</v>
      </c>
      <c r="DM120" s="861"/>
      <c r="DN120" s="861"/>
      <c r="DO120" s="861"/>
      <c r="DP120" s="861"/>
      <c r="DQ120" s="861">
        <v>4585663</v>
      </c>
      <c r="DR120" s="861"/>
      <c r="DS120" s="861"/>
      <c r="DT120" s="861"/>
      <c r="DU120" s="861"/>
      <c r="DV120" s="862">
        <v>74.3</v>
      </c>
      <c r="DW120" s="862"/>
      <c r="DX120" s="862"/>
      <c r="DY120" s="862"/>
      <c r="DZ120" s="863"/>
    </row>
    <row r="121" spans="1:130" s="102" customFormat="1" ht="26.25" customHeight="1" x14ac:dyDescent="0.15">
      <c r="A121" s="926"/>
      <c r="B121" s="927"/>
      <c r="C121" s="902" t="s">
        <v>406</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398</v>
      </c>
      <c r="AB121" s="816"/>
      <c r="AC121" s="816"/>
      <c r="AD121" s="816"/>
      <c r="AE121" s="817"/>
      <c r="AF121" s="818" t="s">
        <v>398</v>
      </c>
      <c r="AG121" s="816"/>
      <c r="AH121" s="816"/>
      <c r="AI121" s="816"/>
      <c r="AJ121" s="817"/>
      <c r="AK121" s="818" t="s">
        <v>398</v>
      </c>
      <c r="AL121" s="816"/>
      <c r="AM121" s="816"/>
      <c r="AN121" s="816"/>
      <c r="AO121" s="817"/>
      <c r="AP121" s="857" t="s">
        <v>398</v>
      </c>
      <c r="AQ121" s="858"/>
      <c r="AR121" s="858"/>
      <c r="AS121" s="858"/>
      <c r="AT121" s="859"/>
      <c r="AU121" s="919"/>
      <c r="AV121" s="920"/>
      <c r="AW121" s="920"/>
      <c r="AX121" s="920"/>
      <c r="AY121" s="921"/>
      <c r="AZ121" s="851" t="s">
        <v>407</v>
      </c>
      <c r="BA121" s="786"/>
      <c r="BB121" s="786"/>
      <c r="BC121" s="786"/>
      <c r="BD121" s="786"/>
      <c r="BE121" s="786"/>
      <c r="BF121" s="786"/>
      <c r="BG121" s="786"/>
      <c r="BH121" s="786"/>
      <c r="BI121" s="786"/>
      <c r="BJ121" s="786"/>
      <c r="BK121" s="786"/>
      <c r="BL121" s="786"/>
      <c r="BM121" s="786"/>
      <c r="BN121" s="786"/>
      <c r="BO121" s="786"/>
      <c r="BP121" s="787"/>
      <c r="BQ121" s="852">
        <v>313679</v>
      </c>
      <c r="BR121" s="853"/>
      <c r="BS121" s="853"/>
      <c r="BT121" s="853"/>
      <c r="BU121" s="853"/>
      <c r="BV121" s="853">
        <v>807989</v>
      </c>
      <c r="BW121" s="853"/>
      <c r="BX121" s="853"/>
      <c r="BY121" s="853"/>
      <c r="BZ121" s="853"/>
      <c r="CA121" s="853">
        <v>1456088</v>
      </c>
      <c r="CB121" s="853"/>
      <c r="CC121" s="853"/>
      <c r="CD121" s="853"/>
      <c r="CE121" s="853"/>
      <c r="CF121" s="914">
        <v>23.6</v>
      </c>
      <c r="CG121" s="915"/>
      <c r="CH121" s="915"/>
      <c r="CI121" s="915"/>
      <c r="CJ121" s="915"/>
      <c r="CK121" s="908"/>
      <c r="CL121" s="874"/>
      <c r="CM121" s="874"/>
      <c r="CN121" s="874"/>
      <c r="CO121" s="875"/>
      <c r="CP121" s="883" t="s">
        <v>408</v>
      </c>
      <c r="CQ121" s="884"/>
      <c r="CR121" s="884"/>
      <c r="CS121" s="884"/>
      <c r="CT121" s="884"/>
      <c r="CU121" s="884"/>
      <c r="CV121" s="884"/>
      <c r="CW121" s="884"/>
      <c r="CX121" s="884"/>
      <c r="CY121" s="884"/>
      <c r="CZ121" s="884"/>
      <c r="DA121" s="884"/>
      <c r="DB121" s="884"/>
      <c r="DC121" s="884"/>
      <c r="DD121" s="884"/>
      <c r="DE121" s="884"/>
      <c r="DF121" s="885"/>
      <c r="DG121" s="852">
        <v>430904</v>
      </c>
      <c r="DH121" s="853"/>
      <c r="DI121" s="853"/>
      <c r="DJ121" s="853"/>
      <c r="DK121" s="853"/>
      <c r="DL121" s="853">
        <v>487779</v>
      </c>
      <c r="DM121" s="853"/>
      <c r="DN121" s="853"/>
      <c r="DO121" s="853"/>
      <c r="DP121" s="853"/>
      <c r="DQ121" s="853">
        <v>640592</v>
      </c>
      <c r="DR121" s="853"/>
      <c r="DS121" s="853"/>
      <c r="DT121" s="853"/>
      <c r="DU121" s="853"/>
      <c r="DV121" s="830">
        <v>10.4</v>
      </c>
      <c r="DW121" s="830"/>
      <c r="DX121" s="830"/>
      <c r="DY121" s="830"/>
      <c r="DZ121" s="831"/>
    </row>
    <row r="122" spans="1:130" s="102" customFormat="1" ht="26.25" customHeight="1" x14ac:dyDescent="0.15">
      <c r="A122" s="926"/>
      <c r="B122" s="927"/>
      <c r="C122" s="864" t="s">
        <v>387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398</v>
      </c>
      <c r="AB122" s="816"/>
      <c r="AC122" s="816"/>
      <c r="AD122" s="816"/>
      <c r="AE122" s="817"/>
      <c r="AF122" s="818" t="s">
        <v>398</v>
      </c>
      <c r="AG122" s="816"/>
      <c r="AH122" s="816"/>
      <c r="AI122" s="816"/>
      <c r="AJ122" s="817"/>
      <c r="AK122" s="818" t="s">
        <v>398</v>
      </c>
      <c r="AL122" s="816"/>
      <c r="AM122" s="816"/>
      <c r="AN122" s="816"/>
      <c r="AO122" s="817"/>
      <c r="AP122" s="857" t="s">
        <v>398</v>
      </c>
      <c r="AQ122" s="858"/>
      <c r="AR122" s="858"/>
      <c r="AS122" s="858"/>
      <c r="AT122" s="859"/>
      <c r="AU122" s="919"/>
      <c r="AV122" s="920"/>
      <c r="AW122" s="920"/>
      <c r="AX122" s="920"/>
      <c r="AY122" s="921"/>
      <c r="AZ122" s="895" t="s">
        <v>409</v>
      </c>
      <c r="BA122" s="896"/>
      <c r="BB122" s="896"/>
      <c r="BC122" s="896"/>
      <c r="BD122" s="896"/>
      <c r="BE122" s="896"/>
      <c r="BF122" s="896"/>
      <c r="BG122" s="896"/>
      <c r="BH122" s="896"/>
      <c r="BI122" s="896"/>
      <c r="BJ122" s="896"/>
      <c r="BK122" s="896"/>
      <c r="BL122" s="896"/>
      <c r="BM122" s="896"/>
      <c r="BN122" s="896"/>
      <c r="BO122" s="896"/>
      <c r="BP122" s="897"/>
      <c r="BQ122" s="898">
        <v>17469091</v>
      </c>
      <c r="BR122" s="899"/>
      <c r="BS122" s="899"/>
      <c r="BT122" s="899"/>
      <c r="BU122" s="899"/>
      <c r="BV122" s="899">
        <v>22272438</v>
      </c>
      <c r="BW122" s="899"/>
      <c r="BX122" s="899"/>
      <c r="BY122" s="899"/>
      <c r="BZ122" s="899"/>
      <c r="CA122" s="899">
        <v>25548659</v>
      </c>
      <c r="CB122" s="899"/>
      <c r="CC122" s="899"/>
      <c r="CD122" s="899"/>
      <c r="CE122" s="899"/>
      <c r="CF122" s="900">
        <v>413.8</v>
      </c>
      <c r="CG122" s="901"/>
      <c r="CH122" s="901"/>
      <c r="CI122" s="901"/>
      <c r="CJ122" s="901"/>
      <c r="CK122" s="908"/>
      <c r="CL122" s="874"/>
      <c r="CM122" s="874"/>
      <c r="CN122" s="874"/>
      <c r="CO122" s="875"/>
      <c r="CP122" s="883" t="s">
        <v>410</v>
      </c>
      <c r="CQ122" s="884"/>
      <c r="CR122" s="884"/>
      <c r="CS122" s="884"/>
      <c r="CT122" s="884"/>
      <c r="CU122" s="884"/>
      <c r="CV122" s="884"/>
      <c r="CW122" s="884"/>
      <c r="CX122" s="884"/>
      <c r="CY122" s="884"/>
      <c r="CZ122" s="884"/>
      <c r="DA122" s="884"/>
      <c r="DB122" s="884"/>
      <c r="DC122" s="884"/>
      <c r="DD122" s="884"/>
      <c r="DE122" s="884"/>
      <c r="DF122" s="885"/>
      <c r="DG122" s="852">
        <v>656690</v>
      </c>
      <c r="DH122" s="853"/>
      <c r="DI122" s="853"/>
      <c r="DJ122" s="853"/>
      <c r="DK122" s="853"/>
      <c r="DL122" s="853">
        <v>497083</v>
      </c>
      <c r="DM122" s="853"/>
      <c r="DN122" s="853"/>
      <c r="DO122" s="853"/>
      <c r="DP122" s="853"/>
      <c r="DQ122" s="853">
        <v>460794</v>
      </c>
      <c r="DR122" s="853"/>
      <c r="DS122" s="853"/>
      <c r="DT122" s="853"/>
      <c r="DU122" s="853"/>
      <c r="DV122" s="830">
        <v>7.5</v>
      </c>
      <c r="DW122" s="830"/>
      <c r="DX122" s="830"/>
      <c r="DY122" s="830"/>
      <c r="DZ122" s="831"/>
    </row>
    <row r="123" spans="1:130" s="102" customFormat="1" ht="26.25" customHeight="1" x14ac:dyDescent="0.15">
      <c r="A123" s="926"/>
      <c r="B123" s="927"/>
      <c r="C123" s="864" t="s">
        <v>393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t="s">
        <v>69</v>
      </c>
      <c r="AB123" s="816"/>
      <c r="AC123" s="816"/>
      <c r="AD123" s="816"/>
      <c r="AE123" s="817"/>
      <c r="AF123" s="818" t="s">
        <v>69</v>
      </c>
      <c r="AG123" s="816"/>
      <c r="AH123" s="816"/>
      <c r="AI123" s="816"/>
      <c r="AJ123" s="817"/>
      <c r="AK123" s="818" t="s">
        <v>69</v>
      </c>
      <c r="AL123" s="816"/>
      <c r="AM123" s="816"/>
      <c r="AN123" s="816"/>
      <c r="AO123" s="817"/>
      <c r="AP123" s="857" t="s">
        <v>69</v>
      </c>
      <c r="AQ123" s="858"/>
      <c r="AR123" s="858"/>
      <c r="AS123" s="858"/>
      <c r="AT123" s="859"/>
      <c r="AU123" s="922"/>
      <c r="AV123" s="923"/>
      <c r="AW123" s="923"/>
      <c r="AX123" s="923"/>
      <c r="AY123" s="923"/>
      <c r="AZ123" s="133" t="s">
        <v>126</v>
      </c>
      <c r="BA123" s="133"/>
      <c r="BB123" s="133"/>
      <c r="BC123" s="133"/>
      <c r="BD123" s="133"/>
      <c r="BE123" s="133"/>
      <c r="BF123" s="133"/>
      <c r="BG123" s="133"/>
      <c r="BH123" s="133"/>
      <c r="BI123" s="133"/>
      <c r="BJ123" s="133"/>
      <c r="BK123" s="133"/>
      <c r="BL123" s="133"/>
      <c r="BM123" s="133"/>
      <c r="BN123" s="133"/>
      <c r="BO123" s="893" t="s">
        <v>411</v>
      </c>
      <c r="BP123" s="894"/>
      <c r="BQ123" s="890">
        <v>21750780</v>
      </c>
      <c r="BR123" s="891"/>
      <c r="BS123" s="891"/>
      <c r="BT123" s="891"/>
      <c r="BU123" s="891"/>
      <c r="BV123" s="891">
        <v>28806579</v>
      </c>
      <c r="BW123" s="891"/>
      <c r="BX123" s="891"/>
      <c r="BY123" s="891"/>
      <c r="BZ123" s="891"/>
      <c r="CA123" s="891">
        <v>32503033</v>
      </c>
      <c r="CB123" s="891"/>
      <c r="CC123" s="891"/>
      <c r="CD123" s="891"/>
      <c r="CE123" s="891"/>
      <c r="CF123" s="782"/>
      <c r="CG123" s="783"/>
      <c r="CH123" s="783"/>
      <c r="CI123" s="783"/>
      <c r="CJ123" s="892"/>
      <c r="CK123" s="908"/>
      <c r="CL123" s="874"/>
      <c r="CM123" s="874"/>
      <c r="CN123" s="874"/>
      <c r="CO123" s="875"/>
      <c r="CP123" s="883" t="s">
        <v>412</v>
      </c>
      <c r="CQ123" s="884"/>
      <c r="CR123" s="884"/>
      <c r="CS123" s="884"/>
      <c r="CT123" s="884"/>
      <c r="CU123" s="884"/>
      <c r="CV123" s="884"/>
      <c r="CW123" s="884"/>
      <c r="CX123" s="884"/>
      <c r="CY123" s="884"/>
      <c r="CZ123" s="884"/>
      <c r="DA123" s="884"/>
      <c r="DB123" s="884"/>
      <c r="DC123" s="884"/>
      <c r="DD123" s="884"/>
      <c r="DE123" s="884"/>
      <c r="DF123" s="885"/>
      <c r="DG123" s="815" t="s">
        <v>69</v>
      </c>
      <c r="DH123" s="816"/>
      <c r="DI123" s="816"/>
      <c r="DJ123" s="816"/>
      <c r="DK123" s="817"/>
      <c r="DL123" s="818" t="s">
        <v>69</v>
      </c>
      <c r="DM123" s="816"/>
      <c r="DN123" s="816"/>
      <c r="DO123" s="816"/>
      <c r="DP123" s="817"/>
      <c r="DQ123" s="818" t="s">
        <v>69</v>
      </c>
      <c r="DR123" s="816"/>
      <c r="DS123" s="816"/>
      <c r="DT123" s="816"/>
      <c r="DU123" s="817"/>
      <c r="DV123" s="857" t="s">
        <v>69</v>
      </c>
      <c r="DW123" s="858"/>
      <c r="DX123" s="858"/>
      <c r="DY123" s="858"/>
      <c r="DZ123" s="859"/>
    </row>
    <row r="124" spans="1:130" s="102" customFormat="1" ht="26.25" customHeight="1" thickBot="1" x14ac:dyDescent="0.2">
      <c r="A124" s="926"/>
      <c r="B124" s="927"/>
      <c r="C124" s="864" t="s">
        <v>396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69</v>
      </c>
      <c r="AB124" s="816"/>
      <c r="AC124" s="816"/>
      <c r="AD124" s="816"/>
      <c r="AE124" s="817"/>
      <c r="AF124" s="818" t="s">
        <v>69</v>
      </c>
      <c r="AG124" s="816"/>
      <c r="AH124" s="816"/>
      <c r="AI124" s="816"/>
      <c r="AJ124" s="817"/>
      <c r="AK124" s="818" t="s">
        <v>69</v>
      </c>
      <c r="AL124" s="816"/>
      <c r="AM124" s="816"/>
      <c r="AN124" s="816"/>
      <c r="AO124" s="817"/>
      <c r="AP124" s="857" t="s">
        <v>69</v>
      </c>
      <c r="AQ124" s="858"/>
      <c r="AR124" s="858"/>
      <c r="AS124" s="858"/>
      <c r="AT124" s="859"/>
      <c r="AU124" s="886" t="s">
        <v>413</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30.2</v>
      </c>
      <c r="BR124" s="881"/>
      <c r="BS124" s="881"/>
      <c r="BT124" s="881"/>
      <c r="BU124" s="881"/>
      <c r="BV124" s="881" t="s">
        <v>69</v>
      </c>
      <c r="BW124" s="881"/>
      <c r="BX124" s="881"/>
      <c r="BY124" s="881"/>
      <c r="BZ124" s="881"/>
      <c r="CA124" s="881">
        <v>21.4</v>
      </c>
      <c r="CB124" s="881"/>
      <c r="CC124" s="881"/>
      <c r="CD124" s="881"/>
      <c r="CE124" s="881"/>
      <c r="CF124" s="760"/>
      <c r="CG124" s="761"/>
      <c r="CH124" s="761"/>
      <c r="CI124" s="761"/>
      <c r="CJ124" s="882"/>
      <c r="CK124" s="909"/>
      <c r="CL124" s="909"/>
      <c r="CM124" s="909"/>
      <c r="CN124" s="909"/>
      <c r="CO124" s="910"/>
      <c r="CP124" s="883" t="s">
        <v>414</v>
      </c>
      <c r="CQ124" s="884"/>
      <c r="CR124" s="884"/>
      <c r="CS124" s="884"/>
      <c r="CT124" s="884"/>
      <c r="CU124" s="884"/>
      <c r="CV124" s="884"/>
      <c r="CW124" s="884"/>
      <c r="CX124" s="884"/>
      <c r="CY124" s="884"/>
      <c r="CZ124" s="884"/>
      <c r="DA124" s="884"/>
      <c r="DB124" s="884"/>
      <c r="DC124" s="884"/>
      <c r="DD124" s="884"/>
      <c r="DE124" s="884"/>
      <c r="DF124" s="885"/>
      <c r="DG124" s="798" t="s">
        <v>69</v>
      </c>
      <c r="DH124" s="799"/>
      <c r="DI124" s="799"/>
      <c r="DJ124" s="799"/>
      <c r="DK124" s="800"/>
      <c r="DL124" s="801" t="s">
        <v>69</v>
      </c>
      <c r="DM124" s="799"/>
      <c r="DN124" s="799"/>
      <c r="DO124" s="799"/>
      <c r="DP124" s="800"/>
      <c r="DQ124" s="801" t="s">
        <v>69</v>
      </c>
      <c r="DR124" s="799"/>
      <c r="DS124" s="799"/>
      <c r="DT124" s="799"/>
      <c r="DU124" s="800"/>
      <c r="DV124" s="867" t="s">
        <v>69</v>
      </c>
      <c r="DW124" s="868"/>
      <c r="DX124" s="868"/>
      <c r="DY124" s="868"/>
      <c r="DZ124" s="869"/>
    </row>
    <row r="125" spans="1:130" s="102" customFormat="1" ht="26.25" customHeight="1" x14ac:dyDescent="0.15">
      <c r="A125" s="926"/>
      <c r="B125" s="927"/>
      <c r="C125" s="864" t="s">
        <v>399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69</v>
      </c>
      <c r="AB125" s="816"/>
      <c r="AC125" s="816"/>
      <c r="AD125" s="816"/>
      <c r="AE125" s="817"/>
      <c r="AF125" s="818" t="s">
        <v>69</v>
      </c>
      <c r="AG125" s="816"/>
      <c r="AH125" s="816"/>
      <c r="AI125" s="816"/>
      <c r="AJ125" s="817"/>
      <c r="AK125" s="818" t="s">
        <v>69</v>
      </c>
      <c r="AL125" s="816"/>
      <c r="AM125" s="816"/>
      <c r="AN125" s="816"/>
      <c r="AO125" s="817"/>
      <c r="AP125" s="857" t="s">
        <v>69</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415</v>
      </c>
      <c r="CL125" s="871"/>
      <c r="CM125" s="871"/>
      <c r="CN125" s="871"/>
      <c r="CO125" s="872"/>
      <c r="CP125" s="879" t="s">
        <v>416</v>
      </c>
      <c r="CQ125" s="844"/>
      <c r="CR125" s="844"/>
      <c r="CS125" s="844"/>
      <c r="CT125" s="844"/>
      <c r="CU125" s="844"/>
      <c r="CV125" s="844"/>
      <c r="CW125" s="844"/>
      <c r="CX125" s="844"/>
      <c r="CY125" s="844"/>
      <c r="CZ125" s="844"/>
      <c r="DA125" s="844"/>
      <c r="DB125" s="844"/>
      <c r="DC125" s="844"/>
      <c r="DD125" s="844"/>
      <c r="DE125" s="844"/>
      <c r="DF125" s="845"/>
      <c r="DG125" s="880" t="s">
        <v>69</v>
      </c>
      <c r="DH125" s="861"/>
      <c r="DI125" s="861"/>
      <c r="DJ125" s="861"/>
      <c r="DK125" s="861"/>
      <c r="DL125" s="861" t="s">
        <v>69</v>
      </c>
      <c r="DM125" s="861"/>
      <c r="DN125" s="861"/>
      <c r="DO125" s="861"/>
      <c r="DP125" s="861"/>
      <c r="DQ125" s="861" t="s">
        <v>69</v>
      </c>
      <c r="DR125" s="861"/>
      <c r="DS125" s="861"/>
      <c r="DT125" s="861"/>
      <c r="DU125" s="861"/>
      <c r="DV125" s="862" t="s">
        <v>69</v>
      </c>
      <c r="DW125" s="862"/>
      <c r="DX125" s="862"/>
      <c r="DY125" s="862"/>
      <c r="DZ125" s="863"/>
    </row>
    <row r="126" spans="1:130" s="102" customFormat="1" ht="26.25" customHeight="1" thickBot="1" x14ac:dyDescent="0.2">
      <c r="A126" s="926"/>
      <c r="B126" s="927"/>
      <c r="C126" s="864" t="s">
        <v>401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t="s">
        <v>69</v>
      </c>
      <c r="AB126" s="816"/>
      <c r="AC126" s="816"/>
      <c r="AD126" s="816"/>
      <c r="AE126" s="817"/>
      <c r="AF126" s="818" t="s">
        <v>69</v>
      </c>
      <c r="AG126" s="816"/>
      <c r="AH126" s="816"/>
      <c r="AI126" s="816"/>
      <c r="AJ126" s="817"/>
      <c r="AK126" s="818" t="s">
        <v>69</v>
      </c>
      <c r="AL126" s="816"/>
      <c r="AM126" s="816"/>
      <c r="AN126" s="816"/>
      <c r="AO126" s="817"/>
      <c r="AP126" s="857" t="s">
        <v>69</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417</v>
      </c>
      <c r="CQ126" s="786"/>
      <c r="CR126" s="786"/>
      <c r="CS126" s="786"/>
      <c r="CT126" s="786"/>
      <c r="CU126" s="786"/>
      <c r="CV126" s="786"/>
      <c r="CW126" s="786"/>
      <c r="CX126" s="786"/>
      <c r="CY126" s="786"/>
      <c r="CZ126" s="786"/>
      <c r="DA126" s="786"/>
      <c r="DB126" s="786"/>
      <c r="DC126" s="786"/>
      <c r="DD126" s="786"/>
      <c r="DE126" s="786"/>
      <c r="DF126" s="787"/>
      <c r="DG126" s="852" t="s">
        <v>69</v>
      </c>
      <c r="DH126" s="853"/>
      <c r="DI126" s="853"/>
      <c r="DJ126" s="853"/>
      <c r="DK126" s="853"/>
      <c r="DL126" s="853" t="s">
        <v>69</v>
      </c>
      <c r="DM126" s="853"/>
      <c r="DN126" s="853"/>
      <c r="DO126" s="853"/>
      <c r="DP126" s="853"/>
      <c r="DQ126" s="853">
        <v>47613</v>
      </c>
      <c r="DR126" s="853"/>
      <c r="DS126" s="853"/>
      <c r="DT126" s="853"/>
      <c r="DU126" s="853"/>
      <c r="DV126" s="830">
        <v>0.8</v>
      </c>
      <c r="DW126" s="830"/>
      <c r="DX126" s="830"/>
      <c r="DY126" s="830"/>
      <c r="DZ126" s="831"/>
    </row>
    <row r="127" spans="1:130" s="102" customFormat="1" ht="26.25" customHeight="1" x14ac:dyDescent="0.15">
      <c r="A127" s="928"/>
      <c r="B127" s="929"/>
      <c r="C127" s="854" t="s">
        <v>418</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t="s">
        <v>69</v>
      </c>
      <c r="AB127" s="816"/>
      <c r="AC127" s="816"/>
      <c r="AD127" s="816"/>
      <c r="AE127" s="817"/>
      <c r="AF127" s="818" t="s">
        <v>69</v>
      </c>
      <c r="AG127" s="816"/>
      <c r="AH127" s="816"/>
      <c r="AI127" s="816"/>
      <c r="AJ127" s="817"/>
      <c r="AK127" s="818" t="s">
        <v>69</v>
      </c>
      <c r="AL127" s="816"/>
      <c r="AM127" s="816"/>
      <c r="AN127" s="816"/>
      <c r="AO127" s="817"/>
      <c r="AP127" s="857" t="s">
        <v>69</v>
      </c>
      <c r="AQ127" s="858"/>
      <c r="AR127" s="858"/>
      <c r="AS127" s="858"/>
      <c r="AT127" s="859"/>
      <c r="AU127" s="138"/>
      <c r="AV127" s="138"/>
      <c r="AW127" s="138"/>
      <c r="AX127" s="860" t="s">
        <v>419</v>
      </c>
      <c r="AY127" s="848"/>
      <c r="AZ127" s="848"/>
      <c r="BA127" s="848"/>
      <c r="BB127" s="848"/>
      <c r="BC127" s="848"/>
      <c r="BD127" s="848"/>
      <c r="BE127" s="849"/>
      <c r="BF127" s="847" t="s">
        <v>420</v>
      </c>
      <c r="BG127" s="848"/>
      <c r="BH127" s="848"/>
      <c r="BI127" s="848"/>
      <c r="BJ127" s="848"/>
      <c r="BK127" s="848"/>
      <c r="BL127" s="849"/>
      <c r="BM127" s="847" t="s">
        <v>421</v>
      </c>
      <c r="BN127" s="848"/>
      <c r="BO127" s="848"/>
      <c r="BP127" s="848"/>
      <c r="BQ127" s="848"/>
      <c r="BR127" s="848"/>
      <c r="BS127" s="849"/>
      <c r="BT127" s="847" t="s">
        <v>422</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423</v>
      </c>
      <c r="CQ127" s="786"/>
      <c r="CR127" s="786"/>
      <c r="CS127" s="786"/>
      <c r="CT127" s="786"/>
      <c r="CU127" s="786"/>
      <c r="CV127" s="786"/>
      <c r="CW127" s="786"/>
      <c r="CX127" s="786"/>
      <c r="CY127" s="786"/>
      <c r="CZ127" s="786"/>
      <c r="DA127" s="786"/>
      <c r="DB127" s="786"/>
      <c r="DC127" s="786"/>
      <c r="DD127" s="786"/>
      <c r="DE127" s="786"/>
      <c r="DF127" s="787"/>
      <c r="DG127" s="852" t="s">
        <v>69</v>
      </c>
      <c r="DH127" s="853"/>
      <c r="DI127" s="853"/>
      <c r="DJ127" s="853"/>
      <c r="DK127" s="853"/>
      <c r="DL127" s="853" t="s">
        <v>69</v>
      </c>
      <c r="DM127" s="853"/>
      <c r="DN127" s="853"/>
      <c r="DO127" s="853"/>
      <c r="DP127" s="853"/>
      <c r="DQ127" s="853" t="s">
        <v>69</v>
      </c>
      <c r="DR127" s="853"/>
      <c r="DS127" s="853"/>
      <c r="DT127" s="853"/>
      <c r="DU127" s="853"/>
      <c r="DV127" s="830" t="s">
        <v>69</v>
      </c>
      <c r="DW127" s="830"/>
      <c r="DX127" s="830"/>
      <c r="DY127" s="830"/>
      <c r="DZ127" s="831"/>
    </row>
    <row r="128" spans="1:130" s="102" customFormat="1" ht="26.25" customHeight="1" thickBot="1" x14ac:dyDescent="0.2">
      <c r="A128" s="832" t="s">
        <v>424</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425</v>
      </c>
      <c r="X128" s="834"/>
      <c r="Y128" s="834"/>
      <c r="Z128" s="835"/>
      <c r="AA128" s="836">
        <v>39811</v>
      </c>
      <c r="AB128" s="837"/>
      <c r="AC128" s="837"/>
      <c r="AD128" s="837"/>
      <c r="AE128" s="838"/>
      <c r="AF128" s="839">
        <v>27033</v>
      </c>
      <c r="AG128" s="837"/>
      <c r="AH128" s="837"/>
      <c r="AI128" s="837"/>
      <c r="AJ128" s="838"/>
      <c r="AK128" s="839">
        <v>14335</v>
      </c>
      <c r="AL128" s="837"/>
      <c r="AM128" s="837"/>
      <c r="AN128" s="837"/>
      <c r="AO128" s="838"/>
      <c r="AP128" s="840"/>
      <c r="AQ128" s="841"/>
      <c r="AR128" s="841"/>
      <c r="AS128" s="841"/>
      <c r="AT128" s="842"/>
      <c r="AU128" s="138"/>
      <c r="AV128" s="138"/>
      <c r="AW128" s="138"/>
      <c r="AX128" s="843" t="s">
        <v>426</v>
      </c>
      <c r="AY128" s="844"/>
      <c r="AZ128" s="844"/>
      <c r="BA128" s="844"/>
      <c r="BB128" s="844"/>
      <c r="BC128" s="844"/>
      <c r="BD128" s="844"/>
      <c r="BE128" s="845"/>
      <c r="BF128" s="822" t="s">
        <v>69</v>
      </c>
      <c r="BG128" s="823"/>
      <c r="BH128" s="823"/>
      <c r="BI128" s="823"/>
      <c r="BJ128" s="823"/>
      <c r="BK128" s="823"/>
      <c r="BL128" s="846"/>
      <c r="BM128" s="822">
        <v>14</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427</v>
      </c>
      <c r="CQ128" s="764"/>
      <c r="CR128" s="764"/>
      <c r="CS128" s="764"/>
      <c r="CT128" s="764"/>
      <c r="CU128" s="764"/>
      <c r="CV128" s="764"/>
      <c r="CW128" s="764"/>
      <c r="CX128" s="764"/>
      <c r="CY128" s="764"/>
      <c r="CZ128" s="764"/>
      <c r="DA128" s="764"/>
      <c r="DB128" s="764"/>
      <c r="DC128" s="764"/>
      <c r="DD128" s="764"/>
      <c r="DE128" s="764"/>
      <c r="DF128" s="765"/>
      <c r="DG128" s="826" t="s">
        <v>69</v>
      </c>
      <c r="DH128" s="827"/>
      <c r="DI128" s="827"/>
      <c r="DJ128" s="827"/>
      <c r="DK128" s="827"/>
      <c r="DL128" s="827" t="s">
        <v>69</v>
      </c>
      <c r="DM128" s="827"/>
      <c r="DN128" s="827"/>
      <c r="DO128" s="827"/>
      <c r="DP128" s="827"/>
      <c r="DQ128" s="827" t="s">
        <v>69</v>
      </c>
      <c r="DR128" s="827"/>
      <c r="DS128" s="827"/>
      <c r="DT128" s="827"/>
      <c r="DU128" s="827"/>
      <c r="DV128" s="828" t="s">
        <v>69</v>
      </c>
      <c r="DW128" s="828"/>
      <c r="DX128" s="828"/>
      <c r="DY128" s="828"/>
      <c r="DZ128" s="829"/>
    </row>
    <row r="129" spans="1:131" s="102" customFormat="1" ht="26.25" customHeight="1" x14ac:dyDescent="0.15">
      <c r="A129" s="810" t="s">
        <v>47</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428</v>
      </c>
      <c r="X129" s="813"/>
      <c r="Y129" s="813"/>
      <c r="Z129" s="814"/>
      <c r="AA129" s="815">
        <v>7152488</v>
      </c>
      <c r="AB129" s="816"/>
      <c r="AC129" s="816"/>
      <c r="AD129" s="816"/>
      <c r="AE129" s="817"/>
      <c r="AF129" s="818">
        <v>7123392</v>
      </c>
      <c r="AG129" s="816"/>
      <c r="AH129" s="816"/>
      <c r="AI129" s="816"/>
      <c r="AJ129" s="817"/>
      <c r="AK129" s="818">
        <v>7136299</v>
      </c>
      <c r="AL129" s="816"/>
      <c r="AM129" s="816"/>
      <c r="AN129" s="816"/>
      <c r="AO129" s="817"/>
      <c r="AP129" s="819"/>
      <c r="AQ129" s="820"/>
      <c r="AR129" s="820"/>
      <c r="AS129" s="820"/>
      <c r="AT129" s="821"/>
      <c r="AU129" s="140"/>
      <c r="AV129" s="140"/>
      <c r="AW129" s="140"/>
      <c r="AX129" s="785" t="s">
        <v>429</v>
      </c>
      <c r="AY129" s="786"/>
      <c r="AZ129" s="786"/>
      <c r="BA129" s="786"/>
      <c r="BB129" s="786"/>
      <c r="BC129" s="786"/>
      <c r="BD129" s="786"/>
      <c r="BE129" s="787"/>
      <c r="BF129" s="805" t="s">
        <v>69</v>
      </c>
      <c r="BG129" s="806"/>
      <c r="BH129" s="806"/>
      <c r="BI129" s="806"/>
      <c r="BJ129" s="806"/>
      <c r="BK129" s="806"/>
      <c r="BL129" s="807"/>
      <c r="BM129" s="805">
        <v>19</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430</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431</v>
      </c>
      <c r="X130" s="813"/>
      <c r="Y130" s="813"/>
      <c r="Z130" s="814"/>
      <c r="AA130" s="815">
        <v>883714</v>
      </c>
      <c r="AB130" s="816"/>
      <c r="AC130" s="816"/>
      <c r="AD130" s="816"/>
      <c r="AE130" s="817"/>
      <c r="AF130" s="818">
        <v>925774</v>
      </c>
      <c r="AG130" s="816"/>
      <c r="AH130" s="816"/>
      <c r="AI130" s="816"/>
      <c r="AJ130" s="817"/>
      <c r="AK130" s="818">
        <v>962189</v>
      </c>
      <c r="AL130" s="816"/>
      <c r="AM130" s="816"/>
      <c r="AN130" s="816"/>
      <c r="AO130" s="817"/>
      <c r="AP130" s="819"/>
      <c r="AQ130" s="820"/>
      <c r="AR130" s="820"/>
      <c r="AS130" s="820"/>
      <c r="AT130" s="821"/>
      <c r="AU130" s="140"/>
      <c r="AV130" s="140"/>
      <c r="AW130" s="140"/>
      <c r="AX130" s="785" t="s">
        <v>432</v>
      </c>
      <c r="AY130" s="786"/>
      <c r="AZ130" s="786"/>
      <c r="BA130" s="786"/>
      <c r="BB130" s="786"/>
      <c r="BC130" s="786"/>
      <c r="BD130" s="786"/>
      <c r="BE130" s="787"/>
      <c r="BF130" s="788">
        <v>8.1</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433</v>
      </c>
      <c r="X131" s="796"/>
      <c r="Y131" s="796"/>
      <c r="Z131" s="797"/>
      <c r="AA131" s="798">
        <v>6268774</v>
      </c>
      <c r="AB131" s="799"/>
      <c r="AC131" s="799"/>
      <c r="AD131" s="799"/>
      <c r="AE131" s="800"/>
      <c r="AF131" s="801">
        <v>6197618</v>
      </c>
      <c r="AG131" s="799"/>
      <c r="AH131" s="799"/>
      <c r="AI131" s="799"/>
      <c r="AJ131" s="800"/>
      <c r="AK131" s="801">
        <v>6174110</v>
      </c>
      <c r="AL131" s="799"/>
      <c r="AM131" s="799"/>
      <c r="AN131" s="799"/>
      <c r="AO131" s="800"/>
      <c r="AP131" s="802"/>
      <c r="AQ131" s="803"/>
      <c r="AR131" s="803"/>
      <c r="AS131" s="803"/>
      <c r="AT131" s="804"/>
      <c r="AU131" s="140"/>
      <c r="AV131" s="140"/>
      <c r="AW131" s="140"/>
      <c r="AX131" s="763" t="s">
        <v>434</v>
      </c>
      <c r="AY131" s="764"/>
      <c r="AZ131" s="764"/>
      <c r="BA131" s="764"/>
      <c r="BB131" s="764"/>
      <c r="BC131" s="764"/>
      <c r="BD131" s="764"/>
      <c r="BE131" s="765"/>
      <c r="BF131" s="766">
        <v>21.4</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435</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436</v>
      </c>
      <c r="W132" s="776"/>
      <c r="X132" s="776"/>
      <c r="Y132" s="776"/>
      <c r="Z132" s="777"/>
      <c r="AA132" s="778">
        <v>10.358628339999999</v>
      </c>
      <c r="AB132" s="779"/>
      <c r="AC132" s="779"/>
      <c r="AD132" s="779"/>
      <c r="AE132" s="780"/>
      <c r="AF132" s="781">
        <v>6.6319027730000002</v>
      </c>
      <c r="AG132" s="779"/>
      <c r="AH132" s="779"/>
      <c r="AI132" s="779"/>
      <c r="AJ132" s="780"/>
      <c r="AK132" s="781">
        <v>7.4522643750000004</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437</v>
      </c>
      <c r="W133" s="755"/>
      <c r="X133" s="755"/>
      <c r="Y133" s="755"/>
      <c r="Z133" s="756"/>
      <c r="AA133" s="757">
        <v>7.7</v>
      </c>
      <c r="AB133" s="758"/>
      <c r="AC133" s="758"/>
      <c r="AD133" s="758"/>
      <c r="AE133" s="759"/>
      <c r="AF133" s="757">
        <v>8</v>
      </c>
      <c r="AG133" s="758"/>
      <c r="AH133" s="758"/>
      <c r="AI133" s="758"/>
      <c r="AJ133" s="759"/>
      <c r="AK133" s="757">
        <v>8.1</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W/QG40BaMi/IQ2J2xHS03Z1cEyLCO824HoiV+qa0u+7RlT/lHimzxyGX8/pTcjs33dGDS17FmO+IXUc1ICgscw==" saltValue="HqIoRHPCs3zgdWsxZ7h0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52"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439</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8rhAJjcV0oL2C1RyExzza0j/3G0lkiXpSa8rOa7s/0hNAsFk50Kilb9RjuxFGn6L17J4OLN75rovEaD6nZuIg==" saltValue="+h4DADklIQJCWk12iHJt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65" zoomScale="70" zoomScaleNormal="7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0L1M+4pLsakEMKwWoMp3qMFihVb2wfzjoTV472KCboQhMerqhqMT7312TGrMmYnYwlZ2w6H0drem4C/sNDTyQ==" saltValue="9y0Wpn4Qsg+g6N2bgDjr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70" zoomScaleSheetLayoutView="7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441</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9" t="s">
        <v>442</v>
      </c>
      <c r="AP7" s="157"/>
      <c r="AQ7" s="158" t="s">
        <v>443</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0"/>
      <c r="AP8" s="163" t="s">
        <v>444</v>
      </c>
      <c r="AQ8" s="164" t="s">
        <v>445</v>
      </c>
      <c r="AR8" s="165" t="s">
        <v>446</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1" t="s">
        <v>447</v>
      </c>
      <c r="AL9" s="1182"/>
      <c r="AM9" s="1182"/>
      <c r="AN9" s="1183"/>
      <c r="AO9" s="166">
        <v>2289420</v>
      </c>
      <c r="AP9" s="166">
        <v>69446</v>
      </c>
      <c r="AQ9" s="167">
        <v>56489</v>
      </c>
      <c r="AR9" s="168">
        <v>22.9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1" t="s">
        <v>448</v>
      </c>
      <c r="AL10" s="1182"/>
      <c r="AM10" s="1182"/>
      <c r="AN10" s="1183"/>
      <c r="AO10" s="169">
        <v>21352</v>
      </c>
      <c r="AP10" s="169">
        <v>648</v>
      </c>
      <c r="AQ10" s="170">
        <v>5759</v>
      </c>
      <c r="AR10" s="171">
        <v>-88.7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1" t="s">
        <v>449</v>
      </c>
      <c r="AL11" s="1182"/>
      <c r="AM11" s="1182"/>
      <c r="AN11" s="1183"/>
      <c r="AO11" s="169">
        <v>73814</v>
      </c>
      <c r="AP11" s="169">
        <v>2239</v>
      </c>
      <c r="AQ11" s="170">
        <v>8418</v>
      </c>
      <c r="AR11" s="171">
        <v>-73.400000000000006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1" t="s">
        <v>450</v>
      </c>
      <c r="AL12" s="1182"/>
      <c r="AM12" s="1182"/>
      <c r="AN12" s="1183"/>
      <c r="AO12" s="169" t="s">
        <v>451</v>
      </c>
      <c r="AP12" s="169" t="s">
        <v>451</v>
      </c>
      <c r="AQ12" s="170">
        <v>199</v>
      </c>
      <c r="AR12" s="171" t="s">
        <v>451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1" t="s">
        <v>452</v>
      </c>
      <c r="AL13" s="1182"/>
      <c r="AM13" s="1182"/>
      <c r="AN13" s="1183"/>
      <c r="AO13" s="169" t="s">
        <v>451</v>
      </c>
      <c r="AP13" s="169" t="s">
        <v>451</v>
      </c>
      <c r="AQ13" s="170">
        <v>11</v>
      </c>
      <c r="AR13" s="171" t="s">
        <v>451</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1" t="s">
        <v>453</v>
      </c>
      <c r="AL14" s="1182"/>
      <c r="AM14" s="1182"/>
      <c r="AN14" s="1183"/>
      <c r="AO14" s="169">
        <v>83315</v>
      </c>
      <c r="AP14" s="169">
        <v>2527</v>
      </c>
      <c r="AQ14" s="170">
        <v>2749</v>
      </c>
      <c r="AR14" s="171">
        <v>-8.1</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1" t="s">
        <v>454</v>
      </c>
      <c r="AL15" s="1182"/>
      <c r="AM15" s="1182"/>
      <c r="AN15" s="1183"/>
      <c r="AO15" s="169">
        <v>578628</v>
      </c>
      <c r="AP15" s="169">
        <v>17552</v>
      </c>
      <c r="AQ15" s="170">
        <v>1213</v>
      </c>
      <c r="AR15" s="171">
        <v>1347</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4" t="s">
        <v>455</v>
      </c>
      <c r="AL16" s="1185"/>
      <c r="AM16" s="1185"/>
      <c r="AN16" s="1186"/>
      <c r="AO16" s="169">
        <v>-173492</v>
      </c>
      <c r="AP16" s="169">
        <v>-5263</v>
      </c>
      <c r="AQ16" s="170">
        <v>-4842</v>
      </c>
      <c r="AR16" s="171">
        <v>8.6999999999999993</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4" t="s">
        <v>126</v>
      </c>
      <c r="AL17" s="1185"/>
      <c r="AM17" s="1185"/>
      <c r="AN17" s="1186"/>
      <c r="AO17" s="169">
        <v>2873037</v>
      </c>
      <c r="AP17" s="169">
        <v>87149</v>
      </c>
      <c r="AQ17" s="170">
        <v>69997</v>
      </c>
      <c r="AR17" s="171">
        <v>24.5</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456</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457</v>
      </c>
      <c r="AP20" s="177" t="s">
        <v>458</v>
      </c>
      <c r="AQ20" s="178" t="s">
        <v>459</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7" t="s">
        <v>460</v>
      </c>
      <c r="AL21" s="1188"/>
      <c r="AM21" s="1188"/>
      <c r="AN21" s="1189"/>
      <c r="AO21" s="181">
        <v>9.07</v>
      </c>
      <c r="AP21" s="182">
        <v>6.51</v>
      </c>
      <c r="AQ21" s="183">
        <v>2.56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7" t="s">
        <v>461</v>
      </c>
      <c r="AL22" s="1188"/>
      <c r="AM22" s="1188"/>
      <c r="AN22" s="1189"/>
      <c r="AO22" s="186">
        <v>92.1</v>
      </c>
      <c r="AP22" s="187">
        <v>97.2</v>
      </c>
      <c r="AQ22" s="188">
        <v>-5.0999999999999996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464</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9" t="s">
        <v>442</v>
      </c>
      <c r="AP30" s="157"/>
      <c r="AQ30" s="158" t="s">
        <v>443</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0"/>
      <c r="AP31" s="163" t="s">
        <v>444</v>
      </c>
      <c r="AQ31" s="164" t="s">
        <v>445</v>
      </c>
      <c r="AR31" s="165" t="s">
        <v>446</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5" t="s">
        <v>465</v>
      </c>
      <c r="AL32" s="1166"/>
      <c r="AM32" s="1166"/>
      <c r="AN32" s="1167"/>
      <c r="AO32" s="196">
        <v>929554</v>
      </c>
      <c r="AP32" s="196">
        <v>28196</v>
      </c>
      <c r="AQ32" s="197">
        <v>31531</v>
      </c>
      <c r="AR32" s="198">
        <v>-10.6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5" t="s">
        <v>466</v>
      </c>
      <c r="AL33" s="1166"/>
      <c r="AM33" s="1166"/>
      <c r="AN33" s="1167"/>
      <c r="AO33" s="196" t="s">
        <v>451</v>
      </c>
      <c r="AP33" s="196" t="s">
        <v>451</v>
      </c>
      <c r="AQ33" s="197" t="s">
        <v>451</v>
      </c>
      <c r="AR33" s="198" t="s">
        <v>451</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5" t="s">
        <v>467</v>
      </c>
      <c r="AL34" s="1166"/>
      <c r="AM34" s="1166"/>
      <c r="AN34" s="1167"/>
      <c r="AO34" s="196" t="s">
        <v>451</v>
      </c>
      <c r="AP34" s="196" t="s">
        <v>451</v>
      </c>
      <c r="AQ34" s="197" t="s">
        <v>451</v>
      </c>
      <c r="AR34" s="198" t="s">
        <v>451</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5" t="s">
        <v>468</v>
      </c>
      <c r="AL35" s="1166"/>
      <c r="AM35" s="1166"/>
      <c r="AN35" s="1167"/>
      <c r="AO35" s="196">
        <v>503513</v>
      </c>
      <c r="AP35" s="196">
        <v>15273</v>
      </c>
      <c r="AQ35" s="197">
        <v>9647</v>
      </c>
      <c r="AR35" s="198">
        <v>58.3</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5" t="s">
        <v>469</v>
      </c>
      <c r="AL36" s="1166"/>
      <c r="AM36" s="1166"/>
      <c r="AN36" s="1167"/>
      <c r="AO36" s="196">
        <v>3568</v>
      </c>
      <c r="AP36" s="196">
        <v>108</v>
      </c>
      <c r="AQ36" s="197">
        <v>2316</v>
      </c>
      <c r="AR36" s="198">
        <v>-95.3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5" t="s">
        <v>470</v>
      </c>
      <c r="AL37" s="1166"/>
      <c r="AM37" s="1166"/>
      <c r="AN37" s="1167"/>
      <c r="AO37" s="196" t="s">
        <v>451</v>
      </c>
      <c r="AP37" s="196" t="s">
        <v>451</v>
      </c>
      <c r="AQ37" s="197">
        <v>1006</v>
      </c>
      <c r="AR37" s="198" t="s">
        <v>451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8" t="s">
        <v>471</v>
      </c>
      <c r="AL38" s="1169"/>
      <c r="AM38" s="1169"/>
      <c r="AN38" s="1170"/>
      <c r="AO38" s="199" t="s">
        <v>451</v>
      </c>
      <c r="AP38" s="199" t="s">
        <v>451</v>
      </c>
      <c r="AQ38" s="200">
        <v>1</v>
      </c>
      <c r="AR38" s="188" t="s">
        <v>451</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8" t="s">
        <v>472</v>
      </c>
      <c r="AL39" s="1169"/>
      <c r="AM39" s="1169"/>
      <c r="AN39" s="1170"/>
      <c r="AO39" s="196">
        <v>-14335</v>
      </c>
      <c r="AP39" s="196">
        <v>-435</v>
      </c>
      <c r="AQ39" s="197">
        <v>-3160</v>
      </c>
      <c r="AR39" s="198">
        <v>-86.2</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5" t="s">
        <v>473</v>
      </c>
      <c r="AL40" s="1166"/>
      <c r="AM40" s="1166"/>
      <c r="AN40" s="1167"/>
      <c r="AO40" s="196">
        <v>-962189</v>
      </c>
      <c r="AP40" s="196">
        <v>-29186</v>
      </c>
      <c r="AQ40" s="197">
        <v>-28415</v>
      </c>
      <c r="AR40" s="198">
        <v>2.7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1" t="s">
        <v>236</v>
      </c>
      <c r="AL41" s="1172"/>
      <c r="AM41" s="1172"/>
      <c r="AN41" s="1173"/>
      <c r="AO41" s="196">
        <v>460111</v>
      </c>
      <c r="AP41" s="196">
        <v>13957</v>
      </c>
      <c r="AQ41" s="197">
        <v>12925</v>
      </c>
      <c r="AR41" s="198">
        <v>8</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474</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476</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4" t="s">
        <v>442</v>
      </c>
      <c r="AN49" s="1176" t="s">
        <v>477</v>
      </c>
      <c r="AO49" s="1177"/>
      <c r="AP49" s="1177"/>
      <c r="AQ49" s="1177"/>
      <c r="AR49" s="117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5"/>
      <c r="AN50" s="212" t="s">
        <v>478</v>
      </c>
      <c r="AO50" s="213" t="s">
        <v>479</v>
      </c>
      <c r="AP50" s="214" t="s">
        <v>480</v>
      </c>
      <c r="AQ50" s="215" t="s">
        <v>481</v>
      </c>
      <c r="AR50" s="216" t="s">
        <v>482</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483</v>
      </c>
      <c r="AL51" s="209"/>
      <c r="AM51" s="217">
        <v>1687267</v>
      </c>
      <c r="AN51" s="218">
        <v>49334</v>
      </c>
      <c r="AO51" s="219">
        <v>-24.5</v>
      </c>
      <c r="AP51" s="220">
        <v>53292</v>
      </c>
      <c r="AQ51" s="221">
        <v>0</v>
      </c>
      <c r="AR51" s="222">
        <v>-24.5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484</v>
      </c>
      <c r="AM52" s="225">
        <v>752685</v>
      </c>
      <c r="AN52" s="226">
        <v>22008</v>
      </c>
      <c r="AO52" s="227">
        <v>-29.9</v>
      </c>
      <c r="AP52" s="228">
        <v>28900</v>
      </c>
      <c r="AQ52" s="229">
        <v>18.899999999999999</v>
      </c>
      <c r="AR52" s="230">
        <v>-48.8</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485</v>
      </c>
      <c r="AL53" s="209"/>
      <c r="AM53" s="217">
        <v>1226043</v>
      </c>
      <c r="AN53" s="218">
        <v>35454</v>
      </c>
      <c r="AO53" s="219">
        <v>-28.1</v>
      </c>
      <c r="AP53" s="220">
        <v>49919</v>
      </c>
      <c r="AQ53" s="221">
        <v>-6.3</v>
      </c>
      <c r="AR53" s="222">
        <v>-21.8</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484</v>
      </c>
      <c r="AM54" s="225">
        <v>777649</v>
      </c>
      <c r="AN54" s="226">
        <v>22488</v>
      </c>
      <c r="AO54" s="227">
        <v>2.2000000000000002</v>
      </c>
      <c r="AP54" s="228">
        <v>26398</v>
      </c>
      <c r="AQ54" s="229">
        <v>-8.6999999999999993</v>
      </c>
      <c r="AR54" s="230">
        <v>10.9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486</v>
      </c>
      <c r="AL55" s="209"/>
      <c r="AM55" s="217">
        <v>500297</v>
      </c>
      <c r="AN55" s="218">
        <v>15067</v>
      </c>
      <c r="AO55" s="219">
        <v>-57.5</v>
      </c>
      <c r="AP55" s="220">
        <v>47738</v>
      </c>
      <c r="AQ55" s="221">
        <v>-4.4000000000000004</v>
      </c>
      <c r="AR55" s="222">
        <v>-53.1</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484</v>
      </c>
      <c r="AM56" s="225">
        <v>281040</v>
      </c>
      <c r="AN56" s="226">
        <v>8464</v>
      </c>
      <c r="AO56" s="227">
        <v>-62.4</v>
      </c>
      <c r="AP56" s="228">
        <v>24937</v>
      </c>
      <c r="AQ56" s="229">
        <v>-5.5</v>
      </c>
      <c r="AR56" s="230">
        <v>-56.9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487</v>
      </c>
      <c r="AL57" s="209"/>
      <c r="AM57" s="217">
        <v>1693358</v>
      </c>
      <c r="AN57" s="218">
        <v>51230</v>
      </c>
      <c r="AO57" s="219">
        <v>240</v>
      </c>
      <c r="AP57" s="220">
        <v>52191</v>
      </c>
      <c r="AQ57" s="221">
        <v>9.3000000000000007</v>
      </c>
      <c r="AR57" s="222">
        <v>230.7</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484</v>
      </c>
      <c r="AM58" s="225">
        <v>1026575</v>
      </c>
      <c r="AN58" s="226">
        <v>31058</v>
      </c>
      <c r="AO58" s="227">
        <v>266.89999999999998</v>
      </c>
      <c r="AP58" s="228">
        <v>24843</v>
      </c>
      <c r="AQ58" s="229">
        <v>-0.4</v>
      </c>
      <c r="AR58" s="230">
        <v>267.3</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488</v>
      </c>
      <c r="AL59" s="209"/>
      <c r="AM59" s="217">
        <v>4058272</v>
      </c>
      <c r="AN59" s="218">
        <v>123101</v>
      </c>
      <c r="AO59" s="219">
        <v>140.30000000000001</v>
      </c>
      <c r="AP59" s="220">
        <v>47387</v>
      </c>
      <c r="AQ59" s="221">
        <v>-9.1999999999999993</v>
      </c>
      <c r="AR59" s="222">
        <v>149.5</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484</v>
      </c>
      <c r="AM60" s="225">
        <v>915251</v>
      </c>
      <c r="AN60" s="226">
        <v>27763</v>
      </c>
      <c r="AO60" s="227">
        <v>-10.6</v>
      </c>
      <c r="AP60" s="228">
        <v>24928</v>
      </c>
      <c r="AQ60" s="229">
        <v>0.3</v>
      </c>
      <c r="AR60" s="230">
        <v>-10.9</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489</v>
      </c>
      <c r="AL61" s="231"/>
      <c r="AM61" s="232">
        <v>1833047</v>
      </c>
      <c r="AN61" s="233">
        <v>54837</v>
      </c>
      <c r="AO61" s="234">
        <v>54</v>
      </c>
      <c r="AP61" s="235">
        <v>50105</v>
      </c>
      <c r="AQ61" s="236">
        <v>-2.1</v>
      </c>
      <c r="AR61" s="222">
        <v>56.1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484</v>
      </c>
      <c r="AM62" s="225">
        <v>750640</v>
      </c>
      <c r="AN62" s="226">
        <v>22356</v>
      </c>
      <c r="AO62" s="227">
        <v>33.200000000000003</v>
      </c>
      <c r="AP62" s="228">
        <v>26001</v>
      </c>
      <c r="AQ62" s="229">
        <v>0.9</v>
      </c>
      <c r="AR62" s="230">
        <v>32.299999999999997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PYOn+cXltOopqsGz/aEPo+7uk40InqiK17W+ayKDjNZ+nbHxwRovKy5X7nwGkw75UrEkosjjpDqODSuTi3aSoQ==" saltValue="JtMW0rzWVweIc+dXRqWh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BIoup5tvN9n13QuZ080g/tBxZf7fZe6RUf4xE8LKlt7oU2XL2C3QXw9ImpizwdizGBMIDPGjAm9D5d5ok6bGg==" saltValue="jMO5pjVwhFkQMwzuv1z0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L+iZMsrb22sd8S5uDSqEvW9wdSEhaVRGArg0LQ/ZM332hIMrlSmkRIHBVHwHmv/ftaJnPzGedBkq/6GAPL4ug==" saltValue="bd439oJTp3vsCj2PUxh0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490</v>
      </c>
    </row>
    <row r="46" spans="2:10" ht="29.25" customHeight="1" thickBot="1" x14ac:dyDescent="0.25">
      <c r="B46" s="242" t="s">
        <v>26</v>
      </c>
      <c r="C46" s="243"/>
      <c r="D46" s="243"/>
      <c r="E46" s="244" t="s">
        <v>491</v>
      </c>
      <c r="F46" s="245" t="s">
        <v>4</v>
      </c>
      <c r="G46" s="246" t="s">
        <v>5</v>
      </c>
      <c r="H46" s="246" t="s">
        <v>6</v>
      </c>
      <c r="I46" s="246" t="s">
        <v>7</v>
      </c>
      <c r="J46" s="247" t="s">
        <v>8</v>
      </c>
    </row>
    <row r="47" spans="2:10" ht="57.75" customHeight="1" x14ac:dyDescent="0.15">
      <c r="B47" s="248"/>
      <c r="C47" s="1190" t="s">
        <v>492</v>
      </c>
      <c r="D47" s="1190"/>
      <c r="E47" s="1191"/>
      <c r="F47" s="249">
        <v>16.25</v>
      </c>
      <c r="G47" s="250">
        <v>15.83</v>
      </c>
      <c r="H47" s="250">
        <v>15.62</v>
      </c>
      <c r="I47" s="250">
        <v>15.7</v>
      </c>
      <c r="J47" s="251">
        <v>15.68</v>
      </c>
    </row>
    <row r="48" spans="2:10" ht="57.75" customHeight="1" x14ac:dyDescent="0.15">
      <c r="B48" s="252"/>
      <c r="C48" s="1192" t="s">
        <v>493</v>
      </c>
      <c r="D48" s="1192"/>
      <c r="E48" s="1193"/>
      <c r="F48" s="253">
        <v>5</v>
      </c>
      <c r="G48" s="254">
        <v>4.32</v>
      </c>
      <c r="H48" s="254">
        <v>10.49</v>
      </c>
      <c r="I48" s="254">
        <v>0</v>
      </c>
      <c r="J48" s="255">
        <v>3.53</v>
      </c>
    </row>
    <row r="49" spans="2:10" ht="57.75" customHeight="1" thickBot="1" x14ac:dyDescent="0.2">
      <c r="B49" s="256"/>
      <c r="C49" s="1194" t="s">
        <v>494</v>
      </c>
      <c r="D49" s="1194"/>
      <c r="E49" s="1195"/>
      <c r="F49" s="257" t="s">
        <v>495</v>
      </c>
      <c r="G49" s="258" t="s">
        <v>496</v>
      </c>
      <c r="H49" s="258">
        <v>6.25</v>
      </c>
      <c r="I49" s="258" t="s">
        <v>497</v>
      </c>
      <c r="J49" s="259">
        <v>3.54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aHlVUC2LCdLn9Zc4Grm3do6W3fZog38hgyxXVxieIOiNlx9pixKQmsybVs8bYB17f+QDpubbOTqpIKFQITkeA==" saltValue="CTYsVS0ZbGhvV8CP0qDi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2020-07-20T10:14:16Z</dcterms:created>
  <dcterms:modified xsi:type="dcterms:W3CDTF">2020-09-16T02:31:40Z</dcterms:modified>
  <cp:category/>
</cp:coreProperties>
</file>