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
    </mc:Choice>
  </mc:AlternateContent>
  <bookViews>
    <workbookView xWindow="0" yWindow="0" windowWidth="15345" windowHeight="466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C34" i="10"/>
  <c r="C35" i="10" s="1"/>
  <c r="U34" i="10" l="1"/>
  <c r="U35" i="10" s="1"/>
  <c r="U36"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alcChain>
</file>

<file path=xl/sharedStrings.xml><?xml version="1.0" encoding="utf-8"?>
<sst xmlns="http://schemas.openxmlformats.org/spreadsheetml/2006/main" count="1126" uniqueCount="604">
  <si>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</si>
  <si>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</si>
  <si>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</si>
  <si>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</si>
  <si>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</si>
  <si>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</si>
  <si>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</si>
  <si>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</si>
  <si>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</si>
  <si>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</si>
  <si>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</si>
  <si>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</si>
  <si>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</si>
  <si>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</si>
  <si>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</si>
  <si>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</si>
  <si>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</si>
  <si>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</si>
  <si>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</si>
  <si>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</si>
  <si>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</si>
  <si>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</si>
  <si>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</si>
  <si>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</si>
  <si>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</si>
  <si>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</si>
  <si>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</si>
  <si>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</si>
  <si>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</si>
  <si>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</si>
  <si>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</si>
  <si>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</si>
  <si>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</si>
  <si>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</si>
  <si>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</si>
  <si>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</si>
  <si>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</si>
  <si>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</si>
  <si>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</si>
  <si>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</si>
  <si>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</si>
  <si>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</si>
  <si>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</si>
  <si>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</si>
  <si>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</si>
  <si>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</si>
  <si>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</si>
  <si>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</si>
  <si>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</si>
  <si>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</si>
  <si>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</si>
  <si>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</si>
  <si>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</si>
  <si>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</si>
  <si>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</si>
  <si>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</si>
  <si>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</si>
  <si>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</si>
  <si>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</si>
  <si>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</si>
  <si>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</si>
  <si>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</si>
  <si>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</si>
  <si>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</si>
  <si>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</si>
  <si>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</si>
  <si>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</si>
  <si>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</si>
  <si>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</si>
  <si>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</si>
  <si>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</si>
  <si>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</si>
  <si>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</si>
  <si>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</si>
  <si>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</si>
  <si>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</si>
  <si>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</si>
  <si>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</si>
  <si>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</si>
  <si>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</si>
  <si>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</si>
  <si>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</si>
  <si>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</si>
  <si>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</si>
  <si>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</si>
  <si>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</si>
  <si>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</si>
  <si>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</si>
  <si>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</si>
  <si>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</si>
  <si>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</si>
  <si>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</si>
  <si>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</si>
  <si>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</si>
  <si>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</si>
  <si>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</si>
  <si>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</si>
  <si>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</si>
  <si>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御船町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</si>
  <si>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</si>
  <si>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</si>
  <si>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</si>
  <si>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</si>
  <si>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</si>
  <si>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</si>
  <si>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</si>
  <si>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</si>
  <si>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</si>
  <si>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</si>
  <si>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</si>
  <si>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</si>
  <si>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</si>
  <si>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</si>
  <si>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</si>
  <si>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</si>
  <si>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</si>
  <si>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</si>
  <si>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</si>
  <si>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</si>
  <si>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</si>
  <si>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</si>
  <si>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</si>
  <si>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</si>
  <si>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</si>
  <si>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</si>
  <si>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</si>
  <si>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</si>
  <si>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</si>
  <si>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</si>
  <si>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</si>
  <si>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</si>
  <si>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</si>
  <si>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</si>
  <si>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</si>
  <si>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</si>
  <si>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</si>
  <si>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</si>
  <si>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</si>
  <si>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</si>
  <si>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</si>
  <si>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</si>
  <si>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</si>
  <si>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</si>
  <si>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</si>
  <si>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</si>
  <si>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</si>
  <si>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</si>
  <si>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</si>
  <si>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</si>
  <si>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</si>
  <si>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</si>
  <si>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</si>
  <si>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</si>
  <si>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</si>
  <si>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</si>
  <si>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</si>
  <si>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</si>
  <si>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</si>
  <si>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</si>
  <si>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</si>
  <si>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</si>
  <si>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</si>
  <si>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</si>
  <si>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</si>
  <si>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</si>
  <si>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</si>
  <si>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</si>
  <si>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</si>
  <si>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</si>
  <si>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</si>
  <si>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</si>
  <si>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</si>
  <si>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</si>
  <si>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</si>
  <si>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</si>
  <si>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</si>
  <si>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</si>
  <si>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</si>
  <si>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</si>
  <si>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</si>
  <si>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</si>
  <si>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</si>
  <si>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</si>
  <si>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</si>
  <si>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</si>
  <si>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</si>
  <si>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</si>
  <si>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</si>
  <si>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</si>
  <si>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</si>
  <si>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</si>
  <si>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</si>
  <si>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</si>
  <si>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</si>
  <si>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</si>
  <si>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</si>
  <si>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</si>
  <si>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</si>
  <si>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</si>
  <si>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</si>
  <si>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</si>
  <si>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</si>
  <si>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</si>
  <si>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</si>
  <si>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</si>
  <si>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</si>
  <si>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</si>
  <si>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</si>
  <si>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</si>
  <si>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熊本県御船町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</si>
  <si>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</si>
  <si>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</si>
  <si>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</si>
  <si>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</si>
  <si>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</si>
  <si>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</si>
  <si>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</si>
  <si>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</si>
  <si>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</si>
  <si>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</si>
  <si>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</si>
  <si>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</si>
  <si>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</si>
  <si>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</si>
  <si>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</si>
  <si>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</si>
  <si>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</si>
  <si>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</si>
  <si>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</si>
  <si>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</si>
  <si>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</si>
  <si>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</si>
  <si>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</si>
  <si>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</si>
  <si>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</si>
  <si>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</si>
  <si>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</si>
  <si>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</si>
  <si>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</si>
  <si>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</si>
  <si>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</si>
  <si>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</si>
  <si>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</si>
  <si>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</si>
  <si>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</si>
  <si>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</si>
  <si>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</si>
  <si>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</si>
  <si>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</si>
  <si>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</si>
  <si>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</si>
  <si>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</si>
  <si>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</si>
  <si>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</si>
  <si>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</si>
  <si>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</si>
  <si>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</si>
  <si>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</si>
  <si>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</si>
  <si>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</si>
  <si>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</si>
  <si>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</si>
  <si>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</si>
  <si>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</si>
  <si>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</si>
  <si>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</si>
  <si>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</si>
  <si>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</si>
  <si>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</si>
  <si>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</si>
  <si>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</si>
  <si>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</si>
  <si>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</si>
  <si>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</si>
  <si>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</si>
  <si>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</si>
  <si>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</si>
  <si>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</si>
  <si>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</si>
  <si>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</si>
  <si>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</si>
  <si>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</si>
  <si>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</si>
  <si>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</si>
  <si>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</si>
  <si>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</si>
  <si>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</si>
  <si>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</si>
  <si>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</si>
  <si>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</si>
  <si>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</si>
  <si>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</si>
  <si>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</si>
  <si>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</si>
  <si>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</si>
  <si>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</si>
  <si>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</si>
  <si>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</si>
  <si>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</si>
  <si>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</si>
  <si>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</si>
  <si>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</si>
  <si>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</si>
  <si>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</si>
  <si>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</si>
  <si>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</si>
  <si>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</si>
  <si>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</si>
  <si>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</si>
  <si>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</si>
  <si>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</si>
  <si>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</si>
  <si>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</si>
  <si>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</si>
  <si>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</si>
  <si>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</si>
  <si>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</si>
  <si>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</si>
  <si>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</si>
  <si>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</si>
  <si>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</si>
  <si>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</si>
  <si>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</si>
  <si>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</si>
  <si>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</si>
  <si>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</si>
  <si>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</si>
  <si>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</si>
  <si>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</si>
  <si>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</si>
  <si>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</si>
  <si>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</si>
  <si>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</si>
  <si>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</si>
  <si>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</si>
  <si>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</si>
  <si>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</si>
  <si>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</si>
  <si>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</si>
  <si>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</si>
  <si>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</si>
  <si>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</si>
  <si>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</si>
  <si>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</si>
  <si>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</si>
  <si>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</si>
  <si>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</si>
  <si>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</si>
  <si>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</si>
  <si>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</si>
  <si>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</si>
  <si>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</si>
  <si>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</si>
  <si>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</si>
  <si>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</si>
  <si>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</si>
  <si>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</si>
  <si>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</si>
  <si>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</si>
  <si>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熊本県御船町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</si>
  <si>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</si>
  <si>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</si>
  <si>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</si>
  <si>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</si>
  <si>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</si>
  <si>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</si>
  <si>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</si>
  <si>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</si>
  <si>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</si>
  <si>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</si>
  <si>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</si>
  <si>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</si>
  <si>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</si>
  <si>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</si>
  <si>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</si>
  <si>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</si>
  <si>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</si>
  <si>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</si>
  <si>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</si>
  <si>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</si>
  <si>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御船町情報通信基盤施設運営事業特別会計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</si>
  <si>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</si>
  <si>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</si>
  <si>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</si>
  <si>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</si>
  <si>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</si>
  <si>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</si>
  <si>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</si>
  <si>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</si>
  <si>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</si>
  <si>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</si>
  <si>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</si>
  <si>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</si>
  <si>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</si>
  <si>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</si>
  <si>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御船町国民健康保険事業特別会計</t>
    <phoneticPr fontId="5"/>
  </si>
  <si>
    <t>御船町介護保険事業特別会計</t>
    <phoneticPr fontId="5"/>
  </si>
  <si>
    <t>御船町後期高齢者医療事業特別会計</t>
    <phoneticPr fontId="5"/>
  </si>
  <si>
    <t>御船町水道事業会計</t>
    <phoneticPr fontId="5"/>
  </si>
  <si>
    <t>法適用企業</t>
    <phoneticPr fontId="5"/>
  </si>
  <si>
    <t>御船町公共下水道事業特別会計</t>
    <phoneticPr fontId="5"/>
  </si>
  <si>
    <t>法非適用企業</t>
    <phoneticPr fontId="5"/>
  </si>
  <si>
    <t>御船町緑の村運営事業特別会計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</si>
  <si>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</si>
  <si>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</si>
  <si>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</si>
  <si>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</si>
  <si>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</si>
  <si>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</si>
  <si>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</si>
  <si>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</si>
  <si>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</si>
  <si>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</si>
  <si>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</si>
  <si>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</si>
  <si>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</si>
  <si>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</si>
  <si>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</si>
  <si>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</si>
  <si>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</si>
  <si>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</si>
  <si>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</si>
  <si>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</si>
  <si>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</si>
  <si>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</si>
  <si>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</si>
  <si>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</si>
  <si>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</si>
  <si>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</si>
  <si>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</si>
  <si>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</si>
  <si>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</si>
  <si>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</si>
  <si>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</si>
  <si>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</si>
  <si>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</si>
  <si>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</si>
  <si>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</si>
  <si>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</si>
  <si>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</si>
  <si>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</si>
  <si>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</si>
  <si>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</si>
  <si>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</si>
  <si>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</si>
  <si>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</si>
  <si>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</si>
  <si>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</si>
  <si>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</si>
  <si>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</si>
  <si>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</si>
  <si>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</si>
  <si>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</si>
  <si>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</si>
  <si>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</si>
  <si>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</si>
  <si>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</si>
  <si>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</si>
  <si>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</si>
  <si>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</si>
  <si>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</si>
  <si>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</si>
  <si>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御船町公共下水道事業特別会計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</si>
  <si>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</si>
  <si>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</si>
  <si>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御船町水道事業会計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</si>
  <si>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</si>
  <si>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御船町介護保険事業特別会計</t>
    <phoneticPr fontId="5"/>
  </si>
  <si>
    <t>(Ｆ)</t>
    <phoneticPr fontId="5"/>
  </si>
  <si>
    <t>御船町後期高齢者医療事業特別会計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</si>
  <si>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</si>
  <si>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</si>
  <si>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</si>
  <si>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</si>
  <si>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</si>
  <si>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</si>
  <si>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</si>
  <si>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</si>
  <si>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</si>
  <si>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</si>
  <si>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</si>
  <si>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</si>
  <si>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</si>
  <si>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</si>
  <si>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</si>
  <si>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</si>
  <si>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</si>
  <si>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</si>
  <si>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</si>
  <si>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</si>
  <si>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</si>
  <si>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</si>
  <si>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</si>
  <si>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</si>
  <si>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</si>
  <si>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</si>
  <si>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</si>
  <si>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</si>
  <si>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</si>
  <si>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</si>
  <si>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</si>
  <si>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</si>
  <si>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</si>
  <si>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</si>
  <si>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</si>
  <si>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</si>
  <si>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</si>
  <si>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</si>
  <si>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</si>
  <si>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</si>
  <si>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</si>
  <si>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</si>
  <si>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</si>
  <si>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</si>
  <si>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</si>
  <si>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</si>
  <si>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</si>
  <si>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</si>
  <si>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</si>
  <si>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</si>
  <si>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</si>
  <si>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</si>
  <si>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</si>
  <si>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</si>
  <si>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</si>
  <si>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</si>
  <si>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</si>
  <si>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</si>
  <si>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</si>
  <si>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</si>
  <si>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</si>
  <si>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</si>
  <si>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</si>
  <si>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</si>
  <si>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</si>
  <si>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</si>
  <si>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</si>
  <si>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</si>
  <si>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</si>
  <si>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</si>
  <si>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</si>
  <si>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</si>
  <si>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</si>
  <si>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</si>
  <si>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</si>
  <si>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</si>
  <si>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</si>
  <si>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</si>
  <si>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</si>
  <si>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</si>
  <si>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</si>
  <si>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</si>
  <si>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</si>
  <si>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</si>
  <si>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</si>
  <si>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1.95</t>
  </si>
  <si>
    <t>▲ 8.29</t>
  </si>
  <si>
    <t>▲ 4.17</t>
  </si>
  <si>
    <t>御船町情報通信基盤施設運営事業特別会計</t>
  </si>
  <si>
    <t>▲ 0.20</t>
  </si>
  <si>
    <t>一般会計</t>
  </si>
  <si>
    <t>御船町水道事業会計</t>
  </si>
  <si>
    <t>御船町国民健康保険事業特別会計</t>
  </si>
  <si>
    <t>御船町公共下水道事業特別会計</t>
  </si>
  <si>
    <t>御船町介護保険事業特別会計</t>
  </si>
  <si>
    <t>御船町後期高齢者医療事業特別会計</t>
  </si>
  <si>
    <t>御船町緑の村運営事業特別会計</t>
  </si>
  <si>
    <t>その他会計（赤字）</t>
  </si>
  <si>
    <t>その他会計（黒字）</t>
  </si>
  <si>
    <t>H25末</t>
    <phoneticPr fontId="5"/>
  </si>
  <si>
    <t>H26末</t>
    <phoneticPr fontId="5"/>
  </si>
  <si>
    <t>H27末</t>
    <phoneticPr fontId="5"/>
  </si>
  <si>
    <t>H28末</t>
    <phoneticPr fontId="5"/>
  </si>
  <si>
    <t>H29末</t>
    <phoneticPr fontId="5"/>
  </si>
  <si>
    <t>熊本県市町村総合事務組合</t>
    <rPh sb="0" eb="3">
      <t>クマモトケン</t>
    </rPh>
    <rPh sb="3" eb="6">
      <t>シチョウソン</t>
    </rPh>
    <rPh sb="6" eb="8">
      <t>ソウゴウ</t>
    </rPh>
    <rPh sb="8" eb="10">
      <t>ジム</t>
    </rPh>
    <rPh sb="10" eb="12">
      <t>クミアイ</t>
    </rPh>
    <phoneticPr fontId="2"/>
  </si>
  <si>
    <t>御船地区衛生施設組合</t>
    <rPh sb="0" eb="2">
      <t>ミフネ</t>
    </rPh>
    <rPh sb="2" eb="4">
      <t>チク</t>
    </rPh>
    <rPh sb="4" eb="6">
      <t>エイセイ</t>
    </rPh>
    <rPh sb="6" eb="8">
      <t>シセツ</t>
    </rPh>
    <rPh sb="8" eb="10">
      <t>クミアイ</t>
    </rPh>
    <phoneticPr fontId="2"/>
  </si>
  <si>
    <t>御船町・甲佐町衛生施設組合</t>
    <rPh sb="0" eb="3">
      <t>ミフネマチ</t>
    </rPh>
    <rPh sb="4" eb="7">
      <t>コウサマチ</t>
    </rPh>
    <rPh sb="7" eb="9">
      <t>エイセイ</t>
    </rPh>
    <rPh sb="9" eb="11">
      <t>シセツ</t>
    </rPh>
    <rPh sb="11" eb="13">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</si>
  <si>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</si>
  <si>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</si>
  <si>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</si>
  <si>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</si>
  <si>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</si>
  <si>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</si>
  <si>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</si>
  <si>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平成28年熊本地震復興基金</t>
    <rPh sb="0" eb="2">
      <t>ヘイセイ</t>
    </rPh>
    <rPh sb="4" eb="5">
      <t>ネン</t>
    </rPh>
    <rPh sb="5" eb="7">
      <t>クマモト</t>
    </rPh>
    <rPh sb="7" eb="9">
      <t>ジシン</t>
    </rPh>
    <rPh sb="9" eb="11">
      <t>フッコウ</t>
    </rPh>
    <rPh sb="11" eb="13">
      <t>キキン</t>
    </rPh>
    <phoneticPr fontId="11"/>
  </si>
  <si>
    <t>ふるさと応援基金</t>
    <rPh sb="4" eb="6">
      <t>オウエン</t>
    </rPh>
    <rPh sb="6" eb="8">
      <t>キキン</t>
    </rPh>
    <phoneticPr fontId="11"/>
  </si>
  <si>
    <t>社会福祉振興基金</t>
    <rPh sb="0" eb="2">
      <t>シャカイ</t>
    </rPh>
    <rPh sb="2" eb="4">
      <t>フクシ</t>
    </rPh>
    <rPh sb="4" eb="6">
      <t>シンコウ</t>
    </rPh>
    <rPh sb="6" eb="8">
      <t>キキン</t>
    </rPh>
    <phoneticPr fontId="11"/>
  </si>
  <si>
    <t>公共施設等整備基金</t>
    <rPh sb="7" eb="9">
      <t>キキン</t>
    </rPh>
    <phoneticPr fontId="11"/>
  </si>
  <si>
    <t>地域福祉基金</t>
    <rPh sb="4" eb="6">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</si>
  <si>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</si>
  <si>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</si>
  <si>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</si>
  <si>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</si>
  <si>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</si>
  <si>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及び将来負担比率について、類似団体に比べ高い水準にある。今後、既存資産の有効活用の観点から、各施設について、公共施設総合管理計画の個別施設計画に基づき計画的な維持修繕や集約に取り組むことで、財政負担の軽減や施設の長寿命化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</si>
  <si>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</si>
  <si>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</si>
  <si>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</si>
  <si>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</si>
  <si>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</si>
  <si>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</si>
  <si>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</si>
  <si>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類似団体平均より大きく上回っており、緊急経済対策で建設した事業や熊本地震からの復旧・復興事業に係る起債の借入が増大したが、熊本地震復興基金を505,750千円積み立てたため、平成28年から平成30年にかけて、若干の増加にとどまっている。　今後も熊本地震関連の起債借入により、実質公債費比率は、増加する見込みである。　
</t>
    <rPh sb="128" eb="130">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</si>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</sst>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2866-42AD-A879-A6574D6C41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53159</c:v>
                </c:pt>
                <c:pt idx="1">
                  <c:v>17722</c:v>
                </c:pt>
                <c:pt idx="2">
                  <c:v>63996</c:v>
                </c:pt>
                <c:pt idx="3">
                  <c:v>82444</c:v>
                </c:pt>
                <c:pt idx="4">
                  <c:v>145501</c:v>
                </c:pt>
              </c:numCache>
            </c:numRef>
          </c:val>
          <c:smooth val="0"/>
          <c:extLst>
            <c:ext xmlns:c16="http://schemas.microsoft.com/office/drawing/2014/chart" uri="{C3380CC4-5D6E-409C-BE32-E72D297353CC}">
              <c16:uniqueId val="{00000001-2866-42AD-A879-A6574D6C4155}"/>
            </c:ext>
          </c:extLst>
        </c:ser>
        <c:dLbls>
          <c:showLegendKey val="0"/>
          <c:showVal val="0"/>
          <c:showCatName val="0"/>
          <c:showSerName val="0"/>
          <c:showPercent val="0"/>
          <c:showBubbleSize val="0"/>
        </c:dLbls>
        <c:marker val="1"/>
        <c:smooth val="0"/>
        <c:axId val="519261824"/>
        <c:axId val="519263784"/>
      </c:lineChart>
      <c:catAx>
        <c:axId val="519261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9263784"/>
        <c:crosses val="autoZero"/>
        <c:auto val="1"/>
        <c:lblAlgn val="ctr"/>
        <c:lblOffset val="100"/>
        <c:tickLblSkip val="1"/>
        <c:tickMarkSkip val="1"/>
        <c:noMultiLvlLbl val="0"/>
      </c:catAx>
      <c:valAx>
        <c:axId val="51926378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9261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8.11</c:v>
                </c:pt>
                <c:pt idx="1">
                  <c:v>9</c:v>
                </c:pt>
                <c:pt idx="2">
                  <c:v>9.4499999999999993</c:v>
                </c:pt>
                <c:pt idx="3">
                  <c:v>16.21</c:v>
                </c:pt>
                <c:pt idx="4">
                  <c:v>11.55</c:v>
                </c:pt>
              </c:numCache>
            </c:numRef>
          </c:val>
          <c:extLst>
            <c:ext xmlns:c16="http://schemas.microsoft.com/office/drawing/2014/chart" uri="{C3380CC4-5D6E-409C-BE32-E72D297353CC}">
              <c16:uniqueId val="{00000000-4023-4FAA-BC74-0F350CACD3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27.85</c:v>
                </c:pt>
                <c:pt idx="1">
                  <c:v>28.05</c:v>
                </c:pt>
                <c:pt idx="2">
                  <c:v>18.899999999999999</c:v>
                </c:pt>
                <c:pt idx="3">
                  <c:v>15.37</c:v>
                </c:pt>
                <c:pt idx="4">
                  <c:v>16.53</c:v>
                </c:pt>
              </c:numCache>
            </c:numRef>
          </c:val>
          <c:extLst>
            <c:ext xmlns:c16="http://schemas.microsoft.com/office/drawing/2014/chart" uri="{C3380CC4-5D6E-409C-BE32-E72D297353CC}">
              <c16:uniqueId val="{00000001-4023-4FAA-BC74-0F350CACD31D}"/>
            </c:ext>
          </c:extLst>
        </c:ser>
        <c:dLbls>
          <c:showLegendKey val="0"/>
          <c:showVal val="0"/>
          <c:showCatName val="0"/>
          <c:showSerName val="0"/>
          <c:showPercent val="0"/>
          <c:showBubbleSize val="0"/>
        </c:dLbls>
        <c:gapWidth val="250"/>
        <c:overlap val="100"/>
        <c:axId val="519265352"/>
        <c:axId val="519265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-1.95</c:v>
                </c:pt>
                <c:pt idx="1">
                  <c:v>2.64</c:v>
                </c:pt>
                <c:pt idx="2">
                  <c:v>-8.2899999999999991</c:v>
                </c:pt>
                <c:pt idx="3">
                  <c:v>3.31</c:v>
                </c:pt>
                <c:pt idx="4">
                  <c:v>-4.17</c:v>
                </c:pt>
              </c:numCache>
            </c:numRef>
          </c:val>
          <c:smooth val="0"/>
          <c:extLst>
            <c:ext xmlns:c16="http://schemas.microsoft.com/office/drawing/2014/chart" uri="{C3380CC4-5D6E-409C-BE32-E72D297353CC}">
              <c16:uniqueId val="{00000002-4023-4FAA-BC74-0F350CACD31D}"/>
            </c:ext>
          </c:extLst>
        </c:ser>
        <c:dLbls>
          <c:showLegendKey val="0"/>
          <c:showVal val="0"/>
          <c:showCatName val="0"/>
          <c:showSerName val="0"/>
          <c:showPercent val="0"/>
          <c:showBubbleSize val="0"/>
        </c:dLbls>
        <c:marker val="1"/>
        <c:smooth val="0"/>
        <c:axId val="519265352"/>
        <c:axId val="519265744"/>
      </c:lineChart>
      <c:catAx>
        <c:axId val="519265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9265744"/>
        <c:crosses val="autoZero"/>
        <c:auto val="1"/>
        <c:lblAlgn val="ctr"/>
        <c:lblOffset val="100"/>
        <c:tickLblSkip val="1"/>
        <c:tickMarkSkip val="1"/>
        <c:noMultiLvlLbl val="0"/>
      </c:catAx>
      <c:valAx>
        <c:axId val="51926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265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F55-4670-B2A8-9B3863921D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55-4670-B2A8-9B3863921D3E}"/>
            </c:ext>
          </c:extLst>
        </c:ser>
        <c:ser>
          <c:idx val="2"/>
          <c:order val="2"/>
          <c:tx>
            <c:strRef>
              <c:f>データシート!$A$29</c:f>
              <c:strCache>
                <c:ptCount val="1"/>
                <c:pt idx="0">
                  <c:v>御船町緑の村運営事業特別会計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2.73</c:v>
                </c:pt>
                <c:pt idx="6">
                  <c:v>#N/A</c:v>
                </c:pt>
                <c:pt idx="7">
                  <c:v>0.03</c:v>
                </c:pt>
                <c:pt idx="8">
                  <c:v>#N/A</c:v>
                </c:pt>
                <c:pt idx="9">
                  <c:v>0.24</c:v>
                </c:pt>
              </c:numCache>
            </c:numRef>
          </c:val>
          <c:extLst>
            <c:ext xmlns:c16="http://schemas.microsoft.com/office/drawing/2014/chart" uri="{C3380CC4-5D6E-409C-BE32-E72D297353CC}">
              <c16:uniqueId val="{00000002-EF55-4670-B2A8-9B3863921D3E}"/>
            </c:ext>
          </c:extLst>
        </c:ser>
        <c:ser>
          <c:idx val="3"/>
          <c:order val="3"/>
          <c:tx>
            <c:strRef>
              <c:f>データシート!$A$30</c:f>
              <c:strCache>
                <c:ptCount val="1"/>
                <c:pt idx="0">
                  <c:v>御船町後期高齢者医療事業特別会計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0.15</c:v>
                </c:pt>
                <c:pt idx="2">
                  <c:v>#N/A</c:v>
                </c:pt>
                <c:pt idx="3">
                  <c:v>0.17</c:v>
                </c:pt>
                <c:pt idx="4">
                  <c:v>#N/A</c:v>
                </c:pt>
                <c:pt idx="5">
                  <c:v>0.15</c:v>
                </c:pt>
                <c:pt idx="6">
                  <c:v>#N/A</c:v>
                </c:pt>
                <c:pt idx="7">
                  <c:v>0.21</c:v>
                </c:pt>
                <c:pt idx="8">
                  <c:v>#N/A</c:v>
                </c:pt>
                <c:pt idx="9">
                  <c:v>0.25</c:v>
                </c:pt>
              </c:numCache>
            </c:numRef>
          </c:val>
          <c:extLst>
            <c:ext xmlns:c16="http://schemas.microsoft.com/office/drawing/2014/chart" uri="{C3380CC4-5D6E-409C-BE32-E72D297353CC}">
              <c16:uniqueId val="{00000003-EF55-4670-B2A8-9B3863921D3E}"/>
            </c:ext>
          </c:extLst>
        </c:ser>
        <c:ser>
          <c:idx val="4"/>
          <c:order val="4"/>
          <c:tx>
            <c:strRef>
              <c:f>データシート!$A$31</c:f>
              <c:strCache>
                <c:ptCount val="1"/>
                <c:pt idx="0">
                  <c:v>御船町介護保険事業特別会計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1.27</c:v>
                </c:pt>
                <c:pt idx="2">
                  <c:v>#N/A</c:v>
                </c:pt>
                <c:pt idx="3">
                  <c:v>1.88</c:v>
                </c:pt>
                <c:pt idx="4">
                  <c:v>#N/A</c:v>
                </c:pt>
                <c:pt idx="5">
                  <c:v>2.16</c:v>
                </c:pt>
                <c:pt idx="6">
                  <c:v>#N/A</c:v>
                </c:pt>
                <c:pt idx="7">
                  <c:v>1.79</c:v>
                </c:pt>
                <c:pt idx="8">
                  <c:v>#N/A</c:v>
                </c:pt>
                <c:pt idx="9">
                  <c:v>2.82</c:v>
                </c:pt>
              </c:numCache>
            </c:numRef>
          </c:val>
          <c:extLst>
            <c:ext xmlns:c16="http://schemas.microsoft.com/office/drawing/2014/chart" uri="{C3380CC4-5D6E-409C-BE32-E72D297353CC}">
              <c16:uniqueId val="{00000004-EF55-4670-B2A8-9B3863921D3E}"/>
            </c:ext>
          </c:extLst>
        </c:ser>
        <c:ser>
          <c:idx val="5"/>
          <c:order val="5"/>
          <c:tx>
            <c:strRef>
              <c:f>データシート!$A$32</c:f>
              <c:strCache>
                <c:ptCount val="1"/>
                <c:pt idx="0">
                  <c:v>御船町公共下水道事業特別会計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0.05</c:v>
                </c:pt>
                <c:pt idx="4">
                  <c:v>#N/A</c:v>
                </c:pt>
                <c:pt idx="5">
                  <c:v>0.28999999999999998</c:v>
                </c:pt>
                <c:pt idx="6">
                  <c:v>#N/A</c:v>
                </c:pt>
                <c:pt idx="7">
                  <c:v>0.44</c:v>
                </c:pt>
                <c:pt idx="8">
                  <c:v>#N/A</c:v>
                </c:pt>
                <c:pt idx="9">
                  <c:v>3.38</c:v>
                </c:pt>
              </c:numCache>
            </c:numRef>
          </c:val>
          <c:extLst>
            <c:ext xmlns:c16="http://schemas.microsoft.com/office/drawing/2014/chart" uri="{C3380CC4-5D6E-409C-BE32-E72D297353CC}">
              <c16:uniqueId val="{00000005-EF55-4670-B2A8-9B3863921D3E}"/>
            </c:ext>
          </c:extLst>
        </c:ser>
        <c:ser>
          <c:idx val="6"/>
          <c:order val="6"/>
          <c:tx>
            <c:strRef>
              <c:f>データシート!$A$33</c:f>
              <c:strCache>
                <c:ptCount val="1"/>
                <c:pt idx="0">
                  <c:v>御船町国民健康保険事業特別会計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1.56</c:v>
                </c:pt>
                <c:pt idx="2">
                  <c:v>#N/A</c:v>
                </c:pt>
                <c:pt idx="3">
                  <c:v>2.33</c:v>
                </c:pt>
                <c:pt idx="4">
                  <c:v>#N/A</c:v>
                </c:pt>
                <c:pt idx="5">
                  <c:v>2.75</c:v>
                </c:pt>
                <c:pt idx="6">
                  <c:v>#N/A</c:v>
                </c:pt>
                <c:pt idx="7">
                  <c:v>5.5</c:v>
                </c:pt>
                <c:pt idx="8">
                  <c:v>#N/A</c:v>
                </c:pt>
                <c:pt idx="9">
                  <c:v>4.8899999999999997</c:v>
                </c:pt>
              </c:numCache>
            </c:numRef>
          </c:val>
          <c:extLst>
            <c:ext xmlns:c16="http://schemas.microsoft.com/office/drawing/2014/chart" uri="{C3380CC4-5D6E-409C-BE32-E72D297353CC}">
              <c16:uniqueId val="{00000006-EF55-4670-B2A8-9B3863921D3E}"/>
            </c:ext>
          </c:extLst>
        </c:ser>
        <c:ser>
          <c:idx val="7"/>
          <c:order val="7"/>
          <c:tx>
            <c:strRef>
              <c:f>データシート!$A$34</c:f>
              <c:strCache>
                <c:ptCount val="1"/>
                <c:pt idx="0">
                  <c:v>御船町水道事業会計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10.39</c:v>
                </c:pt>
                <c:pt idx="2">
                  <c:v>#N/A</c:v>
                </c:pt>
                <c:pt idx="3">
                  <c:v>11.58</c:v>
                </c:pt>
                <c:pt idx="4">
                  <c:v>#N/A</c:v>
                </c:pt>
                <c:pt idx="5">
                  <c:v>10.89</c:v>
                </c:pt>
                <c:pt idx="6">
                  <c:v>#N/A</c:v>
                </c:pt>
                <c:pt idx="7">
                  <c:v>9.81</c:v>
                </c:pt>
                <c:pt idx="8">
                  <c:v>#N/A</c:v>
                </c:pt>
                <c:pt idx="9">
                  <c:v>5.54</c:v>
                </c:pt>
              </c:numCache>
            </c:numRef>
          </c:val>
          <c:extLst>
            <c:ext xmlns:c16="http://schemas.microsoft.com/office/drawing/2014/chart" uri="{C3380CC4-5D6E-409C-BE32-E72D297353CC}">
              <c16:uniqueId val="{00000007-EF55-4670-B2A8-9B3863921D3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8.06</c:v>
                </c:pt>
                <c:pt idx="2">
                  <c:v>#N/A</c:v>
                </c:pt>
                <c:pt idx="3">
                  <c:v>8.89</c:v>
                </c:pt>
                <c:pt idx="4">
                  <c:v>#N/A</c:v>
                </c:pt>
                <c:pt idx="5">
                  <c:v>9.39</c:v>
                </c:pt>
                <c:pt idx="6">
                  <c:v>#N/A</c:v>
                </c:pt>
                <c:pt idx="7">
                  <c:v>16.09</c:v>
                </c:pt>
                <c:pt idx="8">
                  <c:v>#N/A</c:v>
                </c:pt>
                <c:pt idx="9">
                  <c:v>11.75</c:v>
                </c:pt>
              </c:numCache>
            </c:numRef>
          </c:val>
          <c:extLst>
            <c:ext xmlns:c16="http://schemas.microsoft.com/office/drawing/2014/chart" uri="{C3380CC4-5D6E-409C-BE32-E72D297353CC}">
              <c16:uniqueId val="{00000008-EF55-4670-B2A8-9B3863921D3E}"/>
            </c:ext>
          </c:extLst>
        </c:ser>
        <c:ser>
          <c:idx val="9"/>
          <c:order val="9"/>
          <c:tx>
            <c:strRef>
              <c:f>データシート!$A$36</c:f>
              <c:strCache>
                <c:ptCount val="1"/>
                <c:pt idx="0">
                  <c:v>御船町情報通信基盤施設運営事業特別会計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0.04</c:v>
                </c:pt>
                <c:pt idx="2">
                  <c:v>#N/A</c:v>
                </c:pt>
                <c:pt idx="3">
                  <c:v>0.11</c:v>
                </c:pt>
                <c:pt idx="4">
                  <c:v>#N/A</c:v>
                </c:pt>
                <c:pt idx="5">
                  <c:v>0.04</c:v>
                </c:pt>
                <c:pt idx="6">
                  <c:v>#N/A</c:v>
                </c:pt>
                <c:pt idx="7">
                  <c:v>0.1</c:v>
                </c:pt>
                <c:pt idx="8">
                  <c:v>0.2</c:v>
                </c:pt>
                <c:pt idx="9">
                  <c:v>#N/A</c:v>
                </c:pt>
              </c:numCache>
            </c:numRef>
          </c:val>
          <c:extLst>
            <c:ext xmlns:c16="http://schemas.microsoft.com/office/drawing/2014/chart" uri="{C3380CC4-5D6E-409C-BE32-E72D297353CC}">
              <c16:uniqueId val="{00000009-EF55-4670-B2A8-9B3863921D3E}"/>
            </c:ext>
          </c:extLst>
        </c:ser>
        <c:dLbls>
          <c:showLegendKey val="0"/>
          <c:showVal val="0"/>
          <c:showCatName val="0"/>
          <c:showSerName val="0"/>
          <c:showPercent val="0"/>
          <c:showBubbleSize val="0"/>
        </c:dLbls>
        <c:gapWidth val="150"/>
        <c:overlap val="100"/>
        <c:axId val="519266528"/>
        <c:axId val="519266920"/>
      </c:barChart>
      <c:catAx>
        <c:axId val="51926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9266920"/>
        <c:crosses val="autoZero"/>
        <c:auto val="1"/>
        <c:lblAlgn val="ctr"/>
        <c:lblOffset val="100"/>
        <c:tickLblSkip val="1"/>
        <c:tickMarkSkip val="1"/>
        <c:noMultiLvlLbl val="0"/>
      </c:catAx>
      <c:valAx>
        <c:axId val="519266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266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561</c:v>
                </c:pt>
                <c:pt idx="5">
                  <c:v>582</c:v>
                </c:pt>
                <c:pt idx="8">
                  <c:v>615</c:v>
                </c:pt>
                <c:pt idx="11">
                  <c:v>633</c:v>
                </c:pt>
                <c:pt idx="14">
                  <c:v>619</c:v>
                </c:pt>
              </c:numCache>
            </c:numRef>
          </c:val>
          <c:extLst>
            <c:ext xmlns:c16="http://schemas.microsoft.com/office/drawing/2014/chart" uri="{C3380CC4-5D6E-409C-BE32-E72D297353CC}">
              <c16:uniqueId val="{00000000-3105-4ADE-9C88-6E1AD38145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3105-4ADE-9C88-6E1AD38145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105-4ADE-9C88-6E1AD38145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28</c:v>
                </c:pt>
                <c:pt idx="6">
                  <c:v>9</c:v>
                </c:pt>
                <c:pt idx="9">
                  <c:v>34</c:v>
                </c:pt>
                <c:pt idx="12">
                  <c:v>39</c:v>
                </c:pt>
              </c:numCache>
            </c:numRef>
          </c:val>
          <c:extLst>
            <c:ext xmlns:c16="http://schemas.microsoft.com/office/drawing/2014/chart" uri="{C3380CC4-5D6E-409C-BE32-E72D297353CC}">
              <c16:uniqueId val="{00000003-3105-4ADE-9C88-6E1AD38145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184</c:v>
                </c:pt>
                <c:pt idx="3">
                  <c:v>223</c:v>
                </c:pt>
                <c:pt idx="6">
                  <c:v>216</c:v>
                </c:pt>
                <c:pt idx="9">
                  <c:v>184</c:v>
                </c:pt>
                <c:pt idx="12">
                  <c:v>213</c:v>
                </c:pt>
              </c:numCache>
            </c:numRef>
          </c:val>
          <c:extLst>
            <c:ext xmlns:c16="http://schemas.microsoft.com/office/drawing/2014/chart" uri="{C3380CC4-5D6E-409C-BE32-E72D297353CC}">
              <c16:uniqueId val="{00000004-3105-4ADE-9C88-6E1AD38145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05-4ADE-9C88-6E1AD38145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05-4ADE-9C88-6E1AD38145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612</c:v>
                </c:pt>
                <c:pt idx="3">
                  <c:v>577</c:v>
                </c:pt>
                <c:pt idx="6">
                  <c:v>600</c:v>
                </c:pt>
                <c:pt idx="9">
                  <c:v>680</c:v>
                </c:pt>
                <c:pt idx="12">
                  <c:v>709</c:v>
                </c:pt>
              </c:numCache>
            </c:numRef>
          </c:val>
          <c:extLst>
            <c:ext xmlns:c16="http://schemas.microsoft.com/office/drawing/2014/chart" uri="{C3380CC4-5D6E-409C-BE32-E72D297353CC}">
              <c16:uniqueId val="{00000007-3105-4ADE-9C88-6E1AD3814545}"/>
            </c:ext>
          </c:extLst>
        </c:ser>
        <c:dLbls>
          <c:showLegendKey val="0"/>
          <c:showVal val="0"/>
          <c:showCatName val="0"/>
          <c:showSerName val="0"/>
          <c:showPercent val="0"/>
          <c:showBubbleSize val="0"/>
        </c:dLbls>
        <c:gapWidth val="100"/>
        <c:overlap val="100"/>
        <c:axId val="519267704"/>
        <c:axId val="519268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235</c:v>
                </c:pt>
                <c:pt idx="2">
                  <c:v>#N/A</c:v>
                </c:pt>
                <c:pt idx="3">
                  <c:v>#N/A</c:v>
                </c:pt>
                <c:pt idx="4">
                  <c:v>246</c:v>
                </c:pt>
                <c:pt idx="5">
                  <c:v>#N/A</c:v>
                </c:pt>
                <c:pt idx="6">
                  <c:v>#N/A</c:v>
                </c:pt>
                <c:pt idx="7">
                  <c:v>210</c:v>
                </c:pt>
                <c:pt idx="8">
                  <c:v>#N/A</c:v>
                </c:pt>
                <c:pt idx="9">
                  <c:v>#N/A</c:v>
                </c:pt>
                <c:pt idx="10">
                  <c:v>266</c:v>
                </c:pt>
                <c:pt idx="11">
                  <c:v>#N/A</c:v>
                </c:pt>
                <c:pt idx="12">
                  <c:v>#N/A</c:v>
                </c:pt>
                <c:pt idx="13">
                  <c:v>343</c:v>
                </c:pt>
                <c:pt idx="14">
                  <c:v>#N/A</c:v>
                </c:pt>
              </c:numCache>
            </c:numRef>
          </c:val>
          <c:smooth val="0"/>
          <c:extLst>
            <c:ext xmlns:c16="http://schemas.microsoft.com/office/drawing/2014/chart" uri="{C3380CC4-5D6E-409C-BE32-E72D297353CC}">
              <c16:uniqueId val="{00000008-3105-4ADE-9C88-6E1AD3814545}"/>
            </c:ext>
          </c:extLst>
        </c:ser>
        <c:dLbls>
          <c:showLegendKey val="0"/>
          <c:showVal val="0"/>
          <c:showCatName val="0"/>
          <c:showSerName val="0"/>
          <c:showPercent val="0"/>
          <c:showBubbleSize val="0"/>
        </c:dLbls>
        <c:marker val="1"/>
        <c:smooth val="0"/>
        <c:axId val="519267704"/>
        <c:axId val="519268096"/>
      </c:lineChart>
      <c:catAx>
        <c:axId val="519267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9268096"/>
        <c:crosses val="autoZero"/>
        <c:auto val="1"/>
        <c:lblAlgn val="ctr"/>
        <c:lblOffset val="100"/>
        <c:tickLblSkip val="1"/>
        <c:tickMarkSkip val="1"/>
        <c:noMultiLvlLbl val="0"/>
      </c:catAx>
      <c:valAx>
        <c:axId val="51926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267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7297</c:v>
                </c:pt>
                <c:pt idx="5">
                  <c:v>7087</c:v>
                </c:pt>
                <c:pt idx="8">
                  <c:v>9346</c:v>
                </c:pt>
                <c:pt idx="11">
                  <c:v>11525</c:v>
                </c:pt>
                <c:pt idx="14">
                  <c:v>12842</c:v>
                </c:pt>
              </c:numCache>
            </c:numRef>
          </c:val>
          <c:extLst>
            <c:ext xmlns:c16="http://schemas.microsoft.com/office/drawing/2014/chart" uri="{C3380CC4-5D6E-409C-BE32-E72D297353CC}">
              <c16:uniqueId val="{00000000-1F15-4FCE-81F8-0FF44085B3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120</c:v>
                </c:pt>
                <c:pt idx="5">
                  <c:v>107</c:v>
                </c:pt>
                <c:pt idx="8">
                  <c:v>87</c:v>
                </c:pt>
                <c:pt idx="11">
                  <c:v>75</c:v>
                </c:pt>
                <c:pt idx="14">
                  <c:v>133</c:v>
                </c:pt>
              </c:numCache>
            </c:numRef>
          </c:val>
          <c:extLst>
            <c:ext xmlns:c16="http://schemas.microsoft.com/office/drawing/2014/chart" uri="{C3380CC4-5D6E-409C-BE32-E72D297353CC}">
              <c16:uniqueId val="{00000001-1F15-4FCE-81F8-0FF44085B3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1594</c:v>
                </c:pt>
                <c:pt idx="5">
                  <c:v>1671</c:v>
                </c:pt>
                <c:pt idx="8">
                  <c:v>1225</c:v>
                </c:pt>
                <c:pt idx="11">
                  <c:v>1677</c:v>
                </c:pt>
                <c:pt idx="14">
                  <c:v>1887</c:v>
                </c:pt>
              </c:numCache>
            </c:numRef>
          </c:val>
          <c:extLst>
            <c:ext xmlns:c16="http://schemas.microsoft.com/office/drawing/2014/chart" uri="{C3380CC4-5D6E-409C-BE32-E72D297353CC}">
              <c16:uniqueId val="{00000002-1F15-4FCE-81F8-0FF44085B3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15-4FCE-81F8-0FF44085B3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15-4FCE-81F8-0FF44085B3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15-4FCE-81F8-0FF44085B3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1424</c:v>
                </c:pt>
                <c:pt idx="3">
                  <c:v>1348</c:v>
                </c:pt>
                <c:pt idx="6">
                  <c:v>1157</c:v>
                </c:pt>
                <c:pt idx="9">
                  <c:v>1124</c:v>
                </c:pt>
                <c:pt idx="12">
                  <c:v>1037</c:v>
                </c:pt>
              </c:numCache>
            </c:numRef>
          </c:val>
          <c:extLst>
            <c:ext xmlns:c16="http://schemas.microsoft.com/office/drawing/2014/chart" uri="{C3380CC4-5D6E-409C-BE32-E72D297353CC}">
              <c16:uniqueId val="{00000006-1F15-4FCE-81F8-0FF44085B3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837</c:v>
                </c:pt>
                <c:pt idx="3">
                  <c:v>812</c:v>
                </c:pt>
                <c:pt idx="6">
                  <c:v>779</c:v>
                </c:pt>
                <c:pt idx="9">
                  <c:v>751</c:v>
                </c:pt>
                <c:pt idx="12">
                  <c:v>704</c:v>
                </c:pt>
              </c:numCache>
            </c:numRef>
          </c:val>
          <c:extLst>
            <c:ext xmlns:c16="http://schemas.microsoft.com/office/drawing/2014/chart" uri="{C3380CC4-5D6E-409C-BE32-E72D297353CC}">
              <c16:uniqueId val="{00000007-1F15-4FCE-81F8-0FF44085B3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2936</c:v>
                </c:pt>
                <c:pt idx="3">
                  <c:v>2876</c:v>
                </c:pt>
                <c:pt idx="6">
                  <c:v>2709</c:v>
                </c:pt>
                <c:pt idx="9">
                  <c:v>2581</c:v>
                </c:pt>
                <c:pt idx="12">
                  <c:v>2549</c:v>
                </c:pt>
              </c:numCache>
            </c:numRef>
          </c:val>
          <c:extLst>
            <c:ext xmlns:c16="http://schemas.microsoft.com/office/drawing/2014/chart" uri="{C3380CC4-5D6E-409C-BE32-E72D297353CC}">
              <c16:uniqueId val="{00000008-1F15-4FCE-81F8-0FF44085B3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15-4FCE-81F8-0FF44085B3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7632</c:v>
                </c:pt>
                <c:pt idx="3">
                  <c:v>7538</c:v>
                </c:pt>
                <c:pt idx="6">
                  <c:v>10299</c:v>
                </c:pt>
                <c:pt idx="9">
                  <c:v>13026</c:v>
                </c:pt>
                <c:pt idx="12">
                  <c:v>14933</c:v>
                </c:pt>
              </c:numCache>
            </c:numRef>
          </c:val>
          <c:extLst>
            <c:ext xmlns:c16="http://schemas.microsoft.com/office/drawing/2014/chart" uri="{C3380CC4-5D6E-409C-BE32-E72D297353CC}">
              <c16:uniqueId val="{0000000A-1F15-4FCE-81F8-0FF44085B34F}"/>
            </c:ext>
          </c:extLst>
        </c:ser>
        <c:dLbls>
          <c:showLegendKey val="0"/>
          <c:showVal val="0"/>
          <c:showCatName val="0"/>
          <c:showSerName val="0"/>
          <c:showPercent val="0"/>
          <c:showBubbleSize val="0"/>
        </c:dLbls>
        <c:gapWidth val="100"/>
        <c:overlap val="100"/>
        <c:axId val="519268488"/>
        <c:axId val="519269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3819</c:v>
                </c:pt>
                <c:pt idx="2">
                  <c:v>#N/A</c:v>
                </c:pt>
                <c:pt idx="3">
                  <c:v>#N/A</c:v>
                </c:pt>
                <c:pt idx="4">
                  <c:v>3709</c:v>
                </c:pt>
                <c:pt idx="5">
                  <c:v>#N/A</c:v>
                </c:pt>
                <c:pt idx="6">
                  <c:v>#N/A</c:v>
                </c:pt>
                <c:pt idx="7">
                  <c:v>4286</c:v>
                </c:pt>
                <c:pt idx="8">
                  <c:v>#N/A</c:v>
                </c:pt>
                <c:pt idx="9">
                  <c:v>#N/A</c:v>
                </c:pt>
                <c:pt idx="10">
                  <c:v>4205</c:v>
                </c:pt>
                <c:pt idx="11">
                  <c:v>#N/A</c:v>
                </c:pt>
                <c:pt idx="12">
                  <c:v>#N/A</c:v>
                </c:pt>
                <c:pt idx="13">
                  <c:v>4361</c:v>
                </c:pt>
                <c:pt idx="14">
                  <c:v>#N/A</c:v>
                </c:pt>
              </c:numCache>
            </c:numRef>
          </c:val>
          <c:smooth val="0"/>
          <c:extLst>
            <c:ext xmlns:c16="http://schemas.microsoft.com/office/drawing/2014/chart" uri="{C3380CC4-5D6E-409C-BE32-E72D297353CC}">
              <c16:uniqueId val="{0000000B-1F15-4FCE-81F8-0FF44085B34F}"/>
            </c:ext>
          </c:extLst>
        </c:ser>
        <c:dLbls>
          <c:showLegendKey val="0"/>
          <c:showVal val="0"/>
          <c:showCatName val="0"/>
          <c:showSerName val="0"/>
          <c:showPercent val="0"/>
          <c:showBubbleSize val="0"/>
        </c:dLbls>
        <c:marker val="1"/>
        <c:smooth val="0"/>
        <c:axId val="519268488"/>
        <c:axId val="519269272"/>
      </c:lineChart>
      <c:catAx>
        <c:axId val="519268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9269272"/>
        <c:crosses val="autoZero"/>
        <c:auto val="1"/>
        <c:lblAlgn val="ctr"/>
        <c:lblOffset val="100"/>
        <c:tickLblSkip val="1"/>
        <c:tickMarkSkip val="1"/>
        <c:noMultiLvlLbl val="0"/>
      </c:catAx>
      <c:valAx>
        <c:axId val="519269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268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863</c:v>
                </c:pt>
                <c:pt idx="1">
                  <c:v>704</c:v>
                </c:pt>
                <c:pt idx="2">
                  <c:v>741</c:v>
                </c:pt>
              </c:numCache>
            </c:numRef>
          </c:val>
          <c:extLst>
            <c:ext xmlns:c16="http://schemas.microsoft.com/office/drawing/2014/chart" uri="{C3380CC4-5D6E-409C-BE32-E72D297353CC}">
              <c16:uniqueId val="{00000000-8326-4558-A412-F04F0C7324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133</c:v>
                </c:pt>
                <c:pt idx="1">
                  <c:v>133</c:v>
                </c:pt>
                <c:pt idx="2">
                  <c:v>133</c:v>
                </c:pt>
              </c:numCache>
            </c:numRef>
          </c:val>
          <c:extLst>
            <c:ext xmlns:c16="http://schemas.microsoft.com/office/drawing/2014/chart" uri="{C3380CC4-5D6E-409C-BE32-E72D297353CC}">
              <c16:uniqueId val="{00000001-8326-4558-A412-F04F0C7324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116</c:v>
                </c:pt>
                <c:pt idx="1">
                  <c:v>679</c:v>
                </c:pt>
                <c:pt idx="2">
                  <c:v>833</c:v>
                </c:pt>
              </c:numCache>
            </c:numRef>
          </c:val>
          <c:extLst>
            <c:ext xmlns:c16="http://schemas.microsoft.com/office/drawing/2014/chart" uri="{C3380CC4-5D6E-409C-BE32-E72D297353CC}">
              <c16:uniqueId val="{00000002-8326-4558-A412-F04F0C73243D}"/>
            </c:ext>
          </c:extLst>
        </c:ser>
        <c:dLbls>
          <c:showLegendKey val="0"/>
          <c:showVal val="0"/>
          <c:showCatName val="0"/>
          <c:showSerName val="0"/>
          <c:showPercent val="0"/>
          <c:showBubbleSize val="0"/>
        </c:dLbls>
        <c:gapWidth val="120"/>
        <c:overlap val="100"/>
        <c:axId val="181515416"/>
        <c:axId val="215919896"/>
      </c:barChart>
      <c:catAx>
        <c:axId val="181515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5919896"/>
        <c:crosses val="autoZero"/>
        <c:auto val="1"/>
        <c:lblAlgn val="ctr"/>
        <c:lblOffset val="100"/>
        <c:tickLblSkip val="1"/>
        <c:tickMarkSkip val="1"/>
        <c:noMultiLvlLbl val="0"/>
      </c:catAx>
      <c:valAx>
        <c:axId val="215919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1515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{A14E03DF-8350-44DD-B694-E294159F3299}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E32-4641-914E-D08DB539AC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{3560EBB7-F289-4B60-B0A9-EE7AB378E8F3}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32-4641-914E-D08DB539AC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{8C513343-2EB0-44A5-A3B2-AEAA34BE3FE6}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32-4641-914E-D08DB539AC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{BE0CA867-1B49-4BA9-877B-A5DF112247FF}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32-4641-914E-D08DB539AC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{5F073BC4-5A77-414B-B16A-52720603CF8B}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32-4641-914E-D08DB539AC3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{C416A17B-8AAC-459F-A887-4892692ABDAF}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E32-4641-914E-D08DB539AC3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{E33B7D68-DD7E-42BE-A671-7DC8D5216BF9}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E32-4641-914E-D08DB539AC3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{7609C755-9547-4508-8AFF-E3187C42BBA8}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E32-4641-914E-D08DB539AC3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{E7457F4B-15C0-48B8-A69C-70AADB5D759A}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E32-4641-914E-D08DB539AC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61.6</c:v>
                </c:pt>
                <c:pt idx="16">
                  <c:v>62.3</c:v>
                </c:pt>
                <c:pt idx="24">
                  <c:v>59.8</c:v>
                </c:pt>
                <c:pt idx="32">
                  <c:v>58.6</c:v>
                </c:pt>
              </c:numCache>
            </c:numRef>
          </c:xVal>
          <c:yVal>
            <c:numRef>
              <c:f>公会計指標分析・財政指標組合せ分析表!$BP$51:$DC$51</c:f>
              <c:numCache>
                <c:formatCode>#,##0.0;"▲ "#,##0.0</c:formatCode>
                <c:ptCount val="40"/>
                <c:pt idx="8">
                  <c:v>93.9</c:v>
                </c:pt>
                <c:pt idx="16">
                  <c:v>107.9</c:v>
                </c:pt>
                <c:pt idx="24">
                  <c:v>106</c:v>
                </c:pt>
                <c:pt idx="32">
                  <c:v>112.2</c:v>
                </c:pt>
              </c:numCache>
            </c:numRef>
          </c:yVal>
          <c:smooth val="0"/>
          <c:extLst>
            <c:ext xmlns:c16="http://schemas.microsoft.com/office/drawing/2014/chart" uri="{C3380CC4-5D6E-409C-BE32-E72D297353CC}">
              <c16:uniqueId val="{00000009-EE32-4641-914E-D08DB539AC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{3A149A69-9D66-4D84-B4E4-CB55398CC7CD}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E32-4641-914E-D08DB539AC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{0724B1AE-CE91-4E68-9346-A3891D34CD33}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32-4641-914E-D08DB539AC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{954F798C-0CDE-4828-9A34-370A0B055344}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32-4641-914E-D08DB539AC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{73E88B16-2A13-4466-AFF1-27C34781119C}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32-4641-914E-D08DB539AC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{42C12A75-05F0-4935-8285-8F7BBAD6C53C}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32-4641-914E-D08DB539AC3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{846FF4C0-983E-4F5A-A459-712F173C6916}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E32-4641-914E-D08DB539AC3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{81E7FCBC-8BC3-4979-A9D3-D3667775C78B}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E32-4641-914E-D08DB539AC3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{9C3BC2DF-31F1-4921-A86C-76E2F59EC632}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E32-4641-914E-D08DB539AC3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{D933A39B-FC33-4C48-8672-73D277A2F617}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E32-4641-914E-D08DB539AC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c:ext xmlns:c16="http://schemas.microsoft.com/office/drawing/2014/chart" uri="{C3380CC4-5D6E-409C-BE32-E72D297353CC}">
              <c16:uniqueId val="{00000013-EE32-4641-914E-D08DB539AC38}"/>
            </c:ext>
          </c:extLst>
        </c:ser>
        <c:dLbls>
          <c:showLegendKey val="0"/>
          <c:showVal val="1"/>
          <c:showCatName val="0"/>
          <c:showSerName val="0"/>
          <c:showPercent val="0"/>
          <c:showBubbleSize val="0"/>
        </c:dLbls>
        <c:axId val="485487704"/>
        <c:axId val="485488096"/>
      </c:scatterChart>
      <c:valAx>
        <c:axId val="485487704"/>
        <c:scaling>
          <c:orientation val="minMax"/>
          <c:max val="63"/>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488096"/>
        <c:crosses val="autoZero"/>
        <c:crossBetween val="midCat"/>
      </c:valAx>
      <c:valAx>
        <c:axId val="485488096"/>
        <c:scaling>
          <c:orientation val="minMax"/>
          <c:max val="12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5487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{B02B535F-8AAD-4378-B173-9FB3F73B2FC1}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67C-4FF8-82DE-989B305B10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{DC8E66FE-F0A1-4B49-93D8-31BEEA87F71A}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7C-4FF8-82DE-989B305B10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{FD8B3B6E-15CE-4F80-BFFE-3EEA76C52A52}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7C-4FF8-82DE-989B305B10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{BCB086A0-D55F-45FF-9988-77987275B885}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7C-4FF8-82DE-989B305B10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{FDABAB90-2919-4478-9A46-93B2A2FD60F2}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7C-4FF8-82DE-989B305B104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{7F0E8B83-E101-417D-9A1B-2D7FCEFD07F7}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67C-4FF8-82DE-989B305B1042}"/>
                </c:ext>
              </c:extLst>
            </c:dLbl>
            <c:dLbl>
              <c:idx val="16"/>
              <c:layout>
                <c:manualLayout>
                  <c:x val="-3.70109281237651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{2D88B9D2-4915-49AB-968E-B2804B462820}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67C-4FF8-82DE-989B305B1042}"/>
                </c:ext>
              </c:extLst>
            </c:dLbl>
            <c:dLbl>
              <c:idx val="24"/>
              <c:layout>
                <c:manualLayout>
                  <c:x val="-2.638505511445614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{467AFD11-9672-478B-A5D3-692E110D9928}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67C-4FF8-82DE-989B305B104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{E54EAB44-1F8E-4D0E-8EA8-2187B76D34A2}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67C-4FF8-82DE-989B305B10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6.5</c:v>
                </c:pt>
                <c:pt idx="16">
                  <c:v>5.9</c:v>
                </c:pt>
                <c:pt idx="24">
                  <c:v>6</c:v>
                </c:pt>
                <c:pt idx="32">
                  <c:v>6.9</c:v>
                </c:pt>
              </c:numCache>
            </c:numRef>
          </c:xVal>
          <c:yVal>
            <c:numRef>
              <c:f>公会計指標分析・財政指標組合せ分析表!$BP$73:$DC$73</c:f>
              <c:numCache>
                <c:formatCode>#,##0.0;"▲ "#,##0.0</c:formatCode>
                <c:ptCount val="40"/>
                <c:pt idx="0">
                  <c:v>101.2</c:v>
                </c:pt>
                <c:pt idx="8">
                  <c:v>93.9</c:v>
                </c:pt>
                <c:pt idx="16">
                  <c:v>107.9</c:v>
                </c:pt>
                <c:pt idx="24">
                  <c:v>106</c:v>
                </c:pt>
                <c:pt idx="32">
                  <c:v>112.2</c:v>
                </c:pt>
              </c:numCache>
            </c:numRef>
          </c:yVal>
          <c:smooth val="0"/>
          <c:extLst>
            <c:ext xmlns:c16="http://schemas.microsoft.com/office/drawing/2014/chart" uri="{C3380CC4-5D6E-409C-BE32-E72D297353CC}">
              <c16:uniqueId val="{00000009-367C-4FF8-82DE-989B305B10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{8ED2365B-3232-4560-A5AF-7236268F980E}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67C-4FF8-82DE-989B305B10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{7CF5CD26-134B-48DD-90A9-C4056C6F5992}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7C-4FF8-82DE-989B305B10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{EF33CD9E-FEE4-42FA-8329-AAD08FE0D3C1}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7C-4FF8-82DE-989B305B10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{349C9B29-C1A0-47EC-AD9F-3FBAABAEEF3D}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7C-4FF8-82DE-989B305B10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{19C3FA7E-88A0-4071-B5DC-28B0BA425428}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7C-4FF8-82DE-989B305B104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{57EDAD9C-0D94-443B-9D0A-4E407AA5EDD8}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67C-4FF8-82DE-989B305B104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{E0CB1164-A6E2-42DF-918F-BA6F89DDBFD9}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67C-4FF8-82DE-989B305B104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{95F50FB3-2B54-4156-9AE9-1A6BF6E773FB}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67C-4FF8-82DE-989B305B104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{3ED32C4B-96EF-434A-BD90-6CB48480D054}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67C-4FF8-82DE-989B305B10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367C-4FF8-82DE-989B305B1042}"/>
            </c:ext>
          </c:extLst>
        </c:ser>
        <c:dLbls>
          <c:showLegendKey val="0"/>
          <c:showVal val="1"/>
          <c:showCatName val="0"/>
          <c:showSerName val="0"/>
          <c:showPercent val="0"/>
          <c:showBubbleSize val="0"/>
        </c:dLbls>
        <c:axId val="485479472"/>
        <c:axId val="485479080"/>
      </c:scatterChart>
      <c:valAx>
        <c:axId val="485479472"/>
        <c:scaling>
          <c:orientation val="minMax"/>
          <c:max val="10.799999999999999"/>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479080"/>
        <c:crosses val="autoZero"/>
        <c:crossBetween val="midCat"/>
      </c:valAx>
      <c:valAx>
        <c:axId val="485479080"/>
        <c:scaling>
          <c:orientation val="minMax"/>
          <c:max val="12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54794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年度から増加しており、平成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年度は、臨時財政対策債の元金償還（</a:t>
          </a:r>
          <a:r>
            <a:rPr kumimoji="1" lang="en-US" altLang="ja-JP" sz="1400">
              <a:latin typeface="ＭＳ ゴシック" pitchFamily="49" charset="-128"/>
              <a:ea typeface="ＭＳ ゴシック" pitchFamily="49" charset="-128"/>
            </a:rPr>
            <a:t>13,981</a:t>
          </a:r>
          <a:r>
            <a:rPr kumimoji="1" lang="ja-JP" altLang="en-US" sz="1400">
              <a:latin typeface="ＭＳ ゴシック" pitchFamily="49" charset="-128"/>
              <a:ea typeface="ＭＳ ゴシック" pitchFamily="49" charset="-128"/>
            </a:rPr>
            <a:t>千円）の増加や公共事業等債の元金償還（</a:t>
          </a:r>
          <a:r>
            <a:rPr kumimoji="1" lang="en-US" altLang="ja-JP" sz="1400">
              <a:latin typeface="ＭＳ ゴシック" pitchFamily="49" charset="-128"/>
              <a:ea typeface="ＭＳ ゴシック" pitchFamily="49" charset="-128"/>
            </a:rPr>
            <a:t>5,515</a:t>
          </a:r>
          <a:r>
            <a:rPr kumimoji="1" lang="ja-JP" altLang="en-US" sz="1400">
              <a:latin typeface="ＭＳ ゴシック" pitchFamily="49" charset="-128"/>
              <a:ea typeface="ＭＳ ゴシック" pitchFamily="49" charset="-128"/>
            </a:rPr>
            <a:t>千円）の増加が主な要因である。</a:t>
          </a:r>
        </a:p>
        <a:p>
          <a:r>
            <a:rPr kumimoji="1" lang="ja-JP" altLang="en-US" sz="1400">
              <a:latin typeface="ＭＳ ゴシック" pitchFamily="49" charset="-128"/>
              <a:ea typeface="ＭＳ ゴシック" pitchFamily="49" charset="-128"/>
            </a:rPr>
            <a:t>　地方税の若干の伸びはあるものの、熊本地震関連の起債借入により、実質公債費比率は増加する見込みである。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活用なし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公営企業等繰入金見込額、組合等負担等見込額、退職手当負担見込額については減少しているが、一般会計等に係る地方債の現在高は、平成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年に</a:t>
          </a:r>
          <a:r>
            <a:rPr kumimoji="1" lang="en-US" altLang="ja-JP" sz="1400">
              <a:latin typeface="ＭＳ ゴシック" pitchFamily="49" charset="-128"/>
              <a:ea typeface="ＭＳ ゴシック" pitchFamily="49" charset="-128"/>
            </a:rPr>
            <a:t>2,727</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年に約</a:t>
          </a:r>
          <a:r>
            <a:rPr kumimoji="1" lang="en-US" altLang="ja-JP" sz="1400">
              <a:latin typeface="ＭＳ ゴシック" pitchFamily="49" charset="-128"/>
              <a:ea typeface="ＭＳ ゴシック" pitchFamily="49" charset="-128"/>
            </a:rPr>
            <a:t>1,907</a:t>
          </a:r>
          <a:r>
            <a:rPr kumimoji="1" lang="ja-JP" altLang="en-US" sz="1400">
              <a:latin typeface="ＭＳ ゴシック" pitchFamily="49" charset="-128"/>
              <a:ea typeface="ＭＳ ゴシック" pitchFamily="49" charset="-128"/>
            </a:rPr>
            <a:t>百万円増加し、今後も熊本地震からの復旧・復興事業の推進により増加する見込みである。</a:t>
          </a:r>
        </a:p>
        <a:p>
          <a:r>
            <a:rPr kumimoji="1" lang="ja-JP" altLang="en-US" sz="1400">
              <a:latin typeface="ＭＳ ゴシック" pitchFamily="49" charset="-128"/>
              <a:ea typeface="ＭＳ ゴシック" pitchFamily="49" charset="-128"/>
            </a:rPr>
            <a:t>　また、充当可能基金の一部である平成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年熊本地震復興基金は、現在</a:t>
          </a:r>
          <a:r>
            <a:rPr kumimoji="1" lang="en-US" altLang="ja-JP" sz="1400">
              <a:latin typeface="ＭＳ ゴシック" pitchFamily="49" charset="-128"/>
              <a:ea typeface="ＭＳ ゴシック" pitchFamily="49" charset="-128"/>
            </a:rPr>
            <a:t>408,198</a:t>
          </a:r>
          <a:r>
            <a:rPr kumimoji="1" lang="ja-JP" altLang="en-US" sz="1400">
              <a:latin typeface="ＭＳ ゴシック" pitchFamily="49" charset="-128"/>
              <a:ea typeface="ＭＳ ゴシック" pitchFamily="49" charset="-128"/>
            </a:rPr>
            <a:t>千円であるが、復旧・復興事業の進捗に伴い減少するため、熊本地震からの復旧・復興事業が完了するまでは、比率は悪化していく見込みである。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熊本県御船町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年と比較し基金が大幅に増額となった主な要因は、ふるさと応援基金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年熊本地震復興基金については、熊本地震からの復旧・復興事業の財源であるため、事業実施に伴い減少していく。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今後、災害に備えた財政調整基金の積み立ても段階的に進めていきたい。また、老朽化した公共施設の建替えに備え、公共施設等整備基金について計画的な積み立てを行う。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年熊本地震で被災市町村が復興計画策定等を通じ、きめ細やかな事業を実施することを目的とする。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御船町の豊かな自然環境を後世に継承していくとともに、御船町の持つ地域資源を活用し、将来へ引き継げる環境に配慮した特色ある元気なまちづくりと協働のまちづくりを進めていくことを目的とする。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熊本地震からの復旧・復興事業に充てるため、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自主財源の確保と地域活性化のため、平成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年からふるさと納税に力を入れており、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熊本地震からの復旧・復興事業を進めるうえで、早期復興を図るために使用していく。</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熊本地震からの復旧・復興事業や小中学校の備品整備を進めていく。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年に発生した熊本地震からの復旧・復興事業で財政調整基金を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332,790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千円取り崩したが、前年度繰越金から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370,049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熊本地震からの復旧・復興事業が完了するまでは、財政調整基金の積戻しは難しいが、災害時約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百万円あった財政調整基金が財政支援措置を受けるまでの予算編成段階で、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百万円を切ったため、発散直後の財源として財政調整基金は、発災前の基金残高である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百万円までは積み立てたいと考える。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年から減債基金を取り崩して起債の償還を行っていないため、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百万円を維持している。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熊本地震からの復旧・復興事業における起債借入額が増大するため、償還額が多くなる令和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年以降に、減債基金の取り崩しを行う予定である。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17,013
16,946
99.03
15,425,789
14,727,117
517,427
4,481,570
14,932,581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熊本地震に係る災害復旧事業により、本町の減価償却率は回復傾向ではあるが、今後、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各種施設について、公共施設総合管理計画の個別計画を策定するなかで、耐用年数や劣化状況等を把握したうえで、長寿命化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や集約を見据えた体制作りを検討しなければならない。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1" name="有形固定資産減価償却率平均値テキスト"/>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1" name="楕円 80"/>
        <xdr:cNvSpPr/>
      </xdr:nvSpPr>
      <xdr:spPr>
        <a:xfrm>
          <a:off x="47117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105518</xdr:rowOff>
    </xdr:from>
    <xdr:ext cx="405111" cy="259045"/>
    <xdr:sp macro="" textlink="">
      <xdr:nvSpPr>
        <xdr:cNvPr id="82" name="有形固定資産減価償却率該当値テキスト"/>
        <xdr:cNvSpPr txBox="1"/>
      </xdr:nvSpPr>
      <xdr:spPr>
        <a:xfrm>
          <a:off x="4813300" y="5849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90079</xdr:rowOff>
    </xdr:from>
    <xdr:to>
      <xdr:col>19</xdr:col>
      <xdr:colOff>187325</xdr:colOff>
      <xdr:row>30</xdr:row>
      <xdr:rowOff>20229</xdr:rowOff>
    </xdr:to>
    <xdr:sp macro="" textlink="">
      <xdr:nvSpPr>
        <xdr:cNvPr id="83" name="楕円 82"/>
        <xdr:cNvSpPr/>
      </xdr:nvSpPr>
      <xdr:spPr>
        <a:xfrm>
          <a:off x="4000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140879</xdr:rowOff>
    </xdr:from>
    <xdr:to>
      <xdr:col>23</xdr:col>
      <xdr:colOff>85725</xdr:colOff>
      <xdr:row>30</xdr:row>
      <xdr:rowOff>6441</xdr:rowOff>
    </xdr:to>
    <xdr:cxnSp macro="">
      <xdr:nvCxnSpPr>
        <xdr:cNvPr id="84" name="直線コネクタ 83"/>
        <xdr:cNvCxnSpPr/>
      </xdr:nvCxnSpPr>
      <xdr:spPr>
        <a:xfrm>
          <a:off x="4051300" y="5884454"/>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12972</xdr:rowOff>
    </xdr:from>
    <xdr:to>
      <xdr:col>15</xdr:col>
      <xdr:colOff>187325</xdr:colOff>
      <xdr:row>29</xdr:row>
      <xdr:rowOff>114572</xdr:rowOff>
    </xdr:to>
    <xdr:sp macro="" textlink="">
      <xdr:nvSpPr>
        <xdr:cNvPr id="85" name="楕円 84"/>
        <xdr:cNvSpPr/>
      </xdr:nvSpPr>
      <xdr:spPr>
        <a:xfrm>
          <a:off x="3238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63772</xdr:rowOff>
    </xdr:from>
    <xdr:to>
      <xdr:col>19</xdr:col>
      <xdr:colOff>136525</xdr:colOff>
      <xdr:row>29</xdr:row>
      <xdr:rowOff>140879</xdr:rowOff>
    </xdr:to>
    <xdr:cxnSp macro="">
      <xdr:nvCxnSpPr>
        <xdr:cNvPr id="86" name="直線コネクタ 85"/>
        <xdr:cNvCxnSpPr/>
      </xdr:nvCxnSpPr>
      <xdr:spPr>
        <a:xfrm>
          <a:off x="3289300" y="5807347"/>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34562</xdr:rowOff>
    </xdr:from>
    <xdr:to>
      <xdr:col>11</xdr:col>
      <xdr:colOff>187325</xdr:colOff>
      <xdr:row>29</xdr:row>
      <xdr:rowOff>136162</xdr:rowOff>
    </xdr:to>
    <xdr:sp macro="" textlink="">
      <xdr:nvSpPr>
        <xdr:cNvPr id="87" name="楕円 86"/>
        <xdr:cNvSpPr/>
      </xdr:nvSpPr>
      <xdr:spPr>
        <a:xfrm>
          <a:off x="2476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63772</xdr:rowOff>
    </xdr:from>
    <xdr:to>
      <xdr:col>15</xdr:col>
      <xdr:colOff>136525</xdr:colOff>
      <xdr:row>29</xdr:row>
      <xdr:rowOff>85362</xdr:rowOff>
    </xdr:to>
    <xdr:cxnSp macro="">
      <xdr:nvCxnSpPr>
        <xdr:cNvPr id="88" name="直線コネクタ 87"/>
        <xdr:cNvCxnSpPr/>
      </xdr:nvCxnSpPr>
      <xdr:spPr>
        <a:xfrm flipV="1">
          <a:off x="2527300" y="580734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89"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90" name="n_2aveValue有形固定資産減価償却率"/>
        <xdr:cNvSpPr txBox="1"/>
      </xdr:nvSpPr>
      <xdr:spPr>
        <a:xfrm>
          <a:off x="3086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15710</xdr:rowOff>
    </xdr:from>
    <xdr:ext cx="405111" cy="259045"/>
    <xdr:sp macro="" textlink="">
      <xdr:nvSpPr>
        <xdr:cNvPr id="91" name="n_3aveValue有形固定資産減価償却率"/>
        <xdr:cNvSpPr txBox="1"/>
      </xdr:nvSpPr>
      <xdr:spPr>
        <a:xfrm>
          <a:off x="23247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36756</xdr:rowOff>
    </xdr:from>
    <xdr:ext cx="405111" cy="259045"/>
    <xdr:sp macro="" textlink="">
      <xdr:nvSpPr>
        <xdr:cNvPr id="92" name="n_1mainValue有形固定資産減価償却率"/>
        <xdr:cNvSpPr txBox="1"/>
      </xdr:nvSpPr>
      <xdr:spPr>
        <a:xfrm>
          <a:off x="38360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131099</xdr:rowOff>
    </xdr:from>
    <xdr:ext cx="405111" cy="259045"/>
    <xdr:sp macro="" textlink="">
      <xdr:nvSpPr>
        <xdr:cNvPr id="93" name="n_2mainValue有形固定資産減価償却率"/>
        <xdr:cNvSpPr txBox="1"/>
      </xdr:nvSpPr>
      <xdr:spPr>
        <a:xfrm>
          <a:off x="30867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152689</xdr:rowOff>
    </xdr:from>
    <xdr:ext cx="405111" cy="259045"/>
    <xdr:sp macro="" textlink="">
      <xdr:nvSpPr>
        <xdr:cNvPr id="94" name="n_3mainValue有形固定資産減価償却率"/>
        <xdr:cNvSpPr txBox="1"/>
      </xdr:nvSpPr>
      <xdr:spPr>
        <a:xfrm>
          <a:off x="2324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[ 1,568.9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年度に発生した熊本地震からの災害復旧事業費の増大に関する地方債残高が増大し、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交付税措置率の高い地方債（約</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割）を活用してはいるものの、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町内に中心とする産業がないことから、財政基盤が弱い本町は、債務償還可能</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が全国平均及び熊本県平均を大きく上回っている。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移住定住対策や企業誘致活動に力を入れることにより、人口減少に歯止めをかけ、歳入確保に努めるとともに、アウトソーシングや指定管理を進め、必要な事業等を峻別し、無駄のない財政運営を行っ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1" name="直線コネクタ 120"/>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4"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5" name="直線コネクタ 124"/>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6" name="債務償還比率平均値テキスト"/>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7" name="フローチャート: 判断 126"/>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8" name="フローチャート: 判断 127"/>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45273</xdr:rowOff>
    </xdr:from>
    <xdr:to>
      <xdr:col>76</xdr:col>
      <xdr:colOff>73025</xdr:colOff>
      <xdr:row>26</xdr:row>
      <xdr:rowOff>146873</xdr:rowOff>
    </xdr:to>
    <xdr:sp macro="" textlink="">
      <xdr:nvSpPr>
        <xdr:cNvPr id="134" name="楕円 133"/>
        <xdr:cNvSpPr/>
      </xdr:nvSpPr>
      <xdr:spPr>
        <a:xfrm>
          <a:off x="14744700" y="52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169750</xdr:rowOff>
    </xdr:from>
    <xdr:ext cx="560923" cy="259045"/>
    <xdr:sp macro="" textlink="">
      <xdr:nvSpPr>
        <xdr:cNvPr id="135" name="債務償還比率該当値テキスト"/>
        <xdr:cNvSpPr txBox="1"/>
      </xdr:nvSpPr>
      <xdr:spPr>
        <a:xfrm>
          <a:off x="14846300" y="5227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56906</xdr:rowOff>
    </xdr:from>
    <xdr:to>
      <xdr:col>72</xdr:col>
      <xdr:colOff>123825</xdr:colOff>
      <xdr:row>27</xdr:row>
      <xdr:rowOff>158506</xdr:rowOff>
    </xdr:to>
    <xdr:sp macro="" textlink="">
      <xdr:nvSpPr>
        <xdr:cNvPr id="136" name="楕円 135"/>
        <xdr:cNvSpPr/>
      </xdr:nvSpPr>
      <xdr:spPr>
        <a:xfrm>
          <a:off x="14033500" y="54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96073</xdr:rowOff>
    </xdr:from>
    <xdr:to>
      <xdr:col>76</xdr:col>
      <xdr:colOff>22225</xdr:colOff>
      <xdr:row>27</xdr:row>
      <xdr:rowOff>107706</xdr:rowOff>
    </xdr:to>
    <xdr:cxnSp macro="">
      <xdr:nvCxnSpPr>
        <xdr:cNvPr id="137" name="直線コネクタ 136"/>
        <xdr:cNvCxnSpPr/>
      </xdr:nvCxnSpPr>
      <xdr:spPr>
        <a:xfrm flipV="1">
          <a:off x="14084300" y="5325298"/>
          <a:ext cx="711200" cy="18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8" name="n_1ave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3583</xdr:rowOff>
    </xdr:from>
    <xdr:ext cx="560923" cy="259045"/>
    <xdr:sp macro="" textlink="">
      <xdr:nvSpPr>
        <xdr:cNvPr id="139" name="n_1mainValue債務償還比率"/>
        <xdr:cNvSpPr txBox="1"/>
      </xdr:nvSpPr>
      <xdr:spPr>
        <a:xfrm>
          <a:off x="13791138" y="52328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17,013
16,946
99.03
15,425,789
14,727,117
517,427
4,481,570
14,932,581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164465</xdr:rowOff>
    </xdr:from>
    <xdr:to>
      <xdr:col>24</xdr:col>
      <xdr:colOff>114300</xdr:colOff>
      <xdr:row>37</xdr:row>
      <xdr:rowOff>94615</xdr:rowOff>
    </xdr:to>
    <xdr:sp macro="" textlink="">
      <xdr:nvSpPr>
        <xdr:cNvPr id="71" name="楕円 70"/>
        <xdr:cNvSpPr/>
      </xdr:nvSpPr>
      <xdr:spPr>
        <a:xfrm>
          <a:off x="4584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15892</xdr:rowOff>
    </xdr:from>
    <xdr:ext cx="405111" cy="259045"/>
    <xdr:sp macro="" textlink="">
      <xdr:nvSpPr>
        <xdr:cNvPr id="72" name="【道路】&#10;有形固定資産減価償却率該当値テキスト"/>
        <xdr:cNvSpPr txBox="1"/>
      </xdr:nvSpPr>
      <xdr:spPr>
        <a:xfrm>
          <a:off x="4673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xdr:rowOff>
    </xdr:from>
    <xdr:to>
      <xdr:col>20</xdr:col>
      <xdr:colOff>38100</xdr:colOff>
      <xdr:row>37</xdr:row>
      <xdr:rowOff>102235</xdr:rowOff>
    </xdr:to>
    <xdr:sp macro="" textlink="">
      <xdr:nvSpPr>
        <xdr:cNvPr id="73" name="楕円 72"/>
        <xdr:cNvSpPr/>
      </xdr:nvSpPr>
      <xdr:spPr>
        <a:xfrm>
          <a:off x="3746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43815</xdr:rowOff>
    </xdr:from>
    <xdr:to>
      <xdr:col>24</xdr:col>
      <xdr:colOff>63500</xdr:colOff>
      <xdr:row>37</xdr:row>
      <xdr:rowOff>51435</xdr:rowOff>
    </xdr:to>
    <xdr:cxnSp macro="">
      <xdr:nvCxnSpPr>
        <xdr:cNvPr id="74" name="直線コネクタ 73"/>
        <xdr:cNvCxnSpPr/>
      </xdr:nvCxnSpPr>
      <xdr:spPr>
        <a:xfrm flipV="1">
          <a:off x="3797300" y="63874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5" name="楕円 74"/>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51435</xdr:rowOff>
    </xdr:from>
    <xdr:to>
      <xdr:col>19</xdr:col>
      <xdr:colOff>177800</xdr:colOff>
      <xdr:row>37</xdr:row>
      <xdr:rowOff>53340</xdr:rowOff>
    </xdr:to>
    <xdr:cxnSp macro="">
      <xdr:nvCxnSpPr>
        <xdr:cNvPr id="76" name="直線コネクタ 75"/>
        <xdr:cNvCxnSpPr/>
      </xdr:nvCxnSpPr>
      <xdr:spPr>
        <a:xfrm flipV="1">
          <a:off x="2908300" y="63950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34925</xdr:rowOff>
    </xdr:from>
    <xdr:to>
      <xdr:col>10</xdr:col>
      <xdr:colOff>165100</xdr:colOff>
      <xdr:row>37</xdr:row>
      <xdr:rowOff>136525</xdr:rowOff>
    </xdr:to>
    <xdr:sp macro="" textlink="">
      <xdr:nvSpPr>
        <xdr:cNvPr id="77" name="楕円 76"/>
        <xdr:cNvSpPr/>
      </xdr:nvSpPr>
      <xdr:spPr>
        <a:xfrm>
          <a:off x="1968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53340</xdr:rowOff>
    </xdr:from>
    <xdr:to>
      <xdr:col>15</xdr:col>
      <xdr:colOff>50800</xdr:colOff>
      <xdr:row>37</xdr:row>
      <xdr:rowOff>85725</xdr:rowOff>
    </xdr:to>
    <xdr:cxnSp macro="">
      <xdr:nvCxnSpPr>
        <xdr:cNvPr id="78" name="直線コネクタ 77"/>
        <xdr:cNvCxnSpPr/>
      </xdr:nvCxnSpPr>
      <xdr:spPr>
        <a:xfrm flipV="1">
          <a:off x="2019300" y="6396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9"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80" name="n_2ave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102887</xdr:rowOff>
    </xdr:from>
    <xdr:ext cx="405111" cy="259045"/>
    <xdr:sp macro="" textlink="">
      <xdr:nvSpPr>
        <xdr:cNvPr id="81" name="n_3aveValue【道路】&#10;有形固定資産減価償却率"/>
        <xdr:cNvSpPr txBox="1"/>
      </xdr:nvSpPr>
      <xdr:spPr>
        <a:xfrm>
          <a:off x="1816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118762</xdr:rowOff>
    </xdr:from>
    <xdr:ext cx="405111" cy="259045"/>
    <xdr:sp macro="" textlink="">
      <xdr:nvSpPr>
        <xdr:cNvPr id="82" name="n_1mainValue【道路】&#10;有形固定資産減価償却率"/>
        <xdr:cNvSpPr txBox="1"/>
      </xdr:nvSpPr>
      <xdr:spPr>
        <a:xfrm>
          <a:off x="3582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3" name="n_2mainValue【道路】&#10;有形固定資産減価償却率"/>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84" name="n_3mainValue【道路】&#10;有形固定資産減価償却率"/>
        <xdr:cNvSpPr txBox="1"/>
      </xdr:nvSpPr>
      <xdr:spPr>
        <a:xfrm>
          <a:off x="1816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24972</xdr:rowOff>
    </xdr:from>
    <xdr:to>
      <xdr:col>55</xdr:col>
      <xdr:colOff>50800</xdr:colOff>
      <xdr:row>42</xdr:row>
      <xdr:rowOff>126572</xdr:rowOff>
    </xdr:to>
    <xdr:sp macro="" textlink="">
      <xdr:nvSpPr>
        <xdr:cNvPr id="125" name="楕円 124"/>
        <xdr:cNvSpPr/>
      </xdr:nvSpPr>
      <xdr:spPr>
        <a:xfrm>
          <a:off x="10426700" y="72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534377" cy="259045"/>
    <xdr:sp macro="" textlink="">
      <xdr:nvSpPr>
        <xdr:cNvPr id="126" name="【道路】&#10;一人当たり延長該当値テキスト"/>
        <xdr:cNvSpPr txBox="1"/>
      </xdr:nvSpPr>
      <xdr:spPr>
        <a:xfrm>
          <a:off x="10515600" y="71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25222</xdr:rowOff>
    </xdr:from>
    <xdr:to>
      <xdr:col>50</xdr:col>
      <xdr:colOff>165100</xdr:colOff>
      <xdr:row>42</xdr:row>
      <xdr:rowOff>126822</xdr:rowOff>
    </xdr:to>
    <xdr:sp macro="" textlink="">
      <xdr:nvSpPr>
        <xdr:cNvPr id="127" name="楕円 126"/>
        <xdr:cNvSpPr/>
      </xdr:nvSpPr>
      <xdr:spPr>
        <a:xfrm>
          <a:off x="9588500" y="72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75772</xdr:rowOff>
    </xdr:from>
    <xdr:to>
      <xdr:col>55</xdr:col>
      <xdr:colOff>0</xdr:colOff>
      <xdr:row>42</xdr:row>
      <xdr:rowOff>76022</xdr:rowOff>
    </xdr:to>
    <xdr:cxnSp macro="">
      <xdr:nvCxnSpPr>
        <xdr:cNvPr id="128" name="直線コネクタ 127"/>
        <xdr:cNvCxnSpPr/>
      </xdr:nvCxnSpPr>
      <xdr:spPr>
        <a:xfrm flipV="1">
          <a:off x="9639300" y="7276672"/>
          <a:ext cx="8382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23543</xdr:rowOff>
    </xdr:from>
    <xdr:to>
      <xdr:col>46</xdr:col>
      <xdr:colOff>38100</xdr:colOff>
      <xdr:row>42</xdr:row>
      <xdr:rowOff>125143</xdr:rowOff>
    </xdr:to>
    <xdr:sp macro="" textlink="">
      <xdr:nvSpPr>
        <xdr:cNvPr id="129" name="楕円 128"/>
        <xdr:cNvSpPr/>
      </xdr:nvSpPr>
      <xdr:spPr>
        <a:xfrm>
          <a:off x="8699500" y="722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74343</xdr:rowOff>
    </xdr:from>
    <xdr:to>
      <xdr:col>50</xdr:col>
      <xdr:colOff>114300</xdr:colOff>
      <xdr:row>42</xdr:row>
      <xdr:rowOff>76022</xdr:rowOff>
    </xdr:to>
    <xdr:cxnSp macro="">
      <xdr:nvCxnSpPr>
        <xdr:cNvPr id="130" name="直線コネクタ 129"/>
        <xdr:cNvCxnSpPr/>
      </xdr:nvCxnSpPr>
      <xdr:spPr>
        <a:xfrm>
          <a:off x="8750300" y="7275243"/>
          <a:ext cx="8890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25115</xdr:rowOff>
    </xdr:from>
    <xdr:to>
      <xdr:col>41</xdr:col>
      <xdr:colOff>101600</xdr:colOff>
      <xdr:row>42</xdr:row>
      <xdr:rowOff>126715</xdr:rowOff>
    </xdr:to>
    <xdr:sp macro="" textlink="">
      <xdr:nvSpPr>
        <xdr:cNvPr id="131" name="楕円 130"/>
        <xdr:cNvSpPr/>
      </xdr:nvSpPr>
      <xdr:spPr>
        <a:xfrm>
          <a:off x="7810500" y="72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74343</xdr:rowOff>
    </xdr:from>
    <xdr:to>
      <xdr:col>45</xdr:col>
      <xdr:colOff>177800</xdr:colOff>
      <xdr:row>42</xdr:row>
      <xdr:rowOff>75915</xdr:rowOff>
    </xdr:to>
    <xdr:cxnSp macro="">
      <xdr:nvCxnSpPr>
        <xdr:cNvPr id="132" name="直線コネクタ 131"/>
        <xdr:cNvCxnSpPr/>
      </xdr:nvCxnSpPr>
      <xdr:spPr>
        <a:xfrm flipV="1">
          <a:off x="7861300" y="7275243"/>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34"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117949</xdr:rowOff>
    </xdr:from>
    <xdr:ext cx="534377" cy="259045"/>
    <xdr:sp macro="" textlink="">
      <xdr:nvSpPr>
        <xdr:cNvPr id="136" name="n_1mainValue【道路】&#10;一人当たり延長"/>
        <xdr:cNvSpPr txBox="1"/>
      </xdr:nvSpPr>
      <xdr:spPr>
        <a:xfrm>
          <a:off x="9359411" y="731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116270</xdr:rowOff>
    </xdr:from>
    <xdr:ext cx="534377" cy="259045"/>
    <xdr:sp macro="" textlink="">
      <xdr:nvSpPr>
        <xdr:cNvPr id="137" name="n_2mainValue【道路】&#10;一人当たり延長"/>
        <xdr:cNvSpPr txBox="1"/>
      </xdr:nvSpPr>
      <xdr:spPr>
        <a:xfrm>
          <a:off x="8483111" y="731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117842</xdr:rowOff>
    </xdr:from>
    <xdr:ext cx="534377" cy="259045"/>
    <xdr:sp macro="" textlink="">
      <xdr:nvSpPr>
        <xdr:cNvPr id="138" name="n_3mainValue【道路】&#10;一人当たり延長"/>
        <xdr:cNvSpPr txBox="1"/>
      </xdr:nvSpPr>
      <xdr:spPr>
        <a:xfrm>
          <a:off x="7594111" y="731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9" name="【橋りょう・トンネル】&#10;有形固定資産減価償却率平均値テキスト"/>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71665</xdr:rowOff>
    </xdr:from>
    <xdr:to>
      <xdr:col>24</xdr:col>
      <xdr:colOff>114300</xdr:colOff>
      <xdr:row>60</xdr:row>
      <xdr:rowOff>1815</xdr:rowOff>
    </xdr:to>
    <xdr:sp macro="" textlink="">
      <xdr:nvSpPr>
        <xdr:cNvPr id="179" name="楕円 178"/>
        <xdr:cNvSpPr/>
      </xdr:nvSpPr>
      <xdr:spPr>
        <a:xfrm>
          <a:off x="4584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50092</xdr:rowOff>
    </xdr:from>
    <xdr:ext cx="405111" cy="259045"/>
    <xdr:sp macro="" textlink="">
      <xdr:nvSpPr>
        <xdr:cNvPr id="180" name="【橋りょう・トンネル】&#10;有形固定資産減価償却率該当値テキスト"/>
        <xdr:cNvSpPr txBox="1"/>
      </xdr:nvSpPr>
      <xdr:spPr>
        <a:xfrm>
          <a:off x="4673600"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94524</xdr:rowOff>
    </xdr:from>
    <xdr:to>
      <xdr:col>20</xdr:col>
      <xdr:colOff>38100</xdr:colOff>
      <xdr:row>60</xdr:row>
      <xdr:rowOff>24674</xdr:rowOff>
    </xdr:to>
    <xdr:sp macro="" textlink="">
      <xdr:nvSpPr>
        <xdr:cNvPr id="181" name="楕円 180"/>
        <xdr:cNvSpPr/>
      </xdr:nvSpPr>
      <xdr:spPr>
        <a:xfrm>
          <a:off x="3746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122465</xdr:rowOff>
    </xdr:from>
    <xdr:to>
      <xdr:col>24</xdr:col>
      <xdr:colOff>63500</xdr:colOff>
      <xdr:row>59</xdr:row>
      <xdr:rowOff>145324</xdr:rowOff>
    </xdr:to>
    <xdr:cxnSp macro="">
      <xdr:nvCxnSpPr>
        <xdr:cNvPr id="182" name="直線コネクタ 181"/>
        <xdr:cNvCxnSpPr/>
      </xdr:nvCxnSpPr>
      <xdr:spPr>
        <a:xfrm flipV="1">
          <a:off x="3797300" y="1023801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141877</xdr:rowOff>
    </xdr:from>
    <xdr:to>
      <xdr:col>15</xdr:col>
      <xdr:colOff>101600</xdr:colOff>
      <xdr:row>59</xdr:row>
      <xdr:rowOff>72027</xdr:rowOff>
    </xdr:to>
    <xdr:sp macro="" textlink="">
      <xdr:nvSpPr>
        <xdr:cNvPr id="183" name="楕円 182"/>
        <xdr:cNvSpPr/>
      </xdr:nvSpPr>
      <xdr:spPr>
        <a:xfrm>
          <a:off x="2857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21227</xdr:rowOff>
    </xdr:from>
    <xdr:to>
      <xdr:col>19</xdr:col>
      <xdr:colOff>177800</xdr:colOff>
      <xdr:row>59</xdr:row>
      <xdr:rowOff>145324</xdr:rowOff>
    </xdr:to>
    <xdr:cxnSp macro="">
      <xdr:nvCxnSpPr>
        <xdr:cNvPr id="184" name="直線コネクタ 183"/>
        <xdr:cNvCxnSpPr/>
      </xdr:nvCxnSpPr>
      <xdr:spPr>
        <a:xfrm>
          <a:off x="2908300" y="1013677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168003</xdr:rowOff>
    </xdr:from>
    <xdr:to>
      <xdr:col>10</xdr:col>
      <xdr:colOff>165100</xdr:colOff>
      <xdr:row>59</xdr:row>
      <xdr:rowOff>98153</xdr:rowOff>
    </xdr:to>
    <xdr:sp macro="" textlink="">
      <xdr:nvSpPr>
        <xdr:cNvPr id="185" name="楕円 184"/>
        <xdr:cNvSpPr/>
      </xdr:nvSpPr>
      <xdr:spPr>
        <a:xfrm>
          <a:off x="1968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21227</xdr:rowOff>
    </xdr:from>
    <xdr:to>
      <xdr:col>15</xdr:col>
      <xdr:colOff>50800</xdr:colOff>
      <xdr:row>59</xdr:row>
      <xdr:rowOff>47353</xdr:rowOff>
    </xdr:to>
    <xdr:cxnSp macro="">
      <xdr:nvCxnSpPr>
        <xdr:cNvPr id="186" name="直線コネクタ 185"/>
        <xdr:cNvCxnSpPr/>
      </xdr:nvCxnSpPr>
      <xdr:spPr>
        <a:xfrm flipV="1">
          <a:off x="2019300" y="101367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87" name="n_1aveValue【橋りょう・トンネル】&#10;有形固定資産減価償却率"/>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8"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89"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15801</xdr:rowOff>
    </xdr:from>
    <xdr:ext cx="405111" cy="259045"/>
    <xdr:sp macro="" textlink="">
      <xdr:nvSpPr>
        <xdr:cNvPr id="190" name="n_1mainValue【橋りょう・トンネル】&#10;有形固定資産減価償却率"/>
        <xdr:cNvSpPr txBox="1"/>
      </xdr:nvSpPr>
      <xdr:spPr>
        <a:xfrm>
          <a:off x="35820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88554</xdr:rowOff>
    </xdr:from>
    <xdr:ext cx="405111" cy="259045"/>
    <xdr:sp macro="" textlink="">
      <xdr:nvSpPr>
        <xdr:cNvPr id="191" name="n_2mainValue【橋りょう・トンネル】&#10;有形固定資産減価償却率"/>
        <xdr:cNvSpPr txBox="1"/>
      </xdr:nvSpPr>
      <xdr:spPr>
        <a:xfrm>
          <a:off x="2705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114680</xdr:rowOff>
    </xdr:from>
    <xdr:ext cx="405111" cy="259045"/>
    <xdr:sp macro="" textlink="">
      <xdr:nvSpPr>
        <xdr:cNvPr id="192" name="n_3mainValue【橋りょう・トンネル】&#10;有形固定資産減価償却率"/>
        <xdr:cNvSpPr txBox="1"/>
      </xdr:nvSpPr>
      <xdr:spPr>
        <a:xfrm>
          <a:off x="1816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136317</xdr:rowOff>
    </xdr:from>
    <xdr:to>
      <xdr:col>55</xdr:col>
      <xdr:colOff>50800</xdr:colOff>
      <xdr:row>64</xdr:row>
      <xdr:rowOff>66467</xdr:rowOff>
    </xdr:to>
    <xdr:sp macro="" textlink="">
      <xdr:nvSpPr>
        <xdr:cNvPr id="233" name="楕円 232"/>
        <xdr:cNvSpPr/>
      </xdr:nvSpPr>
      <xdr:spPr>
        <a:xfrm>
          <a:off x="10426700" y="109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92587</xdr:rowOff>
    </xdr:from>
    <xdr:ext cx="599010" cy="259045"/>
    <xdr:sp macro="" textlink="">
      <xdr:nvSpPr>
        <xdr:cNvPr id="234" name="【橋りょう・トンネル】&#10;一人当たり有形固定資産（償却資産）額該当値テキスト"/>
        <xdr:cNvSpPr txBox="1"/>
      </xdr:nvSpPr>
      <xdr:spPr>
        <a:xfrm>
          <a:off x="10515600" y="108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137804</xdr:rowOff>
    </xdr:from>
    <xdr:to>
      <xdr:col>50</xdr:col>
      <xdr:colOff>165100</xdr:colOff>
      <xdr:row>64</xdr:row>
      <xdr:rowOff>67954</xdr:rowOff>
    </xdr:to>
    <xdr:sp macro="" textlink="">
      <xdr:nvSpPr>
        <xdr:cNvPr id="235" name="楕円 234"/>
        <xdr:cNvSpPr/>
      </xdr:nvSpPr>
      <xdr:spPr>
        <a:xfrm>
          <a:off x="9588500" y="109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15667</xdr:rowOff>
    </xdr:from>
    <xdr:to>
      <xdr:col>55</xdr:col>
      <xdr:colOff>0</xdr:colOff>
      <xdr:row>64</xdr:row>
      <xdr:rowOff>17154</xdr:rowOff>
    </xdr:to>
    <xdr:cxnSp macro="">
      <xdr:nvCxnSpPr>
        <xdr:cNvPr id="236" name="直線コネクタ 235"/>
        <xdr:cNvCxnSpPr/>
      </xdr:nvCxnSpPr>
      <xdr:spPr>
        <a:xfrm flipV="1">
          <a:off x="9639300" y="10988467"/>
          <a:ext cx="8382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164907</xdr:rowOff>
    </xdr:from>
    <xdr:to>
      <xdr:col>46</xdr:col>
      <xdr:colOff>38100</xdr:colOff>
      <xdr:row>64</xdr:row>
      <xdr:rowOff>95057</xdr:rowOff>
    </xdr:to>
    <xdr:sp macro="" textlink="">
      <xdr:nvSpPr>
        <xdr:cNvPr id="237" name="楕円 236"/>
        <xdr:cNvSpPr/>
      </xdr:nvSpPr>
      <xdr:spPr>
        <a:xfrm>
          <a:off x="8699500" y="109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17154</xdr:rowOff>
    </xdr:from>
    <xdr:to>
      <xdr:col>50</xdr:col>
      <xdr:colOff>114300</xdr:colOff>
      <xdr:row>64</xdr:row>
      <xdr:rowOff>44257</xdr:rowOff>
    </xdr:to>
    <xdr:cxnSp macro="">
      <xdr:nvCxnSpPr>
        <xdr:cNvPr id="238" name="直線コネクタ 237"/>
        <xdr:cNvCxnSpPr/>
      </xdr:nvCxnSpPr>
      <xdr:spPr>
        <a:xfrm flipV="1">
          <a:off x="8750300" y="10989954"/>
          <a:ext cx="889000" cy="2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166852</xdr:rowOff>
    </xdr:from>
    <xdr:to>
      <xdr:col>41</xdr:col>
      <xdr:colOff>101600</xdr:colOff>
      <xdr:row>64</xdr:row>
      <xdr:rowOff>97002</xdr:rowOff>
    </xdr:to>
    <xdr:sp macro="" textlink="">
      <xdr:nvSpPr>
        <xdr:cNvPr id="239" name="楕円 238"/>
        <xdr:cNvSpPr/>
      </xdr:nvSpPr>
      <xdr:spPr>
        <a:xfrm>
          <a:off x="7810500" y="1096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44257</xdr:rowOff>
    </xdr:from>
    <xdr:to>
      <xdr:col>45</xdr:col>
      <xdr:colOff>177800</xdr:colOff>
      <xdr:row>64</xdr:row>
      <xdr:rowOff>46202</xdr:rowOff>
    </xdr:to>
    <xdr:cxnSp macro="">
      <xdr:nvCxnSpPr>
        <xdr:cNvPr id="240" name="直線コネクタ 239"/>
        <xdr:cNvCxnSpPr/>
      </xdr:nvCxnSpPr>
      <xdr:spPr>
        <a:xfrm flipV="1">
          <a:off x="7861300" y="11017057"/>
          <a:ext cx="889000" cy="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43"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59081</xdr:rowOff>
    </xdr:from>
    <xdr:ext cx="599010" cy="259045"/>
    <xdr:sp macro="" textlink="">
      <xdr:nvSpPr>
        <xdr:cNvPr id="244" name="n_1mainValue【橋りょう・トンネル】&#10;一人当たり有形固定資産（償却資産）額"/>
        <xdr:cNvSpPr txBox="1"/>
      </xdr:nvSpPr>
      <xdr:spPr>
        <a:xfrm>
          <a:off x="9327095" y="1103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86184</xdr:rowOff>
    </xdr:from>
    <xdr:ext cx="599010" cy="259045"/>
    <xdr:sp macro="" textlink="">
      <xdr:nvSpPr>
        <xdr:cNvPr id="245" name="n_2mainValue【橋りょう・トンネル】&#10;一人当たり有形固定資産（償却資産）額"/>
        <xdr:cNvSpPr txBox="1"/>
      </xdr:nvSpPr>
      <xdr:spPr>
        <a:xfrm>
          <a:off x="8450795" y="1105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88129</xdr:rowOff>
    </xdr:from>
    <xdr:ext cx="599010" cy="259045"/>
    <xdr:sp macro="" textlink="">
      <xdr:nvSpPr>
        <xdr:cNvPr id="246" name="n_3mainValue【橋りょう・トンネル】&#10;一人当たり有形固定資産（償却資産）額"/>
        <xdr:cNvSpPr txBox="1"/>
      </xdr:nvSpPr>
      <xdr:spPr>
        <a:xfrm>
          <a:off x="7561795" y="1106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6"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36830</xdr:rowOff>
    </xdr:from>
    <xdr:to>
      <xdr:col>24</xdr:col>
      <xdr:colOff>114300</xdr:colOff>
      <xdr:row>80</xdr:row>
      <xdr:rowOff>138430</xdr:rowOff>
    </xdr:to>
    <xdr:sp macro="" textlink="">
      <xdr:nvSpPr>
        <xdr:cNvPr id="286" name="楕円 285"/>
        <xdr:cNvSpPr/>
      </xdr:nvSpPr>
      <xdr:spPr>
        <a:xfrm>
          <a:off x="45847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59707</xdr:rowOff>
    </xdr:from>
    <xdr:ext cx="405111" cy="259045"/>
    <xdr:sp macro="" textlink="">
      <xdr:nvSpPr>
        <xdr:cNvPr id="287" name="【公営住宅】&#10;有形固定資産減価償却率該当値テキスト"/>
        <xdr:cNvSpPr txBox="1"/>
      </xdr:nvSpPr>
      <xdr:spPr>
        <a:xfrm>
          <a:off x="4673600"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107314</xdr:rowOff>
    </xdr:from>
    <xdr:to>
      <xdr:col>20</xdr:col>
      <xdr:colOff>38100</xdr:colOff>
      <xdr:row>80</xdr:row>
      <xdr:rowOff>37464</xdr:rowOff>
    </xdr:to>
    <xdr:sp macro="" textlink="">
      <xdr:nvSpPr>
        <xdr:cNvPr id="288" name="楕円 287"/>
        <xdr:cNvSpPr/>
      </xdr:nvSpPr>
      <xdr:spPr>
        <a:xfrm>
          <a:off x="3746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158114</xdr:rowOff>
    </xdr:from>
    <xdr:to>
      <xdr:col>24</xdr:col>
      <xdr:colOff>63500</xdr:colOff>
      <xdr:row>80</xdr:row>
      <xdr:rowOff>87630</xdr:rowOff>
    </xdr:to>
    <xdr:cxnSp macro="">
      <xdr:nvCxnSpPr>
        <xdr:cNvPr id="289" name="直線コネクタ 288"/>
        <xdr:cNvCxnSpPr/>
      </xdr:nvCxnSpPr>
      <xdr:spPr>
        <a:xfrm>
          <a:off x="3797300" y="13702664"/>
          <a:ext cx="8382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44450</xdr:rowOff>
    </xdr:from>
    <xdr:to>
      <xdr:col>15</xdr:col>
      <xdr:colOff>101600</xdr:colOff>
      <xdr:row>79</xdr:row>
      <xdr:rowOff>146050</xdr:rowOff>
    </xdr:to>
    <xdr:sp macro="" textlink="">
      <xdr:nvSpPr>
        <xdr:cNvPr id="290" name="楕円 289"/>
        <xdr:cNvSpPr/>
      </xdr:nvSpPr>
      <xdr:spPr>
        <a:xfrm>
          <a:off x="2857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95250</xdr:rowOff>
    </xdr:from>
    <xdr:to>
      <xdr:col>19</xdr:col>
      <xdr:colOff>177800</xdr:colOff>
      <xdr:row>79</xdr:row>
      <xdr:rowOff>158114</xdr:rowOff>
    </xdr:to>
    <xdr:cxnSp macro="">
      <xdr:nvCxnSpPr>
        <xdr:cNvPr id="291" name="直線コネクタ 290"/>
        <xdr:cNvCxnSpPr/>
      </xdr:nvCxnSpPr>
      <xdr:spPr>
        <a:xfrm>
          <a:off x="2908300" y="1363980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69214</xdr:rowOff>
    </xdr:from>
    <xdr:to>
      <xdr:col>10</xdr:col>
      <xdr:colOff>165100</xdr:colOff>
      <xdr:row>79</xdr:row>
      <xdr:rowOff>170814</xdr:rowOff>
    </xdr:to>
    <xdr:sp macro="" textlink="">
      <xdr:nvSpPr>
        <xdr:cNvPr id="292" name="楕円 291"/>
        <xdr:cNvSpPr/>
      </xdr:nvSpPr>
      <xdr:spPr>
        <a:xfrm>
          <a:off x="19685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95250</xdr:rowOff>
    </xdr:from>
    <xdr:to>
      <xdr:col>15</xdr:col>
      <xdr:colOff>50800</xdr:colOff>
      <xdr:row>79</xdr:row>
      <xdr:rowOff>120014</xdr:rowOff>
    </xdr:to>
    <xdr:cxnSp macro="">
      <xdr:nvCxnSpPr>
        <xdr:cNvPr id="293" name="直線コネクタ 292"/>
        <xdr:cNvCxnSpPr/>
      </xdr:nvCxnSpPr>
      <xdr:spPr>
        <a:xfrm flipV="1">
          <a:off x="2019300" y="136398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94" name="n_1aveValue【公営住宅】&#10;有形固定資産減価償却率"/>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95" name="n_2aveValue【公営住宅】&#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64788</xdr:rowOff>
    </xdr:from>
    <xdr:ext cx="405111" cy="259045"/>
    <xdr:sp macro="" textlink="">
      <xdr:nvSpPr>
        <xdr:cNvPr id="296" name="n_3aveValue【公営住宅】&#10;有形固定資産減価償却率"/>
        <xdr:cNvSpPr txBox="1"/>
      </xdr:nvSpPr>
      <xdr:spPr>
        <a:xfrm>
          <a:off x="1816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53991</xdr:rowOff>
    </xdr:from>
    <xdr:ext cx="405111" cy="259045"/>
    <xdr:sp macro="" textlink="">
      <xdr:nvSpPr>
        <xdr:cNvPr id="297" name="n_1mainValue【公営住宅】&#10;有形固定資産減価償却率"/>
        <xdr:cNvSpPr txBox="1"/>
      </xdr:nvSpPr>
      <xdr:spPr>
        <a:xfrm>
          <a:off x="35820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162577</xdr:rowOff>
    </xdr:from>
    <xdr:ext cx="405111" cy="259045"/>
    <xdr:sp macro="" textlink="">
      <xdr:nvSpPr>
        <xdr:cNvPr id="298" name="n_2mainValue【公営住宅】&#10;有形固定資産減価償却率"/>
        <xdr:cNvSpPr txBox="1"/>
      </xdr:nvSpPr>
      <xdr:spPr>
        <a:xfrm>
          <a:off x="2705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15891</xdr:rowOff>
    </xdr:from>
    <xdr:ext cx="405111" cy="259045"/>
    <xdr:sp macro="" textlink="">
      <xdr:nvSpPr>
        <xdr:cNvPr id="299" name="n_3mainValue【公営住宅】&#10;有形固定資産減価償却率"/>
        <xdr:cNvSpPr txBox="1"/>
      </xdr:nvSpPr>
      <xdr:spPr>
        <a:xfrm>
          <a:off x="181674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326" name="【公営住宅】&#10;一人当たり面積平均値テキスト"/>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111658</xdr:rowOff>
    </xdr:from>
    <xdr:to>
      <xdr:col>55</xdr:col>
      <xdr:colOff>50800</xdr:colOff>
      <xdr:row>83</xdr:row>
      <xdr:rowOff>41808</xdr:rowOff>
    </xdr:to>
    <xdr:sp macro="" textlink="">
      <xdr:nvSpPr>
        <xdr:cNvPr id="336" name="楕円 335"/>
        <xdr:cNvSpPr/>
      </xdr:nvSpPr>
      <xdr:spPr>
        <a:xfrm>
          <a:off x="10426700" y="1417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134535</xdr:rowOff>
    </xdr:from>
    <xdr:ext cx="469744" cy="259045"/>
    <xdr:sp macro="" textlink="">
      <xdr:nvSpPr>
        <xdr:cNvPr id="337" name="【公営住宅】&#10;一人当たり面積該当値テキスト"/>
        <xdr:cNvSpPr txBox="1"/>
      </xdr:nvSpPr>
      <xdr:spPr>
        <a:xfrm>
          <a:off x="10515600" y="1402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30277</xdr:rowOff>
    </xdr:from>
    <xdr:to>
      <xdr:col>50</xdr:col>
      <xdr:colOff>165100</xdr:colOff>
      <xdr:row>82</xdr:row>
      <xdr:rowOff>131877</xdr:rowOff>
    </xdr:to>
    <xdr:sp macro="" textlink="">
      <xdr:nvSpPr>
        <xdr:cNvPr id="338" name="楕円 337"/>
        <xdr:cNvSpPr/>
      </xdr:nvSpPr>
      <xdr:spPr>
        <a:xfrm>
          <a:off x="9588500" y="140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81077</xdr:rowOff>
    </xdr:from>
    <xdr:to>
      <xdr:col>55</xdr:col>
      <xdr:colOff>0</xdr:colOff>
      <xdr:row>82</xdr:row>
      <xdr:rowOff>162458</xdr:rowOff>
    </xdr:to>
    <xdr:cxnSp macro="">
      <xdr:nvCxnSpPr>
        <xdr:cNvPr id="339" name="直線コネクタ 338"/>
        <xdr:cNvCxnSpPr/>
      </xdr:nvCxnSpPr>
      <xdr:spPr>
        <a:xfrm>
          <a:off x="9639300" y="14139977"/>
          <a:ext cx="8382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40336</xdr:rowOff>
    </xdr:from>
    <xdr:to>
      <xdr:col>46</xdr:col>
      <xdr:colOff>38100</xdr:colOff>
      <xdr:row>82</xdr:row>
      <xdr:rowOff>141936</xdr:rowOff>
    </xdr:to>
    <xdr:sp macro="" textlink="">
      <xdr:nvSpPr>
        <xdr:cNvPr id="340" name="楕円 339"/>
        <xdr:cNvSpPr/>
      </xdr:nvSpPr>
      <xdr:spPr>
        <a:xfrm>
          <a:off x="8699500" y="140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81077</xdr:rowOff>
    </xdr:from>
    <xdr:to>
      <xdr:col>50</xdr:col>
      <xdr:colOff>114300</xdr:colOff>
      <xdr:row>82</xdr:row>
      <xdr:rowOff>91136</xdr:rowOff>
    </xdr:to>
    <xdr:cxnSp macro="">
      <xdr:nvCxnSpPr>
        <xdr:cNvPr id="341" name="直線コネクタ 340"/>
        <xdr:cNvCxnSpPr/>
      </xdr:nvCxnSpPr>
      <xdr:spPr>
        <a:xfrm flipV="1">
          <a:off x="8750300" y="1413997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54508</xdr:rowOff>
    </xdr:from>
    <xdr:to>
      <xdr:col>41</xdr:col>
      <xdr:colOff>101600</xdr:colOff>
      <xdr:row>82</xdr:row>
      <xdr:rowOff>156108</xdr:rowOff>
    </xdr:to>
    <xdr:sp macro="" textlink="">
      <xdr:nvSpPr>
        <xdr:cNvPr id="342" name="楕円 341"/>
        <xdr:cNvSpPr/>
      </xdr:nvSpPr>
      <xdr:spPr>
        <a:xfrm>
          <a:off x="7810500" y="1411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91136</xdr:rowOff>
    </xdr:from>
    <xdr:to>
      <xdr:col>45</xdr:col>
      <xdr:colOff>177800</xdr:colOff>
      <xdr:row>82</xdr:row>
      <xdr:rowOff>105308</xdr:rowOff>
    </xdr:to>
    <xdr:cxnSp macro="">
      <xdr:nvCxnSpPr>
        <xdr:cNvPr id="343" name="直線コネクタ 342"/>
        <xdr:cNvCxnSpPr/>
      </xdr:nvCxnSpPr>
      <xdr:spPr>
        <a:xfrm flipV="1">
          <a:off x="7861300" y="14150036"/>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29278</xdr:rowOff>
    </xdr:from>
    <xdr:ext cx="469744" cy="259045"/>
    <xdr:sp macro="" textlink="">
      <xdr:nvSpPr>
        <xdr:cNvPr id="344" name="n_1aveValue【公営住宅】&#10;一人当たり面積"/>
        <xdr:cNvSpPr txBox="1"/>
      </xdr:nvSpPr>
      <xdr:spPr>
        <a:xfrm>
          <a:off x="9391727" y="1425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152722</xdr:rowOff>
    </xdr:from>
    <xdr:ext cx="469744" cy="259045"/>
    <xdr:sp macro="" textlink="">
      <xdr:nvSpPr>
        <xdr:cNvPr id="345" name="n_2aveValue【公営住宅】&#10;一人当たり面積"/>
        <xdr:cNvSpPr txBox="1"/>
      </xdr:nvSpPr>
      <xdr:spPr>
        <a:xfrm>
          <a:off x="8515427" y="1421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148404</xdr:rowOff>
    </xdr:from>
    <xdr:ext cx="469744" cy="259045"/>
    <xdr:sp macro="" textlink="">
      <xdr:nvSpPr>
        <xdr:cNvPr id="347" name="n_1mainValue【公営住宅】&#10;一人当たり面積"/>
        <xdr:cNvSpPr txBox="1"/>
      </xdr:nvSpPr>
      <xdr:spPr>
        <a:xfrm>
          <a:off x="9391727" y="1386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158463</xdr:rowOff>
    </xdr:from>
    <xdr:ext cx="469744" cy="259045"/>
    <xdr:sp macro="" textlink="">
      <xdr:nvSpPr>
        <xdr:cNvPr id="348" name="n_2mainValue【公営住宅】&#10;一人当たり面積"/>
        <xdr:cNvSpPr txBox="1"/>
      </xdr:nvSpPr>
      <xdr:spPr>
        <a:xfrm>
          <a:off x="8515427" y="1387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147235</xdr:rowOff>
    </xdr:from>
    <xdr:ext cx="469744" cy="259045"/>
    <xdr:sp macro="" textlink="">
      <xdr:nvSpPr>
        <xdr:cNvPr id="349" name="n_3mainValue【公営住宅】&#10;一人当たり面積"/>
        <xdr:cNvSpPr txBox="1"/>
      </xdr:nvSpPr>
      <xdr:spPr>
        <a:xfrm>
          <a:off x="7626427" y="1420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90" name="直線コネクタ 389"/>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91"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92" name="直線コネクタ 391"/>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4" name="直線コネクタ 39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95"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96" name="フローチャート: 判断 395"/>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97" name="フローチャート: 判断 396"/>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8" name="フローチャート: 判断 397"/>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99" name="フローチャート: 判断 398"/>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63500</xdr:rowOff>
    </xdr:from>
    <xdr:to>
      <xdr:col>85</xdr:col>
      <xdr:colOff>177800</xdr:colOff>
      <xdr:row>35</xdr:row>
      <xdr:rowOff>165100</xdr:rowOff>
    </xdr:to>
    <xdr:sp macro="" textlink="">
      <xdr:nvSpPr>
        <xdr:cNvPr id="405" name="楕円 404"/>
        <xdr:cNvSpPr/>
      </xdr:nvSpPr>
      <xdr:spPr>
        <a:xfrm>
          <a:off x="162687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86377</xdr:rowOff>
    </xdr:from>
    <xdr:ext cx="405111" cy="259045"/>
    <xdr:sp macro="" textlink="">
      <xdr:nvSpPr>
        <xdr:cNvPr id="406" name="【認定こども園・幼稚園・保育所】&#10;有形固定資産減価償却率該当値テキスト"/>
        <xdr:cNvSpPr txBox="1"/>
      </xdr:nvSpPr>
      <xdr:spPr>
        <a:xfrm>
          <a:off x="16357600"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105410</xdr:rowOff>
    </xdr:from>
    <xdr:to>
      <xdr:col>81</xdr:col>
      <xdr:colOff>101600</xdr:colOff>
      <xdr:row>36</xdr:row>
      <xdr:rowOff>35560</xdr:rowOff>
    </xdr:to>
    <xdr:sp macro="" textlink="">
      <xdr:nvSpPr>
        <xdr:cNvPr id="407" name="楕円 406"/>
        <xdr:cNvSpPr/>
      </xdr:nvSpPr>
      <xdr:spPr>
        <a:xfrm>
          <a:off x="1543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114300</xdr:rowOff>
    </xdr:from>
    <xdr:to>
      <xdr:col>85</xdr:col>
      <xdr:colOff>127000</xdr:colOff>
      <xdr:row>35</xdr:row>
      <xdr:rowOff>156210</xdr:rowOff>
    </xdr:to>
    <xdr:cxnSp macro="">
      <xdr:nvCxnSpPr>
        <xdr:cNvPr id="408" name="直線コネクタ 407"/>
        <xdr:cNvCxnSpPr/>
      </xdr:nvCxnSpPr>
      <xdr:spPr>
        <a:xfrm flipV="1">
          <a:off x="15481300" y="61150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31115</xdr:rowOff>
    </xdr:from>
    <xdr:to>
      <xdr:col>76</xdr:col>
      <xdr:colOff>165100</xdr:colOff>
      <xdr:row>36</xdr:row>
      <xdr:rowOff>132715</xdr:rowOff>
    </xdr:to>
    <xdr:sp macro="" textlink="">
      <xdr:nvSpPr>
        <xdr:cNvPr id="409" name="楕円 408"/>
        <xdr:cNvSpPr/>
      </xdr:nvSpPr>
      <xdr:spPr>
        <a:xfrm>
          <a:off x="14541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156210</xdr:rowOff>
    </xdr:from>
    <xdr:to>
      <xdr:col>81</xdr:col>
      <xdr:colOff>50800</xdr:colOff>
      <xdr:row>36</xdr:row>
      <xdr:rowOff>81915</xdr:rowOff>
    </xdr:to>
    <xdr:cxnSp macro="">
      <xdr:nvCxnSpPr>
        <xdr:cNvPr id="410" name="直線コネクタ 409"/>
        <xdr:cNvCxnSpPr/>
      </xdr:nvCxnSpPr>
      <xdr:spPr>
        <a:xfrm flipV="1">
          <a:off x="14592300" y="61569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65405</xdr:rowOff>
    </xdr:from>
    <xdr:to>
      <xdr:col>72</xdr:col>
      <xdr:colOff>38100</xdr:colOff>
      <xdr:row>35</xdr:row>
      <xdr:rowOff>167005</xdr:rowOff>
    </xdr:to>
    <xdr:sp macro="" textlink="">
      <xdr:nvSpPr>
        <xdr:cNvPr id="411" name="楕円 410"/>
        <xdr:cNvSpPr/>
      </xdr:nvSpPr>
      <xdr:spPr>
        <a:xfrm>
          <a:off x="13652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116205</xdr:rowOff>
    </xdr:from>
    <xdr:to>
      <xdr:col>76</xdr:col>
      <xdr:colOff>114300</xdr:colOff>
      <xdr:row>36</xdr:row>
      <xdr:rowOff>81915</xdr:rowOff>
    </xdr:to>
    <xdr:cxnSp macro="">
      <xdr:nvCxnSpPr>
        <xdr:cNvPr id="412" name="直線コネクタ 411"/>
        <xdr:cNvCxnSpPr/>
      </xdr:nvCxnSpPr>
      <xdr:spPr>
        <a:xfrm>
          <a:off x="13703300" y="61169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13" name="n_1aveValue【認定こども園・幼稚園・保育所】&#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14"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415" name="n_3aveValue【認定こども園・幼稚園・保育所】&#10;有形固定資産減価償却率"/>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52087</xdr:rowOff>
    </xdr:from>
    <xdr:ext cx="405111" cy="259045"/>
    <xdr:sp macro="" textlink="">
      <xdr:nvSpPr>
        <xdr:cNvPr id="416" name="n_1mainValue【認定こども園・幼稚園・保育所】&#10;有形固定資産減価償却率"/>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149242</xdr:rowOff>
    </xdr:from>
    <xdr:ext cx="405111" cy="259045"/>
    <xdr:sp macro="" textlink="">
      <xdr:nvSpPr>
        <xdr:cNvPr id="417" name="n_2mainValue【認定こども園・幼稚園・保育所】&#10;有形固定資産減価償却率"/>
        <xdr:cNvSpPr txBox="1"/>
      </xdr:nvSpPr>
      <xdr:spPr>
        <a:xfrm>
          <a:off x="14389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12082</xdr:rowOff>
    </xdr:from>
    <xdr:ext cx="405111" cy="259045"/>
    <xdr:sp macro="" textlink="">
      <xdr:nvSpPr>
        <xdr:cNvPr id="418" name="n_3mainValue【認定こども園・幼稚園・保育所】&#10;有形固定資産減価償却率"/>
        <xdr:cNvSpPr txBox="1"/>
      </xdr:nvSpPr>
      <xdr:spPr>
        <a:xfrm>
          <a:off x="13500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44" name="直線コネクタ 443"/>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47"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48" name="直線コネクタ 447"/>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49"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0" name="フローチャート: 判断 449"/>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51" name="フローチャート: 判断 450"/>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52" name="フローチャート: 判断 451"/>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53" name="フローチャート: 判断 452"/>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44994</xdr:rowOff>
    </xdr:from>
    <xdr:to>
      <xdr:col>116</xdr:col>
      <xdr:colOff>114300</xdr:colOff>
      <xdr:row>38</xdr:row>
      <xdr:rowOff>146594</xdr:rowOff>
    </xdr:to>
    <xdr:sp macro="" textlink="">
      <xdr:nvSpPr>
        <xdr:cNvPr id="459" name="楕円 458"/>
        <xdr:cNvSpPr/>
      </xdr:nvSpPr>
      <xdr:spPr>
        <a:xfrm>
          <a:off x="22110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67871</xdr:rowOff>
    </xdr:from>
    <xdr:ext cx="469744" cy="259045"/>
    <xdr:sp macro="" textlink="">
      <xdr:nvSpPr>
        <xdr:cNvPr id="460" name="【認定こども園・幼稚園・保育所】&#10;一人当たり面積該当値テキスト"/>
        <xdr:cNvSpPr txBox="1"/>
      </xdr:nvSpPr>
      <xdr:spPr>
        <a:xfrm>
          <a:off x="22199600" y="641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31931</xdr:rowOff>
    </xdr:from>
    <xdr:to>
      <xdr:col>112</xdr:col>
      <xdr:colOff>38100</xdr:colOff>
      <xdr:row>38</xdr:row>
      <xdr:rowOff>133531</xdr:rowOff>
    </xdr:to>
    <xdr:sp macro="" textlink="">
      <xdr:nvSpPr>
        <xdr:cNvPr id="461" name="楕円 460"/>
        <xdr:cNvSpPr/>
      </xdr:nvSpPr>
      <xdr:spPr>
        <a:xfrm>
          <a:off x="21272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82731</xdr:rowOff>
    </xdr:from>
    <xdr:to>
      <xdr:col>116</xdr:col>
      <xdr:colOff>63500</xdr:colOff>
      <xdr:row>38</xdr:row>
      <xdr:rowOff>95794</xdr:rowOff>
    </xdr:to>
    <xdr:cxnSp macro="">
      <xdr:nvCxnSpPr>
        <xdr:cNvPr id="462" name="直線コネクタ 461"/>
        <xdr:cNvCxnSpPr/>
      </xdr:nvCxnSpPr>
      <xdr:spPr>
        <a:xfrm>
          <a:off x="21323300" y="65978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46627</xdr:rowOff>
    </xdr:from>
    <xdr:to>
      <xdr:col>107</xdr:col>
      <xdr:colOff>101600</xdr:colOff>
      <xdr:row>39</xdr:row>
      <xdr:rowOff>148227</xdr:rowOff>
    </xdr:to>
    <xdr:sp macro="" textlink="">
      <xdr:nvSpPr>
        <xdr:cNvPr id="463" name="楕円 462"/>
        <xdr:cNvSpPr/>
      </xdr:nvSpPr>
      <xdr:spPr>
        <a:xfrm>
          <a:off x="20383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82731</xdr:rowOff>
    </xdr:from>
    <xdr:to>
      <xdr:col>111</xdr:col>
      <xdr:colOff>177800</xdr:colOff>
      <xdr:row>39</xdr:row>
      <xdr:rowOff>97427</xdr:rowOff>
    </xdr:to>
    <xdr:cxnSp macro="">
      <xdr:nvCxnSpPr>
        <xdr:cNvPr id="464" name="直線コネクタ 463"/>
        <xdr:cNvCxnSpPr/>
      </xdr:nvCxnSpPr>
      <xdr:spPr>
        <a:xfrm flipV="1">
          <a:off x="20434300" y="6597831"/>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121738</xdr:rowOff>
    </xdr:from>
    <xdr:to>
      <xdr:col>102</xdr:col>
      <xdr:colOff>165100</xdr:colOff>
      <xdr:row>40</xdr:row>
      <xdr:rowOff>51888</xdr:rowOff>
    </xdr:to>
    <xdr:sp macro="" textlink="">
      <xdr:nvSpPr>
        <xdr:cNvPr id="465" name="楕円 464"/>
        <xdr:cNvSpPr/>
      </xdr:nvSpPr>
      <xdr:spPr>
        <a:xfrm>
          <a:off x="19494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97427</xdr:rowOff>
    </xdr:from>
    <xdr:to>
      <xdr:col>107</xdr:col>
      <xdr:colOff>50800</xdr:colOff>
      <xdr:row>40</xdr:row>
      <xdr:rowOff>1088</xdr:rowOff>
    </xdr:to>
    <xdr:cxnSp macro="">
      <xdr:nvCxnSpPr>
        <xdr:cNvPr id="466" name="直線コネクタ 465"/>
        <xdr:cNvCxnSpPr/>
      </xdr:nvCxnSpPr>
      <xdr:spPr>
        <a:xfrm flipV="1">
          <a:off x="19545300" y="678397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67" name="n_1aveValue【認定こども園・幼稚園・保育所】&#10;一人当たり面積"/>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468" name="n_2aveValue【認定こども園・幼稚園・保育所】&#10;一人当たり面積"/>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69"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150058</xdr:rowOff>
    </xdr:from>
    <xdr:ext cx="469744" cy="259045"/>
    <xdr:sp macro="" textlink="">
      <xdr:nvSpPr>
        <xdr:cNvPr id="470" name="n_1mainValue【認定こども園・幼稚園・保育所】&#10;一人当たり面積"/>
        <xdr:cNvSpPr txBox="1"/>
      </xdr:nvSpPr>
      <xdr:spPr>
        <a:xfrm>
          <a:off x="210757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471" name="n_2mainValue【認定こども園・幼稚園・保育所】&#10;一人当たり面積"/>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43015</xdr:rowOff>
    </xdr:from>
    <xdr:ext cx="469744" cy="259045"/>
    <xdr:sp macro="" textlink="">
      <xdr:nvSpPr>
        <xdr:cNvPr id="472" name="n_3mainValue【認定こども園・幼稚園・保育所】&#10;一人当たり面積"/>
        <xdr:cNvSpPr txBox="1"/>
      </xdr:nvSpPr>
      <xdr:spPr>
        <a:xfrm>
          <a:off x="193104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97" name="直線コネクタ 496"/>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9" name="直線コネクタ 49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00"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01" name="直線コネクタ 500"/>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502" name="【学校施設】&#10;有形固定資産減価償却率平均値テキスト"/>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03" name="フローチャート: 判断 502"/>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04" name="フローチャート: 判断 503"/>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5" name="フローチャート: 判断 504"/>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06" name="フローチャート: 判断 505"/>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76835</xdr:rowOff>
    </xdr:from>
    <xdr:to>
      <xdr:col>85</xdr:col>
      <xdr:colOff>177800</xdr:colOff>
      <xdr:row>61</xdr:row>
      <xdr:rowOff>6985</xdr:rowOff>
    </xdr:to>
    <xdr:sp macro="" textlink="">
      <xdr:nvSpPr>
        <xdr:cNvPr id="512" name="楕円 511"/>
        <xdr:cNvSpPr/>
      </xdr:nvSpPr>
      <xdr:spPr>
        <a:xfrm>
          <a:off x="16268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55262</xdr:rowOff>
    </xdr:from>
    <xdr:ext cx="405111" cy="259045"/>
    <xdr:sp macro="" textlink="">
      <xdr:nvSpPr>
        <xdr:cNvPr id="513" name="【学校施設】&#10;有形固定資産減価償却率該当値テキスト"/>
        <xdr:cNvSpPr txBox="1"/>
      </xdr:nvSpPr>
      <xdr:spPr>
        <a:xfrm>
          <a:off x="16357600"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113030</xdr:rowOff>
    </xdr:from>
    <xdr:to>
      <xdr:col>81</xdr:col>
      <xdr:colOff>101600</xdr:colOff>
      <xdr:row>61</xdr:row>
      <xdr:rowOff>43180</xdr:rowOff>
    </xdr:to>
    <xdr:sp macro="" textlink="">
      <xdr:nvSpPr>
        <xdr:cNvPr id="514" name="楕円 513"/>
        <xdr:cNvSpPr/>
      </xdr:nvSpPr>
      <xdr:spPr>
        <a:xfrm>
          <a:off x="15430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127635</xdr:rowOff>
    </xdr:from>
    <xdr:to>
      <xdr:col>85</xdr:col>
      <xdr:colOff>127000</xdr:colOff>
      <xdr:row>60</xdr:row>
      <xdr:rowOff>163830</xdr:rowOff>
    </xdr:to>
    <xdr:cxnSp macro="">
      <xdr:nvCxnSpPr>
        <xdr:cNvPr id="515" name="直線コネクタ 514"/>
        <xdr:cNvCxnSpPr/>
      </xdr:nvCxnSpPr>
      <xdr:spPr>
        <a:xfrm flipV="1">
          <a:off x="15481300" y="104146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31115</xdr:rowOff>
    </xdr:from>
    <xdr:to>
      <xdr:col>76</xdr:col>
      <xdr:colOff>165100</xdr:colOff>
      <xdr:row>60</xdr:row>
      <xdr:rowOff>132715</xdr:rowOff>
    </xdr:to>
    <xdr:sp macro="" textlink="">
      <xdr:nvSpPr>
        <xdr:cNvPr id="516" name="楕円 515"/>
        <xdr:cNvSpPr/>
      </xdr:nvSpPr>
      <xdr:spPr>
        <a:xfrm>
          <a:off x="14541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81915</xdr:rowOff>
    </xdr:from>
    <xdr:to>
      <xdr:col>81</xdr:col>
      <xdr:colOff>50800</xdr:colOff>
      <xdr:row>60</xdr:row>
      <xdr:rowOff>163830</xdr:rowOff>
    </xdr:to>
    <xdr:cxnSp macro="">
      <xdr:nvCxnSpPr>
        <xdr:cNvPr id="517" name="直線コネクタ 516"/>
        <xdr:cNvCxnSpPr/>
      </xdr:nvCxnSpPr>
      <xdr:spPr>
        <a:xfrm>
          <a:off x="14592300" y="1036891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518" name="楕円 517"/>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81915</xdr:rowOff>
    </xdr:to>
    <xdr:cxnSp macro="">
      <xdr:nvCxnSpPr>
        <xdr:cNvPr id="519" name="直線コネクタ 518"/>
        <xdr:cNvCxnSpPr/>
      </xdr:nvCxnSpPr>
      <xdr:spPr>
        <a:xfrm>
          <a:off x="13703300" y="103632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520" name="n_1aveValue【学校施設】&#10;有形固定資産減価償却率"/>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521" name="n_2aveValue【学校施設】&#10;有形固定資産減価償却率"/>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522" name="n_3aveValue【学校施設】&#10;有形固定資産減価償却率"/>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34307</xdr:rowOff>
    </xdr:from>
    <xdr:ext cx="405111" cy="259045"/>
    <xdr:sp macro="" textlink="">
      <xdr:nvSpPr>
        <xdr:cNvPr id="523" name="n_1mainValue【学校施設】&#10;有形固定資産減価償却率"/>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123842</xdr:rowOff>
    </xdr:from>
    <xdr:ext cx="405111" cy="259045"/>
    <xdr:sp macro="" textlink="">
      <xdr:nvSpPr>
        <xdr:cNvPr id="524" name="n_2mainValue【学校施設】&#10;有形固定資産減価償却率"/>
        <xdr:cNvSpPr txBox="1"/>
      </xdr:nvSpPr>
      <xdr:spPr>
        <a:xfrm>
          <a:off x="14389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525" name="n_3mainValue【学校施設】&#10;有形固定資産減価償却率"/>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50" name="直線コネクタ 549"/>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51"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52" name="直線コネクタ 551"/>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53"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54" name="直線コネクタ 553"/>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555" name="【学校施設】&#10;一人当たり面積平均値テキスト"/>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56" name="フローチャート: 判断 555"/>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57" name="フローチャート: 判断 556"/>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58" name="フローチャート: 判断 557"/>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59" name="フローチャート: 判断 558"/>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46355</xdr:rowOff>
    </xdr:from>
    <xdr:to>
      <xdr:col>116</xdr:col>
      <xdr:colOff>114300</xdr:colOff>
      <xdr:row>63</xdr:row>
      <xdr:rowOff>147955</xdr:rowOff>
    </xdr:to>
    <xdr:sp macro="" textlink="">
      <xdr:nvSpPr>
        <xdr:cNvPr id="565" name="楕円 564"/>
        <xdr:cNvSpPr/>
      </xdr:nvSpPr>
      <xdr:spPr>
        <a:xfrm>
          <a:off x="221107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132732</xdr:rowOff>
    </xdr:from>
    <xdr:ext cx="469744" cy="259045"/>
    <xdr:sp macro="" textlink="">
      <xdr:nvSpPr>
        <xdr:cNvPr id="566" name="【学校施設】&#10;一人当たり面積該当値テキスト"/>
        <xdr:cNvSpPr txBox="1"/>
      </xdr:nvSpPr>
      <xdr:spPr>
        <a:xfrm>
          <a:off x="22199600" y="1076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51689</xdr:rowOff>
    </xdr:from>
    <xdr:to>
      <xdr:col>112</xdr:col>
      <xdr:colOff>38100</xdr:colOff>
      <xdr:row>63</xdr:row>
      <xdr:rowOff>153289</xdr:rowOff>
    </xdr:to>
    <xdr:sp macro="" textlink="">
      <xdr:nvSpPr>
        <xdr:cNvPr id="567" name="楕円 566"/>
        <xdr:cNvSpPr/>
      </xdr:nvSpPr>
      <xdr:spPr>
        <a:xfrm>
          <a:off x="21272500" y="108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97155</xdr:rowOff>
    </xdr:from>
    <xdr:to>
      <xdr:col>116</xdr:col>
      <xdr:colOff>63500</xdr:colOff>
      <xdr:row>63</xdr:row>
      <xdr:rowOff>102489</xdr:rowOff>
    </xdr:to>
    <xdr:cxnSp macro="">
      <xdr:nvCxnSpPr>
        <xdr:cNvPr id="568" name="直線コネクタ 567"/>
        <xdr:cNvCxnSpPr/>
      </xdr:nvCxnSpPr>
      <xdr:spPr>
        <a:xfrm flipV="1">
          <a:off x="21323300" y="10898505"/>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42926</xdr:rowOff>
    </xdr:from>
    <xdr:to>
      <xdr:col>107</xdr:col>
      <xdr:colOff>101600</xdr:colOff>
      <xdr:row>63</xdr:row>
      <xdr:rowOff>144526</xdr:rowOff>
    </xdr:to>
    <xdr:sp macro="" textlink="">
      <xdr:nvSpPr>
        <xdr:cNvPr id="569" name="楕円 568"/>
        <xdr:cNvSpPr/>
      </xdr:nvSpPr>
      <xdr:spPr>
        <a:xfrm>
          <a:off x="20383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93726</xdr:rowOff>
    </xdr:from>
    <xdr:to>
      <xdr:col>111</xdr:col>
      <xdr:colOff>177800</xdr:colOff>
      <xdr:row>63</xdr:row>
      <xdr:rowOff>102489</xdr:rowOff>
    </xdr:to>
    <xdr:cxnSp macro="">
      <xdr:nvCxnSpPr>
        <xdr:cNvPr id="570" name="直線コネクタ 569"/>
        <xdr:cNvCxnSpPr/>
      </xdr:nvCxnSpPr>
      <xdr:spPr>
        <a:xfrm>
          <a:off x="20434300" y="1089507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59690</xdr:rowOff>
    </xdr:from>
    <xdr:to>
      <xdr:col>102</xdr:col>
      <xdr:colOff>165100</xdr:colOff>
      <xdr:row>63</xdr:row>
      <xdr:rowOff>161290</xdr:rowOff>
    </xdr:to>
    <xdr:sp macro="" textlink="">
      <xdr:nvSpPr>
        <xdr:cNvPr id="571" name="楕円 570"/>
        <xdr:cNvSpPr/>
      </xdr:nvSpPr>
      <xdr:spPr>
        <a:xfrm>
          <a:off x="19494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93726</xdr:rowOff>
    </xdr:from>
    <xdr:to>
      <xdr:col>107</xdr:col>
      <xdr:colOff>50800</xdr:colOff>
      <xdr:row>63</xdr:row>
      <xdr:rowOff>110490</xdr:rowOff>
    </xdr:to>
    <xdr:cxnSp macro="">
      <xdr:nvCxnSpPr>
        <xdr:cNvPr id="572" name="直線コネクタ 571"/>
        <xdr:cNvCxnSpPr/>
      </xdr:nvCxnSpPr>
      <xdr:spPr>
        <a:xfrm flipV="1">
          <a:off x="19545300" y="1089507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73" name="n_1aveValue【学校施設】&#10;一人当たり面積"/>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574" name="n_2aveValue【学校施設】&#10;一人当たり面積"/>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75"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144416</xdr:rowOff>
    </xdr:from>
    <xdr:ext cx="469744" cy="259045"/>
    <xdr:sp macro="" textlink="">
      <xdr:nvSpPr>
        <xdr:cNvPr id="576" name="n_1mainValue【学校施設】&#10;一人当たり面積"/>
        <xdr:cNvSpPr txBox="1"/>
      </xdr:nvSpPr>
      <xdr:spPr>
        <a:xfrm>
          <a:off x="21075727" y="1094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135653</xdr:rowOff>
    </xdr:from>
    <xdr:ext cx="469744" cy="259045"/>
    <xdr:sp macro="" textlink="">
      <xdr:nvSpPr>
        <xdr:cNvPr id="577" name="n_2mainValue【学校施設】&#10;一人当たり面積"/>
        <xdr:cNvSpPr txBox="1"/>
      </xdr:nvSpPr>
      <xdr:spPr>
        <a:xfrm>
          <a:off x="20199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152417</xdr:rowOff>
    </xdr:from>
    <xdr:ext cx="469744" cy="259045"/>
    <xdr:sp macro="" textlink="">
      <xdr:nvSpPr>
        <xdr:cNvPr id="578" name="n_3mainValue【学校施設】&#10;一人当たり面積"/>
        <xdr:cNvSpPr txBox="1"/>
      </xdr:nvSpPr>
      <xdr:spPr>
        <a:xfrm>
          <a:off x="19310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04" name="直線コネクタ 603"/>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05"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06" name="直線コネクタ 605"/>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8" name="直線コネクタ 60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88554</xdr:rowOff>
    </xdr:from>
    <xdr:ext cx="405111" cy="259045"/>
    <xdr:sp macro="" textlink="">
      <xdr:nvSpPr>
        <xdr:cNvPr id="609" name="【児童館】&#10;有形固定資産減価償却率平均値テキスト"/>
        <xdr:cNvSpPr txBox="1"/>
      </xdr:nvSpPr>
      <xdr:spPr>
        <a:xfrm>
          <a:off x="16357600" y="1397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10" name="フローチャート: 判断 609"/>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11" name="フローチャート: 判断 610"/>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12" name="フローチャート: 判断 611"/>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13" name="フローチャート: 判断 612"/>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59145</xdr:rowOff>
    </xdr:from>
    <xdr:to>
      <xdr:col>85</xdr:col>
      <xdr:colOff>177800</xdr:colOff>
      <xdr:row>85</xdr:row>
      <xdr:rowOff>160745</xdr:rowOff>
    </xdr:to>
    <xdr:sp macro="" textlink="">
      <xdr:nvSpPr>
        <xdr:cNvPr id="619" name="楕円 618"/>
        <xdr:cNvSpPr/>
      </xdr:nvSpPr>
      <xdr:spPr>
        <a:xfrm>
          <a:off x="162687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145522</xdr:rowOff>
    </xdr:from>
    <xdr:ext cx="405111" cy="259045"/>
    <xdr:sp macro="" textlink="">
      <xdr:nvSpPr>
        <xdr:cNvPr id="620" name="【児童館】&#10;有形固定資産減価償却率該当値テキスト"/>
        <xdr:cNvSpPr txBox="1"/>
      </xdr:nvSpPr>
      <xdr:spPr>
        <a:xfrm>
          <a:off x="16357600" y="14547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39551</xdr:rowOff>
    </xdr:from>
    <xdr:to>
      <xdr:col>81</xdr:col>
      <xdr:colOff>101600</xdr:colOff>
      <xdr:row>84</xdr:row>
      <xdr:rowOff>141151</xdr:rowOff>
    </xdr:to>
    <xdr:sp macro="" textlink="">
      <xdr:nvSpPr>
        <xdr:cNvPr id="621" name="楕円 620"/>
        <xdr:cNvSpPr/>
      </xdr:nvSpPr>
      <xdr:spPr>
        <a:xfrm>
          <a:off x="15430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90351</xdr:rowOff>
    </xdr:from>
    <xdr:to>
      <xdr:col>85</xdr:col>
      <xdr:colOff>127000</xdr:colOff>
      <xdr:row>85</xdr:row>
      <xdr:rowOff>109945</xdr:rowOff>
    </xdr:to>
    <xdr:cxnSp macro="">
      <xdr:nvCxnSpPr>
        <xdr:cNvPr id="622" name="直線コネクタ 621"/>
        <xdr:cNvCxnSpPr/>
      </xdr:nvCxnSpPr>
      <xdr:spPr>
        <a:xfrm>
          <a:off x="15481300" y="14492151"/>
          <a:ext cx="8382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78739</xdr:rowOff>
    </xdr:from>
    <xdr:to>
      <xdr:col>76</xdr:col>
      <xdr:colOff>165100</xdr:colOff>
      <xdr:row>85</xdr:row>
      <xdr:rowOff>8889</xdr:rowOff>
    </xdr:to>
    <xdr:sp macro="" textlink="">
      <xdr:nvSpPr>
        <xdr:cNvPr id="623" name="楕円 622"/>
        <xdr:cNvSpPr/>
      </xdr:nvSpPr>
      <xdr:spPr>
        <a:xfrm>
          <a:off x="14541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90351</xdr:rowOff>
    </xdr:from>
    <xdr:to>
      <xdr:col>81</xdr:col>
      <xdr:colOff>50800</xdr:colOff>
      <xdr:row>84</xdr:row>
      <xdr:rowOff>129539</xdr:rowOff>
    </xdr:to>
    <xdr:cxnSp macro="">
      <xdr:nvCxnSpPr>
        <xdr:cNvPr id="624" name="直線コネクタ 623"/>
        <xdr:cNvCxnSpPr/>
      </xdr:nvCxnSpPr>
      <xdr:spPr>
        <a:xfrm flipV="1">
          <a:off x="14592300" y="1449215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625"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126654</xdr:rowOff>
    </xdr:from>
    <xdr:ext cx="405111" cy="259045"/>
    <xdr:sp macro="" textlink="">
      <xdr:nvSpPr>
        <xdr:cNvPr id="626" name="n_2aveValue【児童館】&#10;有形固定資産減価償却率"/>
        <xdr:cNvSpPr txBox="1"/>
      </xdr:nvSpPr>
      <xdr:spPr>
        <a:xfrm>
          <a:off x="14389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627" name="n_3aveValue【児童館】&#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132278</xdr:rowOff>
    </xdr:from>
    <xdr:ext cx="405111" cy="259045"/>
    <xdr:sp macro="" textlink="">
      <xdr:nvSpPr>
        <xdr:cNvPr id="628" name="n_1mainValue【児童館】&#10;有形固定資産減価償却率"/>
        <xdr:cNvSpPr txBox="1"/>
      </xdr:nvSpPr>
      <xdr:spPr>
        <a:xfrm>
          <a:off x="152660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xdr:rowOff>
    </xdr:from>
    <xdr:ext cx="405111" cy="259045"/>
    <xdr:sp macro="" textlink="">
      <xdr:nvSpPr>
        <xdr:cNvPr id="629" name="n_2mainValue【児童館】&#10;有形固定資産減価償却率"/>
        <xdr:cNvSpPr txBox="1"/>
      </xdr:nvSpPr>
      <xdr:spPr>
        <a:xfrm>
          <a:off x="14389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0" name="直線コネクタ 63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1" name="テキスト ボックス 64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2" name="直線コネクタ 64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3" name="テキスト ボックス 64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4" name="直線コネクタ 64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5" name="テキスト ボックス 64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6" name="直線コネクタ 64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7" name="テキスト ボックス 64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51" name="直線コネクタ 650"/>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52"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53" name="直線コネクタ 65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54"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55" name="直線コネクタ 654"/>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656" name="【児童館】&#10;一人当たり面積平均値テキスト"/>
        <xdr:cNvSpPr txBox="1"/>
      </xdr:nvSpPr>
      <xdr:spPr>
        <a:xfrm>
          <a:off x="22199600" y="1435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57" name="フローチャート: 判断 656"/>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58" name="フローチャート: 判断 657"/>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59" name="フローチャート: 判断 658"/>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60" name="フローチャート: 判断 659"/>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142748</xdr:rowOff>
    </xdr:from>
    <xdr:to>
      <xdr:col>116</xdr:col>
      <xdr:colOff>114300</xdr:colOff>
      <xdr:row>85</xdr:row>
      <xdr:rowOff>72898</xdr:rowOff>
    </xdr:to>
    <xdr:sp macro="" textlink="">
      <xdr:nvSpPr>
        <xdr:cNvPr id="666" name="楕円 665"/>
        <xdr:cNvSpPr/>
      </xdr:nvSpPr>
      <xdr:spPr>
        <a:xfrm>
          <a:off x="221107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121175</xdr:rowOff>
    </xdr:from>
    <xdr:ext cx="469744" cy="259045"/>
    <xdr:sp macro="" textlink="">
      <xdr:nvSpPr>
        <xdr:cNvPr id="667" name="【児童館】&#10;一人当たり面積該当値テキスト"/>
        <xdr:cNvSpPr txBox="1"/>
      </xdr:nvSpPr>
      <xdr:spPr>
        <a:xfrm>
          <a:off x="22199600"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668" name="楕円 667"/>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22098</xdr:rowOff>
    </xdr:from>
    <xdr:to>
      <xdr:col>116</xdr:col>
      <xdr:colOff>63500</xdr:colOff>
      <xdr:row>85</xdr:row>
      <xdr:rowOff>127254</xdr:rowOff>
    </xdr:to>
    <xdr:cxnSp macro="">
      <xdr:nvCxnSpPr>
        <xdr:cNvPr id="669" name="直線コネクタ 668"/>
        <xdr:cNvCxnSpPr/>
      </xdr:nvCxnSpPr>
      <xdr:spPr>
        <a:xfrm flipV="1">
          <a:off x="21323300" y="1459534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76454</xdr:rowOff>
    </xdr:from>
    <xdr:to>
      <xdr:col>107</xdr:col>
      <xdr:colOff>101600</xdr:colOff>
      <xdr:row>86</xdr:row>
      <xdr:rowOff>6604</xdr:rowOff>
    </xdr:to>
    <xdr:sp macro="" textlink="">
      <xdr:nvSpPr>
        <xdr:cNvPr id="670" name="楕円 669"/>
        <xdr:cNvSpPr/>
      </xdr:nvSpPr>
      <xdr:spPr>
        <a:xfrm>
          <a:off x="20383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127254</xdr:rowOff>
    </xdr:from>
    <xdr:to>
      <xdr:col>111</xdr:col>
      <xdr:colOff>177800</xdr:colOff>
      <xdr:row>85</xdr:row>
      <xdr:rowOff>127254</xdr:rowOff>
    </xdr:to>
    <xdr:cxnSp macro="">
      <xdr:nvCxnSpPr>
        <xdr:cNvPr id="671" name="直線コネクタ 670"/>
        <xdr:cNvCxnSpPr/>
      </xdr:nvCxnSpPr>
      <xdr:spPr>
        <a:xfrm>
          <a:off x="20434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672" name="n_1ave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673" name="n_2aveValue【児童館】&#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674"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169181</xdr:rowOff>
    </xdr:from>
    <xdr:ext cx="469744" cy="259045"/>
    <xdr:sp macro="" textlink="">
      <xdr:nvSpPr>
        <xdr:cNvPr id="675" name="n_1mainValue【児童館】&#10;一人当たり面積"/>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169181</xdr:rowOff>
    </xdr:from>
    <xdr:ext cx="469744" cy="259045"/>
    <xdr:sp macro="" textlink="">
      <xdr:nvSpPr>
        <xdr:cNvPr id="676" name="n_2mainValue【児童館】&#10;一人当たり面積"/>
        <xdr:cNvSpPr txBox="1"/>
      </xdr:nvSpPr>
      <xdr:spPr>
        <a:xfrm>
          <a:off x="20199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7" name="テキスト ボックス 68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8" name="直線コネクタ 68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9" name="テキスト ボックス 68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0" name="直線コネクタ 68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1" name="テキスト ボックス 69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2" name="直線コネクタ 69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3" name="テキスト ボックス 69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4" name="直線コネクタ 69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5" name="テキスト ボックス 69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699" name="直線コネクタ 698"/>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00"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01" name="直線コネクタ 700"/>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2"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3" name="直線コネクタ 70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704"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05" name="フローチャート: 判断 704"/>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06" name="フローチャート: 判断 705"/>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07" name="フローチャート: 判断 706"/>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08" name="フローチャート: 判断 707"/>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167132</xdr:rowOff>
    </xdr:from>
    <xdr:to>
      <xdr:col>85</xdr:col>
      <xdr:colOff>177800</xdr:colOff>
      <xdr:row>103</xdr:row>
      <xdr:rowOff>97282</xdr:rowOff>
    </xdr:to>
    <xdr:sp macro="" textlink="">
      <xdr:nvSpPr>
        <xdr:cNvPr id="714" name="楕円 713"/>
        <xdr:cNvSpPr/>
      </xdr:nvSpPr>
      <xdr:spPr>
        <a:xfrm>
          <a:off x="162687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18559</xdr:rowOff>
    </xdr:from>
    <xdr:ext cx="405111" cy="259045"/>
    <xdr:sp macro="" textlink="">
      <xdr:nvSpPr>
        <xdr:cNvPr id="715" name="【公民館】&#10;有形固定資産減価償却率該当値テキスト"/>
        <xdr:cNvSpPr txBox="1"/>
      </xdr:nvSpPr>
      <xdr:spPr>
        <a:xfrm>
          <a:off x="16357600" y="1750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157987</xdr:rowOff>
    </xdr:from>
    <xdr:to>
      <xdr:col>81</xdr:col>
      <xdr:colOff>101600</xdr:colOff>
      <xdr:row>103</xdr:row>
      <xdr:rowOff>88137</xdr:rowOff>
    </xdr:to>
    <xdr:sp macro="" textlink="">
      <xdr:nvSpPr>
        <xdr:cNvPr id="716" name="楕円 715"/>
        <xdr:cNvSpPr/>
      </xdr:nvSpPr>
      <xdr:spPr>
        <a:xfrm>
          <a:off x="15430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37337</xdr:rowOff>
    </xdr:from>
    <xdr:to>
      <xdr:col>85</xdr:col>
      <xdr:colOff>127000</xdr:colOff>
      <xdr:row>103</xdr:row>
      <xdr:rowOff>46482</xdr:rowOff>
    </xdr:to>
    <xdr:cxnSp macro="">
      <xdr:nvCxnSpPr>
        <xdr:cNvPr id="717" name="直線コネクタ 716"/>
        <xdr:cNvCxnSpPr/>
      </xdr:nvCxnSpPr>
      <xdr:spPr>
        <a:xfrm>
          <a:off x="15481300" y="176966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89408</xdr:rowOff>
    </xdr:from>
    <xdr:to>
      <xdr:col>76</xdr:col>
      <xdr:colOff>165100</xdr:colOff>
      <xdr:row>104</xdr:row>
      <xdr:rowOff>19558</xdr:rowOff>
    </xdr:to>
    <xdr:sp macro="" textlink="">
      <xdr:nvSpPr>
        <xdr:cNvPr id="718" name="楕円 717"/>
        <xdr:cNvSpPr/>
      </xdr:nvSpPr>
      <xdr:spPr>
        <a:xfrm>
          <a:off x="14541500" y="177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37337</xdr:rowOff>
    </xdr:from>
    <xdr:to>
      <xdr:col>81</xdr:col>
      <xdr:colOff>50800</xdr:colOff>
      <xdr:row>103</xdr:row>
      <xdr:rowOff>140208</xdr:rowOff>
    </xdr:to>
    <xdr:cxnSp macro="">
      <xdr:nvCxnSpPr>
        <xdr:cNvPr id="719" name="直線コネクタ 718"/>
        <xdr:cNvCxnSpPr/>
      </xdr:nvCxnSpPr>
      <xdr:spPr>
        <a:xfrm flipV="1">
          <a:off x="14592300" y="17696687"/>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50546</xdr:rowOff>
    </xdr:from>
    <xdr:to>
      <xdr:col>72</xdr:col>
      <xdr:colOff>38100</xdr:colOff>
      <xdr:row>103</xdr:row>
      <xdr:rowOff>152146</xdr:rowOff>
    </xdr:to>
    <xdr:sp macro="" textlink="">
      <xdr:nvSpPr>
        <xdr:cNvPr id="720" name="楕円 719"/>
        <xdr:cNvSpPr/>
      </xdr:nvSpPr>
      <xdr:spPr>
        <a:xfrm>
          <a:off x="13652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101346</xdr:rowOff>
    </xdr:from>
    <xdr:to>
      <xdr:col>76</xdr:col>
      <xdr:colOff>114300</xdr:colOff>
      <xdr:row>103</xdr:row>
      <xdr:rowOff>140208</xdr:rowOff>
    </xdr:to>
    <xdr:cxnSp macro="">
      <xdr:nvCxnSpPr>
        <xdr:cNvPr id="721" name="直線コネクタ 720"/>
        <xdr:cNvCxnSpPr/>
      </xdr:nvCxnSpPr>
      <xdr:spPr>
        <a:xfrm>
          <a:off x="13703300" y="1776069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722" name="n_1ave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723"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124985</xdr:rowOff>
    </xdr:from>
    <xdr:ext cx="405111" cy="259045"/>
    <xdr:sp macro="" textlink="">
      <xdr:nvSpPr>
        <xdr:cNvPr id="724" name="n_3aveValue【公民館】&#10;有形固定資産減価償却率"/>
        <xdr:cNvSpPr txBox="1"/>
      </xdr:nvSpPr>
      <xdr:spPr>
        <a:xfrm>
          <a:off x="13500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104664</xdr:rowOff>
    </xdr:from>
    <xdr:ext cx="405111" cy="259045"/>
    <xdr:sp macro="" textlink="">
      <xdr:nvSpPr>
        <xdr:cNvPr id="725" name="n_1mainValue【公民館】&#10;有形固定資産減価償却率"/>
        <xdr:cNvSpPr txBox="1"/>
      </xdr:nvSpPr>
      <xdr:spPr>
        <a:xfrm>
          <a:off x="15266044" y="1742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36085</xdr:rowOff>
    </xdr:from>
    <xdr:ext cx="405111" cy="259045"/>
    <xdr:sp macro="" textlink="">
      <xdr:nvSpPr>
        <xdr:cNvPr id="726" name="n_2mainValue【公民館】&#10;有形固定資産減価償却率"/>
        <xdr:cNvSpPr txBox="1"/>
      </xdr:nvSpPr>
      <xdr:spPr>
        <a:xfrm>
          <a:off x="14389744" y="1752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168673</xdr:rowOff>
    </xdr:from>
    <xdr:ext cx="405111" cy="259045"/>
    <xdr:sp macro="" textlink="">
      <xdr:nvSpPr>
        <xdr:cNvPr id="727" name="n_3mainValue【公民館】&#10;有形固定資産減価償却率"/>
        <xdr:cNvSpPr txBox="1"/>
      </xdr:nvSpPr>
      <xdr:spPr>
        <a:xfrm>
          <a:off x="13500744" y="1748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8" name="直線コネクタ 7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9" name="テキスト ボックス 7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0" name="直線コネクタ 7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1" name="テキスト ボックス 7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2" name="直線コネクタ 7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3" name="テキスト ボックス 7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4" name="直線コネクタ 7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5" name="テキスト ボックス 7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6" name="直線コネクタ 7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7" name="テキスト ボックス 7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8" name="直線コネクタ 7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9" name="テキスト ボックス 7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53" name="直線コネクタ 752"/>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54"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55" name="直線コネクタ 754"/>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56"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57" name="直線コネクタ 756"/>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758" name="【公民館】&#10;一人当たり面積平均値テキスト"/>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59" name="フローチャート: 判断 758"/>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60" name="フローチャート: 判断 759"/>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61" name="フローチャート: 判断 760"/>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762" name="フローチャート: 判断 761"/>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7438</xdr:rowOff>
    </xdr:from>
    <xdr:to>
      <xdr:col>116</xdr:col>
      <xdr:colOff>114300</xdr:colOff>
      <xdr:row>108</xdr:row>
      <xdr:rowOff>109038</xdr:rowOff>
    </xdr:to>
    <xdr:sp macro="" textlink="">
      <xdr:nvSpPr>
        <xdr:cNvPr id="768" name="楕円 767"/>
        <xdr:cNvSpPr/>
      </xdr:nvSpPr>
      <xdr:spPr>
        <a:xfrm>
          <a:off x="221107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93815</xdr:rowOff>
    </xdr:from>
    <xdr:ext cx="469744" cy="259045"/>
    <xdr:sp macro="" textlink="">
      <xdr:nvSpPr>
        <xdr:cNvPr id="769" name="【公民館】&#10;一人当たり面積該当値テキスト"/>
        <xdr:cNvSpPr txBox="1"/>
      </xdr:nvSpPr>
      <xdr:spPr>
        <a:xfrm>
          <a:off x="22199600" y="184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xdr:rowOff>
    </xdr:from>
    <xdr:to>
      <xdr:col>112</xdr:col>
      <xdr:colOff>38100</xdr:colOff>
      <xdr:row>108</xdr:row>
      <xdr:rowOff>110671</xdr:rowOff>
    </xdr:to>
    <xdr:sp macro="" textlink="">
      <xdr:nvSpPr>
        <xdr:cNvPr id="770" name="楕円 769"/>
        <xdr:cNvSpPr/>
      </xdr:nvSpPr>
      <xdr:spPr>
        <a:xfrm>
          <a:off x="21272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58238</xdr:rowOff>
    </xdr:from>
    <xdr:to>
      <xdr:col>116</xdr:col>
      <xdr:colOff>63500</xdr:colOff>
      <xdr:row>108</xdr:row>
      <xdr:rowOff>59871</xdr:rowOff>
    </xdr:to>
    <xdr:cxnSp macro="">
      <xdr:nvCxnSpPr>
        <xdr:cNvPr id="771" name="直線コネクタ 770"/>
        <xdr:cNvCxnSpPr/>
      </xdr:nvCxnSpPr>
      <xdr:spPr>
        <a:xfrm flipV="1">
          <a:off x="21323300" y="1857483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xdr:rowOff>
    </xdr:from>
    <xdr:to>
      <xdr:col>107</xdr:col>
      <xdr:colOff>101600</xdr:colOff>
      <xdr:row>108</xdr:row>
      <xdr:rowOff>102507</xdr:rowOff>
    </xdr:to>
    <xdr:sp macro="" textlink="">
      <xdr:nvSpPr>
        <xdr:cNvPr id="772" name="楕円 771"/>
        <xdr:cNvSpPr/>
      </xdr:nvSpPr>
      <xdr:spPr>
        <a:xfrm>
          <a:off x="20383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51707</xdr:rowOff>
    </xdr:from>
    <xdr:to>
      <xdr:col>111</xdr:col>
      <xdr:colOff>177800</xdr:colOff>
      <xdr:row>108</xdr:row>
      <xdr:rowOff>59871</xdr:rowOff>
    </xdr:to>
    <xdr:cxnSp macro="">
      <xdr:nvCxnSpPr>
        <xdr:cNvPr id="773" name="直線コネクタ 772"/>
        <xdr:cNvCxnSpPr/>
      </xdr:nvCxnSpPr>
      <xdr:spPr>
        <a:xfrm>
          <a:off x="20434300" y="1856830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4173</xdr:rowOff>
    </xdr:from>
    <xdr:to>
      <xdr:col>102</xdr:col>
      <xdr:colOff>165100</xdr:colOff>
      <xdr:row>108</xdr:row>
      <xdr:rowOff>105773</xdr:rowOff>
    </xdr:to>
    <xdr:sp macro="" textlink="">
      <xdr:nvSpPr>
        <xdr:cNvPr id="774" name="楕円 773"/>
        <xdr:cNvSpPr/>
      </xdr:nvSpPr>
      <xdr:spPr>
        <a:xfrm>
          <a:off x="194945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51707</xdr:rowOff>
    </xdr:from>
    <xdr:to>
      <xdr:col>107</xdr:col>
      <xdr:colOff>50800</xdr:colOff>
      <xdr:row>108</xdr:row>
      <xdr:rowOff>54973</xdr:rowOff>
    </xdr:to>
    <xdr:cxnSp macro="">
      <xdr:nvCxnSpPr>
        <xdr:cNvPr id="775" name="直線コネクタ 774"/>
        <xdr:cNvCxnSpPr/>
      </xdr:nvCxnSpPr>
      <xdr:spPr>
        <a:xfrm flipV="1">
          <a:off x="19545300" y="185683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76"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77"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778" name="n_3aveValue【公民館】&#10;一人当たり面積"/>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101798</xdr:rowOff>
    </xdr:from>
    <xdr:ext cx="469744" cy="259045"/>
    <xdr:sp macro="" textlink="">
      <xdr:nvSpPr>
        <xdr:cNvPr id="779" name="n_1mainValue【公民館】&#10;一人当たり面積"/>
        <xdr:cNvSpPr txBox="1"/>
      </xdr:nvSpPr>
      <xdr:spPr>
        <a:xfrm>
          <a:off x="210757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93634</xdr:rowOff>
    </xdr:from>
    <xdr:ext cx="469744" cy="259045"/>
    <xdr:sp macro="" textlink="">
      <xdr:nvSpPr>
        <xdr:cNvPr id="780" name="n_2mainValue【公民館】&#10;一人当たり面積"/>
        <xdr:cNvSpPr txBox="1"/>
      </xdr:nvSpPr>
      <xdr:spPr>
        <a:xfrm>
          <a:off x="20199427" y="18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96900</xdr:rowOff>
    </xdr:from>
    <xdr:ext cx="469744" cy="259045"/>
    <xdr:sp macro="" textlink="">
      <xdr:nvSpPr>
        <xdr:cNvPr id="781" name="n_3mainValue【公民館】&#10;一人当たり面積"/>
        <xdr:cNvSpPr txBox="1"/>
      </xdr:nvSpPr>
      <xdr:spPr>
        <a:xfrm>
          <a:off x="193104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年にかけて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、学校教育系施設及び公営住宅を中心に公共施設を整備しており、特に公営住宅については、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熊本地震に係る災害復旧事業により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は若干回復したものの、未だ</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％を超えており、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施設の老朽化が進んでいる状況である。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本町の有形固定資産減価償却率が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施設の老朽化が進んでいることから、令和２年度までに策定予定の個別施設計画等に基づきながら施設の集約・長寿命化・除却などを行い、減価償却率の向上を図る必要がある。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17,013
16,946
99.03
15,425,789
14,727,117
517,427
4,481,570
14,932,581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73" name="直線コネクタ 7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7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75" name="直線コネクタ 7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58618</xdr:rowOff>
    </xdr:from>
    <xdr:ext cx="405111" cy="259045"/>
    <xdr:sp macro="" textlink="">
      <xdr:nvSpPr>
        <xdr:cNvPr id="78" name="【体育館・プール】&#10;有形固定資産減価償却率平均値テキスト"/>
        <xdr:cNvSpPr txBox="1"/>
      </xdr:nvSpPr>
      <xdr:spPr>
        <a:xfrm>
          <a:off x="4673600" y="983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79" name="フローチャート: 判断 7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80" name="フローチャート: 判断 7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23240</xdr:rowOff>
    </xdr:from>
    <xdr:ext cx="405111" cy="259045"/>
    <xdr:sp macro="" textlink="">
      <xdr:nvSpPr>
        <xdr:cNvPr id="81" name="n_1aveValue【体育館・プー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84" name="フローチャート: 判断 83"/>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85"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146776</xdr:rowOff>
    </xdr:from>
    <xdr:to>
      <xdr:col>24</xdr:col>
      <xdr:colOff>114300</xdr:colOff>
      <xdr:row>60</xdr:row>
      <xdr:rowOff>76926</xdr:rowOff>
    </xdr:to>
    <xdr:sp macro="" textlink="">
      <xdr:nvSpPr>
        <xdr:cNvPr id="91" name="楕円 90"/>
        <xdr:cNvSpPr/>
      </xdr:nvSpPr>
      <xdr:spPr>
        <a:xfrm>
          <a:off x="4584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125203</xdr:rowOff>
    </xdr:from>
    <xdr:ext cx="405111" cy="259045"/>
    <xdr:sp macro="" textlink="">
      <xdr:nvSpPr>
        <xdr:cNvPr id="92" name="【体育館・プール】&#10;有形固定資産減価償却率該当値テキスト"/>
        <xdr:cNvSpPr txBox="1"/>
      </xdr:nvSpPr>
      <xdr:spPr>
        <a:xfrm>
          <a:off x="4673600"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11249</xdr:rowOff>
    </xdr:from>
    <xdr:to>
      <xdr:col>20</xdr:col>
      <xdr:colOff>38100</xdr:colOff>
      <xdr:row>60</xdr:row>
      <xdr:rowOff>112849</xdr:rowOff>
    </xdr:to>
    <xdr:sp macro="" textlink="">
      <xdr:nvSpPr>
        <xdr:cNvPr id="93" name="楕円 92"/>
        <xdr:cNvSpPr/>
      </xdr:nvSpPr>
      <xdr:spPr>
        <a:xfrm>
          <a:off x="3746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26126</xdr:rowOff>
    </xdr:from>
    <xdr:to>
      <xdr:col>24</xdr:col>
      <xdr:colOff>63500</xdr:colOff>
      <xdr:row>60</xdr:row>
      <xdr:rowOff>62049</xdr:rowOff>
    </xdr:to>
    <xdr:cxnSp macro="">
      <xdr:nvCxnSpPr>
        <xdr:cNvPr id="94" name="直線コネクタ 93"/>
        <xdr:cNvCxnSpPr/>
      </xdr:nvCxnSpPr>
      <xdr:spPr>
        <a:xfrm flipV="1">
          <a:off x="3797300" y="103131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148409</xdr:rowOff>
    </xdr:from>
    <xdr:to>
      <xdr:col>15</xdr:col>
      <xdr:colOff>101600</xdr:colOff>
      <xdr:row>60</xdr:row>
      <xdr:rowOff>78559</xdr:rowOff>
    </xdr:to>
    <xdr:sp macro="" textlink="">
      <xdr:nvSpPr>
        <xdr:cNvPr id="95" name="楕円 94"/>
        <xdr:cNvSpPr/>
      </xdr:nvSpPr>
      <xdr:spPr>
        <a:xfrm>
          <a:off x="2857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27759</xdr:rowOff>
    </xdr:from>
    <xdr:to>
      <xdr:col>19</xdr:col>
      <xdr:colOff>177800</xdr:colOff>
      <xdr:row>60</xdr:row>
      <xdr:rowOff>62049</xdr:rowOff>
    </xdr:to>
    <xdr:cxnSp macro="">
      <xdr:nvCxnSpPr>
        <xdr:cNvPr id="96" name="直線コネクタ 95"/>
        <xdr:cNvCxnSpPr/>
      </xdr:nvCxnSpPr>
      <xdr:spPr>
        <a:xfrm>
          <a:off x="2908300" y="103147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xdr:rowOff>
    </xdr:from>
    <xdr:to>
      <xdr:col>10</xdr:col>
      <xdr:colOff>165100</xdr:colOff>
      <xdr:row>60</xdr:row>
      <xdr:rowOff>114481</xdr:rowOff>
    </xdr:to>
    <xdr:sp macro="" textlink="">
      <xdr:nvSpPr>
        <xdr:cNvPr id="97" name="楕円 96"/>
        <xdr:cNvSpPr/>
      </xdr:nvSpPr>
      <xdr:spPr>
        <a:xfrm>
          <a:off x="1968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27759</xdr:rowOff>
    </xdr:from>
    <xdr:to>
      <xdr:col>15</xdr:col>
      <xdr:colOff>50800</xdr:colOff>
      <xdr:row>60</xdr:row>
      <xdr:rowOff>63681</xdr:rowOff>
    </xdr:to>
    <xdr:cxnSp macro="">
      <xdr:nvCxnSpPr>
        <xdr:cNvPr id="98" name="直線コネクタ 97"/>
        <xdr:cNvCxnSpPr/>
      </xdr:nvCxnSpPr>
      <xdr:spPr>
        <a:xfrm flipV="1">
          <a:off x="2019300" y="103147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103976</xdr:rowOff>
    </xdr:from>
    <xdr:ext cx="405111" cy="259045"/>
    <xdr:sp macro="" textlink="">
      <xdr:nvSpPr>
        <xdr:cNvPr id="99" name="n_1mainValue【体育館・プール】&#10;有形固定資産減価償却率"/>
        <xdr:cNvSpPr txBox="1"/>
      </xdr:nvSpPr>
      <xdr:spPr>
        <a:xfrm>
          <a:off x="35820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69686</xdr:rowOff>
    </xdr:from>
    <xdr:ext cx="405111" cy="259045"/>
    <xdr:sp macro="" textlink="">
      <xdr:nvSpPr>
        <xdr:cNvPr id="100" name="n_2mainValue【体育館・プール】&#10;有形固定資産減価償却率"/>
        <xdr:cNvSpPr txBox="1"/>
      </xdr:nvSpPr>
      <xdr:spPr>
        <a:xfrm>
          <a:off x="2705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105608</xdr:rowOff>
    </xdr:from>
    <xdr:ext cx="405111" cy="259045"/>
    <xdr:sp macro="" textlink="">
      <xdr:nvSpPr>
        <xdr:cNvPr id="101" name="n_3mainValue【体育館・プール】&#10;有形固定資産減価償却率"/>
        <xdr:cNvSpPr txBox="1"/>
      </xdr:nvSpPr>
      <xdr:spPr>
        <a:xfrm>
          <a:off x="1816744"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2" name="直線コネクタ 11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3" name="テキスト ボックス 11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4" name="直線コネクタ 11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5" name="テキスト ボックス 11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6" name="直線コネクタ 11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7" name="テキスト ボックス 11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8" name="直線コネクタ 11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9" name="テキスト ボックス 11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0" name="直線コネクタ 11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1" name="テキスト ボックス 12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2" name="直線コネクタ 12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3" name="テキスト ボックス 12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27" name="直線コネクタ 126"/>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28"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9" name="直線コネクタ 128"/>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130"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131" name="直線コネクタ 130"/>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32"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33" name="フローチャート: 判断 132"/>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4" name="フローチャート: 判断 133"/>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85470</xdr:rowOff>
    </xdr:from>
    <xdr:ext cx="469744" cy="259045"/>
    <xdr:sp macro="" textlink="">
      <xdr:nvSpPr>
        <xdr:cNvPr id="135" name="n_1aveValue【体育館・プール】&#10;一人当たり面積"/>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136" name="フローチャート: 判断 135"/>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121393</xdr:rowOff>
    </xdr:from>
    <xdr:ext cx="469744" cy="259045"/>
    <xdr:sp macro="" textlink="">
      <xdr:nvSpPr>
        <xdr:cNvPr id="137" name="n_2aveValue【体育館・プール】&#10;一人当たり面積"/>
        <xdr:cNvSpPr txBox="1"/>
      </xdr:nvSpPr>
      <xdr:spPr>
        <a:xfrm>
          <a:off x="8515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138" name="フローチャート: 判断 137"/>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163847</xdr:rowOff>
    </xdr:from>
    <xdr:ext cx="469744" cy="259045"/>
    <xdr:sp macro="" textlink="">
      <xdr:nvSpPr>
        <xdr:cNvPr id="139" name="n_3aveValue【体育館・プール】&#10;一人当たり面積"/>
        <xdr:cNvSpPr txBox="1"/>
      </xdr:nvSpPr>
      <xdr:spPr>
        <a:xfrm>
          <a:off x="7626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145" name="楕円 144"/>
        <xdr:cNvSpPr/>
      </xdr:nvSpPr>
      <xdr:spPr>
        <a:xfrm>
          <a:off x="10426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113047</xdr:rowOff>
    </xdr:from>
    <xdr:ext cx="469744" cy="259045"/>
    <xdr:sp macro="" textlink="">
      <xdr:nvSpPr>
        <xdr:cNvPr id="146" name="【体育館・プール】&#10;一人当たり面積該当値テキスト"/>
        <xdr:cNvSpPr txBox="1"/>
      </xdr:nvSpPr>
      <xdr:spPr>
        <a:xfrm>
          <a:off x="10515600"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95613</xdr:rowOff>
    </xdr:from>
    <xdr:to>
      <xdr:col>50</xdr:col>
      <xdr:colOff>165100</xdr:colOff>
      <xdr:row>62</xdr:row>
      <xdr:rowOff>25763</xdr:rowOff>
    </xdr:to>
    <xdr:sp macro="" textlink="">
      <xdr:nvSpPr>
        <xdr:cNvPr id="147" name="楕円 146"/>
        <xdr:cNvSpPr/>
      </xdr:nvSpPr>
      <xdr:spPr>
        <a:xfrm>
          <a:off x="9588500" y="1055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140970</xdr:rowOff>
    </xdr:from>
    <xdr:to>
      <xdr:col>55</xdr:col>
      <xdr:colOff>0</xdr:colOff>
      <xdr:row>61</xdr:row>
      <xdr:rowOff>146413</xdr:rowOff>
    </xdr:to>
    <xdr:cxnSp macro="">
      <xdr:nvCxnSpPr>
        <xdr:cNvPr id="148" name="直線コネクタ 147"/>
        <xdr:cNvCxnSpPr/>
      </xdr:nvCxnSpPr>
      <xdr:spPr>
        <a:xfrm flipV="1">
          <a:off x="9639300" y="1059942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76019</xdr:rowOff>
    </xdr:from>
    <xdr:to>
      <xdr:col>46</xdr:col>
      <xdr:colOff>38100</xdr:colOff>
      <xdr:row>62</xdr:row>
      <xdr:rowOff>6169</xdr:rowOff>
    </xdr:to>
    <xdr:sp macro="" textlink="">
      <xdr:nvSpPr>
        <xdr:cNvPr id="149" name="楕円 148"/>
        <xdr:cNvSpPr/>
      </xdr:nvSpPr>
      <xdr:spPr>
        <a:xfrm>
          <a:off x="8699500" y="1053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126819</xdr:rowOff>
    </xdr:from>
    <xdr:to>
      <xdr:col>50</xdr:col>
      <xdr:colOff>114300</xdr:colOff>
      <xdr:row>61</xdr:row>
      <xdr:rowOff>146413</xdr:rowOff>
    </xdr:to>
    <xdr:cxnSp macro="">
      <xdr:nvCxnSpPr>
        <xdr:cNvPr id="150" name="直線コネクタ 149"/>
        <xdr:cNvCxnSpPr/>
      </xdr:nvCxnSpPr>
      <xdr:spPr>
        <a:xfrm>
          <a:off x="8750300" y="105852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141333</xdr:rowOff>
    </xdr:from>
    <xdr:to>
      <xdr:col>41</xdr:col>
      <xdr:colOff>101600</xdr:colOff>
      <xdr:row>62</xdr:row>
      <xdr:rowOff>71483</xdr:rowOff>
    </xdr:to>
    <xdr:sp macro="" textlink="">
      <xdr:nvSpPr>
        <xdr:cNvPr id="151" name="楕円 150"/>
        <xdr:cNvSpPr/>
      </xdr:nvSpPr>
      <xdr:spPr>
        <a:xfrm>
          <a:off x="7810500" y="1059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126819</xdr:rowOff>
    </xdr:from>
    <xdr:to>
      <xdr:col>45</xdr:col>
      <xdr:colOff>177800</xdr:colOff>
      <xdr:row>62</xdr:row>
      <xdr:rowOff>20683</xdr:rowOff>
    </xdr:to>
    <xdr:cxnSp macro="">
      <xdr:nvCxnSpPr>
        <xdr:cNvPr id="152" name="直線コネクタ 151"/>
        <xdr:cNvCxnSpPr/>
      </xdr:nvCxnSpPr>
      <xdr:spPr>
        <a:xfrm flipV="1">
          <a:off x="7861300" y="105852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42290</xdr:rowOff>
    </xdr:from>
    <xdr:ext cx="469744" cy="259045"/>
    <xdr:sp macro="" textlink="">
      <xdr:nvSpPr>
        <xdr:cNvPr id="153" name="n_1mainValue【体育館・プール】&#10;一人当たり面積"/>
        <xdr:cNvSpPr txBox="1"/>
      </xdr:nvSpPr>
      <xdr:spPr>
        <a:xfrm>
          <a:off x="9391727" y="1032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22696</xdr:rowOff>
    </xdr:from>
    <xdr:ext cx="469744" cy="259045"/>
    <xdr:sp macro="" textlink="">
      <xdr:nvSpPr>
        <xdr:cNvPr id="154" name="n_2mainValue【体育館・プール】&#10;一人当たり面積"/>
        <xdr:cNvSpPr txBox="1"/>
      </xdr:nvSpPr>
      <xdr:spPr>
        <a:xfrm>
          <a:off x="8515427" y="1030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88010</xdr:rowOff>
    </xdr:from>
    <xdr:ext cx="469744" cy="259045"/>
    <xdr:sp macro="" textlink="">
      <xdr:nvSpPr>
        <xdr:cNvPr id="155" name="n_3mainValue【体育館・プール】&#10;一人当たり面積"/>
        <xdr:cNvSpPr txBox="1"/>
      </xdr:nvSpPr>
      <xdr:spPr>
        <a:xfrm>
          <a:off x="7626427" y="103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6" name="テキスト ボックス 16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8" name="テキスト ボックス 16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6" name="テキスト ボックス 17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180" name="直線コネクタ 179"/>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181"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182" name="直線コネクタ 181"/>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3"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4" name="直線コネクタ 18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185" name="【福祉施設】&#10;有形固定資産減価償却率平均値テキスト"/>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186" name="フローチャート: 判断 185"/>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187" name="フローチャート: 判断 186"/>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40022</xdr:rowOff>
    </xdr:from>
    <xdr:ext cx="405111" cy="259045"/>
    <xdr:sp macro="" textlink="">
      <xdr:nvSpPr>
        <xdr:cNvPr id="188" name="n_1ave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12064</xdr:rowOff>
    </xdr:from>
    <xdr:to>
      <xdr:col>15</xdr:col>
      <xdr:colOff>101600</xdr:colOff>
      <xdr:row>83</xdr:row>
      <xdr:rowOff>113664</xdr:rowOff>
    </xdr:to>
    <xdr:sp macro="" textlink="">
      <xdr:nvSpPr>
        <xdr:cNvPr id="189" name="フローチャート: 判断 188"/>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104791</xdr:rowOff>
    </xdr:from>
    <xdr:ext cx="405111" cy="259045"/>
    <xdr:sp macro="" textlink="">
      <xdr:nvSpPr>
        <xdr:cNvPr id="190" name="n_2aveValue【福祉施設】&#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36830</xdr:rowOff>
    </xdr:from>
    <xdr:to>
      <xdr:col>10</xdr:col>
      <xdr:colOff>165100</xdr:colOff>
      <xdr:row>83</xdr:row>
      <xdr:rowOff>138430</xdr:rowOff>
    </xdr:to>
    <xdr:sp macro="" textlink="">
      <xdr:nvSpPr>
        <xdr:cNvPr id="191" name="フローチャート: 判断 190"/>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129557</xdr:rowOff>
    </xdr:from>
    <xdr:ext cx="405111" cy="259045"/>
    <xdr:sp macro="" textlink="">
      <xdr:nvSpPr>
        <xdr:cNvPr id="192" name="n_3aveValue【福祉施設】&#10;有形固定資産減価償却率"/>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198" name="楕円 197"/>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199" name="【福祉施設】&#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00" name="楕円 199"/>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01" name="直線コネクタ 200"/>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78739</xdr:rowOff>
    </xdr:from>
    <xdr:to>
      <xdr:col>15</xdr:col>
      <xdr:colOff>101600</xdr:colOff>
      <xdr:row>79</xdr:row>
      <xdr:rowOff>8889</xdr:rowOff>
    </xdr:to>
    <xdr:sp macro="" textlink="">
      <xdr:nvSpPr>
        <xdr:cNvPr id="202" name="楕円 201"/>
        <xdr:cNvSpPr/>
      </xdr:nvSpPr>
      <xdr:spPr>
        <a:xfrm>
          <a:off x="2857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78</xdr:row>
      <xdr:rowOff>129539</xdr:rowOff>
    </xdr:to>
    <xdr:cxnSp macro="">
      <xdr:nvCxnSpPr>
        <xdr:cNvPr id="203" name="直線コネクタ 202"/>
        <xdr:cNvCxnSpPr/>
      </xdr:nvCxnSpPr>
      <xdr:spPr>
        <a:xfrm flipV="1">
          <a:off x="2908300" y="133350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82550</xdr:rowOff>
    </xdr:from>
    <xdr:to>
      <xdr:col>10</xdr:col>
      <xdr:colOff>165100</xdr:colOff>
      <xdr:row>78</xdr:row>
      <xdr:rowOff>12700</xdr:rowOff>
    </xdr:to>
    <xdr:sp macro="" textlink="">
      <xdr:nvSpPr>
        <xdr:cNvPr id="204" name="楕円 203"/>
        <xdr:cNvSpPr/>
      </xdr:nvSpPr>
      <xdr:spPr>
        <a:xfrm>
          <a:off x="196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78</xdr:row>
      <xdr:rowOff>129539</xdr:rowOff>
    </xdr:to>
    <xdr:cxnSp macro="">
      <xdr:nvCxnSpPr>
        <xdr:cNvPr id="205" name="直線コネクタ 204"/>
        <xdr:cNvCxnSpPr/>
      </xdr:nvCxnSpPr>
      <xdr:spPr>
        <a:xfrm>
          <a:off x="2019300" y="133350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76</xdr:row>
      <xdr:rowOff>29227</xdr:rowOff>
    </xdr:from>
    <xdr:ext cx="469744" cy="259045"/>
    <xdr:sp macro="" textlink="">
      <xdr:nvSpPr>
        <xdr:cNvPr id="206" name="n_1mainValue【福祉施設】&#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25416</xdr:rowOff>
    </xdr:from>
    <xdr:ext cx="405111" cy="259045"/>
    <xdr:sp macro="" textlink="">
      <xdr:nvSpPr>
        <xdr:cNvPr id="207" name="n_2mainValue【福祉施設】&#10;有形固定資産減価償却率"/>
        <xdr:cNvSpPr txBox="1"/>
      </xdr:nvSpPr>
      <xdr:spPr>
        <a:xfrm>
          <a:off x="2705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76</xdr:row>
      <xdr:rowOff>29227</xdr:rowOff>
    </xdr:from>
    <xdr:ext cx="469744" cy="259045"/>
    <xdr:sp macro="" textlink="">
      <xdr:nvSpPr>
        <xdr:cNvPr id="208" name="n_3mainValue【福祉施設】&#10;有形固定資産減価償却率"/>
        <xdr:cNvSpPr txBox="1"/>
      </xdr:nvSpPr>
      <xdr:spPr>
        <a:xfrm>
          <a:off x="1784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232" name="直線コネクタ 231"/>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33"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34" name="直線コネクタ 233"/>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235"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236" name="直線コネクタ 235"/>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237"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38" name="フローチャート: 判断 237"/>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239" name="フローチャート: 判断 238"/>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160038</xdr:rowOff>
    </xdr:from>
    <xdr:ext cx="469744" cy="259045"/>
    <xdr:sp macro="" textlink="">
      <xdr:nvSpPr>
        <xdr:cNvPr id="240"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241" name="フローチャート: 判断 240"/>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130827</xdr:rowOff>
    </xdr:from>
    <xdr:ext cx="469744" cy="259045"/>
    <xdr:sp macro="" textlink="">
      <xdr:nvSpPr>
        <xdr:cNvPr id="242" name="n_2aveValue【福祉施設】&#10;一人当たり面積"/>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71120</xdr:rowOff>
    </xdr:from>
    <xdr:to>
      <xdr:col>41</xdr:col>
      <xdr:colOff>101600</xdr:colOff>
      <xdr:row>86</xdr:row>
      <xdr:rowOff>1270</xdr:rowOff>
    </xdr:to>
    <xdr:sp macro="" textlink="">
      <xdr:nvSpPr>
        <xdr:cNvPr id="243" name="フローチャート: 判断 242"/>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17797</xdr:rowOff>
    </xdr:from>
    <xdr:ext cx="469744" cy="259045"/>
    <xdr:sp macro="" textlink="">
      <xdr:nvSpPr>
        <xdr:cNvPr id="244" name="n_3aveValue【福祉施設】&#10;一人当たり面積"/>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31750</xdr:rowOff>
    </xdr:from>
    <xdr:to>
      <xdr:col>55</xdr:col>
      <xdr:colOff>50800</xdr:colOff>
      <xdr:row>86</xdr:row>
      <xdr:rowOff>133350</xdr:rowOff>
    </xdr:to>
    <xdr:sp macro="" textlink="">
      <xdr:nvSpPr>
        <xdr:cNvPr id="250" name="楕円 249"/>
        <xdr:cNvSpPr/>
      </xdr:nvSpPr>
      <xdr:spPr>
        <a:xfrm>
          <a:off x="10426700" y="14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118127</xdr:rowOff>
    </xdr:from>
    <xdr:ext cx="469744" cy="259045"/>
    <xdr:sp macro="" textlink="">
      <xdr:nvSpPr>
        <xdr:cNvPr id="251" name="【福祉施設】&#10;一人当たり面積該当値テキスト"/>
        <xdr:cNvSpPr txBox="1"/>
      </xdr:nvSpPr>
      <xdr:spPr>
        <a:xfrm>
          <a:off x="10515600"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31750</xdr:rowOff>
    </xdr:from>
    <xdr:to>
      <xdr:col>50</xdr:col>
      <xdr:colOff>165100</xdr:colOff>
      <xdr:row>86</xdr:row>
      <xdr:rowOff>133350</xdr:rowOff>
    </xdr:to>
    <xdr:sp macro="" textlink="">
      <xdr:nvSpPr>
        <xdr:cNvPr id="252" name="楕円 251"/>
        <xdr:cNvSpPr/>
      </xdr:nvSpPr>
      <xdr:spPr>
        <a:xfrm>
          <a:off x="9588500" y="14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82550</xdr:rowOff>
    </xdr:from>
    <xdr:to>
      <xdr:col>55</xdr:col>
      <xdr:colOff>0</xdr:colOff>
      <xdr:row>86</xdr:row>
      <xdr:rowOff>82550</xdr:rowOff>
    </xdr:to>
    <xdr:cxnSp macro="">
      <xdr:nvCxnSpPr>
        <xdr:cNvPr id="253" name="直線コネクタ 252"/>
        <xdr:cNvCxnSpPr/>
      </xdr:nvCxnSpPr>
      <xdr:spPr>
        <a:xfrm>
          <a:off x="9639300" y="14827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6350</xdr:rowOff>
    </xdr:from>
    <xdr:to>
      <xdr:col>46</xdr:col>
      <xdr:colOff>38100</xdr:colOff>
      <xdr:row>86</xdr:row>
      <xdr:rowOff>107950</xdr:rowOff>
    </xdr:to>
    <xdr:sp macro="" textlink="">
      <xdr:nvSpPr>
        <xdr:cNvPr id="254" name="楕円 253"/>
        <xdr:cNvSpPr/>
      </xdr:nvSpPr>
      <xdr:spPr>
        <a:xfrm>
          <a:off x="8699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57150</xdr:rowOff>
    </xdr:from>
    <xdr:to>
      <xdr:col>50</xdr:col>
      <xdr:colOff>114300</xdr:colOff>
      <xdr:row>86</xdr:row>
      <xdr:rowOff>82550</xdr:rowOff>
    </xdr:to>
    <xdr:cxnSp macro="">
      <xdr:nvCxnSpPr>
        <xdr:cNvPr id="255" name="直線コネクタ 254"/>
        <xdr:cNvCxnSpPr/>
      </xdr:nvCxnSpPr>
      <xdr:spPr>
        <a:xfrm>
          <a:off x="8750300" y="148018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33020</xdr:rowOff>
    </xdr:from>
    <xdr:to>
      <xdr:col>41</xdr:col>
      <xdr:colOff>101600</xdr:colOff>
      <xdr:row>86</xdr:row>
      <xdr:rowOff>134620</xdr:rowOff>
    </xdr:to>
    <xdr:sp macro="" textlink="">
      <xdr:nvSpPr>
        <xdr:cNvPr id="256" name="楕円 255"/>
        <xdr:cNvSpPr/>
      </xdr:nvSpPr>
      <xdr:spPr>
        <a:xfrm>
          <a:off x="7810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57150</xdr:rowOff>
    </xdr:from>
    <xdr:to>
      <xdr:col>45</xdr:col>
      <xdr:colOff>177800</xdr:colOff>
      <xdr:row>86</xdr:row>
      <xdr:rowOff>83820</xdr:rowOff>
    </xdr:to>
    <xdr:cxnSp macro="">
      <xdr:nvCxnSpPr>
        <xdr:cNvPr id="257" name="直線コネクタ 256"/>
        <xdr:cNvCxnSpPr/>
      </xdr:nvCxnSpPr>
      <xdr:spPr>
        <a:xfrm flipV="1">
          <a:off x="7861300" y="14801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124477</xdr:rowOff>
    </xdr:from>
    <xdr:ext cx="469744" cy="259045"/>
    <xdr:sp macro="" textlink="">
      <xdr:nvSpPr>
        <xdr:cNvPr id="258" name="n_1mainValue【福祉施設】&#10;一人当たり面積"/>
        <xdr:cNvSpPr txBox="1"/>
      </xdr:nvSpPr>
      <xdr:spPr>
        <a:xfrm>
          <a:off x="9391727" y="1486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99077</xdr:rowOff>
    </xdr:from>
    <xdr:ext cx="469744" cy="259045"/>
    <xdr:sp macro="" textlink="">
      <xdr:nvSpPr>
        <xdr:cNvPr id="259" name="n_2mainValue【福祉施設】&#10;一人当たり面積"/>
        <xdr:cNvSpPr txBox="1"/>
      </xdr:nvSpPr>
      <xdr:spPr>
        <a:xfrm>
          <a:off x="8515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125747</xdr:rowOff>
    </xdr:from>
    <xdr:ext cx="469744" cy="259045"/>
    <xdr:sp macro="" textlink="">
      <xdr:nvSpPr>
        <xdr:cNvPr id="260" name="n_3mainValue【福祉施設】&#10;一人当たり面積"/>
        <xdr:cNvSpPr txBox="1"/>
      </xdr:nvSpPr>
      <xdr:spPr>
        <a:xfrm>
          <a:off x="7626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1" name="テキスト ボックス 27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2" name="直線コネクタ 27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3" name="テキスト ボックス 27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4" name="直線コネクタ 27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5" name="テキスト ボックス 27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6" name="直線コネクタ 27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7" name="テキスト ボックス 27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8" name="直線コネクタ 27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9" name="テキスト ボックス 27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0" name="直線コネクタ 27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1" name="テキスト ボックス 28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3" name="テキスト ボックス 28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285" name="直線コネクタ 284"/>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286"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287" name="直線コネクタ 286"/>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88"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89" name="直線コネクタ 288"/>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147338</xdr:rowOff>
    </xdr:from>
    <xdr:ext cx="405111" cy="259045"/>
    <xdr:sp macro="" textlink="">
      <xdr:nvSpPr>
        <xdr:cNvPr id="290" name="【市民会館】&#10;有形固定資産減価償却率平均値テキスト"/>
        <xdr:cNvSpPr txBox="1"/>
      </xdr:nvSpPr>
      <xdr:spPr>
        <a:xfrm>
          <a:off x="4673600" y="1780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291" name="フローチャート: 判断 290"/>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292" name="フローチャート: 判断 291"/>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101616</xdr:rowOff>
    </xdr:from>
    <xdr:ext cx="405111" cy="259045"/>
    <xdr:sp macro="" textlink="">
      <xdr:nvSpPr>
        <xdr:cNvPr id="293" name="n_1aveValue【市民会館】&#10;有形固定資産減価償却率"/>
        <xdr:cNvSpPr txBox="1"/>
      </xdr:nvSpPr>
      <xdr:spPr>
        <a:xfrm>
          <a:off x="35820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10161</xdr:rowOff>
    </xdr:from>
    <xdr:to>
      <xdr:col>15</xdr:col>
      <xdr:colOff>101600</xdr:colOff>
      <xdr:row>105</xdr:row>
      <xdr:rowOff>111761</xdr:rowOff>
    </xdr:to>
    <xdr:sp macro="" textlink="">
      <xdr:nvSpPr>
        <xdr:cNvPr id="294" name="フローチャート: 判断 293"/>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128288</xdr:rowOff>
    </xdr:from>
    <xdr:ext cx="405111" cy="259045"/>
    <xdr:sp macro="" textlink="">
      <xdr:nvSpPr>
        <xdr:cNvPr id="295" name="n_2aveValue【市民会館】&#10;有形固定資産減価償却率"/>
        <xdr:cNvSpPr txBox="1"/>
      </xdr:nvSpPr>
      <xdr:spPr>
        <a:xfrm>
          <a:off x="2705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158750</xdr:rowOff>
    </xdr:from>
    <xdr:to>
      <xdr:col>10</xdr:col>
      <xdr:colOff>165100</xdr:colOff>
      <xdr:row>105</xdr:row>
      <xdr:rowOff>88900</xdr:rowOff>
    </xdr:to>
    <xdr:sp macro="" textlink="">
      <xdr:nvSpPr>
        <xdr:cNvPr id="296" name="フローチャート: 判断 295"/>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105427</xdr:rowOff>
    </xdr:from>
    <xdr:ext cx="405111" cy="259045"/>
    <xdr:sp macro="" textlink="">
      <xdr:nvSpPr>
        <xdr:cNvPr id="297" name="n_3aveValue【市民会館】&#10;有形固定資産減価償却率"/>
        <xdr:cNvSpPr txBox="1"/>
      </xdr:nvSpPr>
      <xdr:spPr>
        <a:xfrm>
          <a:off x="1816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303" name="楕円 302"/>
        <xdr:cNvSpPr/>
      </xdr:nvSpPr>
      <xdr:spPr>
        <a:xfrm>
          <a:off x="4584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114316</xdr:rowOff>
    </xdr:from>
    <xdr:ext cx="405111" cy="259045"/>
    <xdr:sp macro="" textlink="">
      <xdr:nvSpPr>
        <xdr:cNvPr id="304" name="【市民会館】&#10;有形固定資産減価償却率該当値テキスト"/>
        <xdr:cNvSpPr txBox="1"/>
      </xdr:nvSpPr>
      <xdr:spPr>
        <a:xfrm>
          <a:off x="4673600"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156845</xdr:rowOff>
    </xdr:from>
    <xdr:to>
      <xdr:col>20</xdr:col>
      <xdr:colOff>38100</xdr:colOff>
      <xdr:row>105</xdr:row>
      <xdr:rowOff>86995</xdr:rowOff>
    </xdr:to>
    <xdr:sp macro="" textlink="">
      <xdr:nvSpPr>
        <xdr:cNvPr id="305" name="楕円 304"/>
        <xdr:cNvSpPr/>
      </xdr:nvSpPr>
      <xdr:spPr>
        <a:xfrm>
          <a:off x="3746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15239</xdr:rowOff>
    </xdr:from>
    <xdr:to>
      <xdr:col>24</xdr:col>
      <xdr:colOff>63500</xdr:colOff>
      <xdr:row>105</xdr:row>
      <xdr:rowOff>36195</xdr:rowOff>
    </xdr:to>
    <xdr:cxnSp macro="">
      <xdr:nvCxnSpPr>
        <xdr:cNvPr id="306" name="直線コネクタ 305"/>
        <xdr:cNvCxnSpPr/>
      </xdr:nvCxnSpPr>
      <xdr:spPr>
        <a:xfrm flipV="1">
          <a:off x="3797300" y="1801748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44450</xdr:rowOff>
    </xdr:from>
    <xdr:to>
      <xdr:col>15</xdr:col>
      <xdr:colOff>101600</xdr:colOff>
      <xdr:row>105</xdr:row>
      <xdr:rowOff>146050</xdr:rowOff>
    </xdr:to>
    <xdr:sp macro="" textlink="">
      <xdr:nvSpPr>
        <xdr:cNvPr id="307" name="楕円 306"/>
        <xdr:cNvSpPr/>
      </xdr:nvSpPr>
      <xdr:spPr>
        <a:xfrm>
          <a:off x="2857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36195</xdr:rowOff>
    </xdr:from>
    <xdr:to>
      <xdr:col>19</xdr:col>
      <xdr:colOff>177800</xdr:colOff>
      <xdr:row>105</xdr:row>
      <xdr:rowOff>95250</xdr:rowOff>
    </xdr:to>
    <xdr:cxnSp macro="">
      <xdr:nvCxnSpPr>
        <xdr:cNvPr id="308" name="直線コネクタ 307"/>
        <xdr:cNvCxnSpPr/>
      </xdr:nvCxnSpPr>
      <xdr:spPr>
        <a:xfrm flipV="1">
          <a:off x="2908300" y="180384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309" name="楕円 308"/>
        <xdr:cNvSpPr/>
      </xdr:nvSpPr>
      <xdr:spPr>
        <a:xfrm>
          <a:off x="1968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95250</xdr:rowOff>
    </xdr:from>
    <xdr:to>
      <xdr:col>15</xdr:col>
      <xdr:colOff>50800</xdr:colOff>
      <xdr:row>105</xdr:row>
      <xdr:rowOff>110489</xdr:rowOff>
    </xdr:to>
    <xdr:cxnSp macro="">
      <xdr:nvCxnSpPr>
        <xdr:cNvPr id="310" name="直線コネクタ 309"/>
        <xdr:cNvCxnSpPr/>
      </xdr:nvCxnSpPr>
      <xdr:spPr>
        <a:xfrm flipV="1">
          <a:off x="2019300" y="180975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78122</xdr:rowOff>
    </xdr:from>
    <xdr:ext cx="405111" cy="259045"/>
    <xdr:sp macro="" textlink="">
      <xdr:nvSpPr>
        <xdr:cNvPr id="311" name="n_1mainValue【市民会館】&#10;有形固定資産減価償却率"/>
        <xdr:cNvSpPr txBox="1"/>
      </xdr:nvSpPr>
      <xdr:spPr>
        <a:xfrm>
          <a:off x="35820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137177</xdr:rowOff>
    </xdr:from>
    <xdr:ext cx="405111" cy="259045"/>
    <xdr:sp macro="" textlink="">
      <xdr:nvSpPr>
        <xdr:cNvPr id="312" name="n_2mainValue【市民会館】&#10;有形固定資産減価償却率"/>
        <xdr:cNvSpPr txBox="1"/>
      </xdr:nvSpPr>
      <xdr:spPr>
        <a:xfrm>
          <a:off x="2705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152416</xdr:rowOff>
    </xdr:from>
    <xdr:ext cx="405111" cy="259045"/>
    <xdr:sp macro="" textlink="">
      <xdr:nvSpPr>
        <xdr:cNvPr id="313" name="n_3mainValue【市民会館】&#10;有形固定資産減価償却率"/>
        <xdr:cNvSpPr txBox="1"/>
      </xdr:nvSpPr>
      <xdr:spPr>
        <a:xfrm>
          <a:off x="1816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4" name="直線コネクタ 32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5" name="テキスト ボックス 32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6" name="直線コネクタ 32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7" name="テキスト ボックス 32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8" name="直線コネクタ 32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9" name="テキスト ボックス 32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0" name="直線コネクタ 32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1" name="テキスト ボックス 33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2" name="直線コネクタ 3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3" name="テキスト ボックス 33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35" name="直線コネクタ 334"/>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36"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37" name="直線コネクタ 336"/>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38"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39" name="直線コネクタ 338"/>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76979</xdr:rowOff>
    </xdr:from>
    <xdr:ext cx="469744" cy="259045"/>
    <xdr:sp macro="" textlink="">
      <xdr:nvSpPr>
        <xdr:cNvPr id="340" name="【市民会館】&#10;一人当たり面積平均値テキスト"/>
        <xdr:cNvSpPr txBox="1"/>
      </xdr:nvSpPr>
      <xdr:spPr>
        <a:xfrm>
          <a:off x="10515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41" name="フローチャート: 判断 340"/>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42" name="フローチャート: 判断 341"/>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170705</xdr:rowOff>
    </xdr:from>
    <xdr:ext cx="469744" cy="259045"/>
    <xdr:sp macro="" textlink="">
      <xdr:nvSpPr>
        <xdr:cNvPr id="343" name="n_1aveValue【市民会館】&#10;一人当たり面積"/>
        <xdr:cNvSpPr txBox="1"/>
      </xdr:nvSpPr>
      <xdr:spPr>
        <a:xfrm>
          <a:off x="9391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48261</xdr:rowOff>
    </xdr:from>
    <xdr:to>
      <xdr:col>46</xdr:col>
      <xdr:colOff>38100</xdr:colOff>
      <xdr:row>105</xdr:row>
      <xdr:rowOff>149861</xdr:rowOff>
    </xdr:to>
    <xdr:sp macro="" textlink="">
      <xdr:nvSpPr>
        <xdr:cNvPr id="344" name="フローチャート: 判断 343"/>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166388</xdr:rowOff>
    </xdr:from>
    <xdr:ext cx="469744" cy="259045"/>
    <xdr:sp macro="" textlink="">
      <xdr:nvSpPr>
        <xdr:cNvPr id="345" name="n_2aveValue【市民会館】&#10;一人当たり面積"/>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48261</xdr:rowOff>
    </xdr:from>
    <xdr:to>
      <xdr:col>41</xdr:col>
      <xdr:colOff>101600</xdr:colOff>
      <xdr:row>105</xdr:row>
      <xdr:rowOff>149861</xdr:rowOff>
    </xdr:to>
    <xdr:sp macro="" textlink="">
      <xdr:nvSpPr>
        <xdr:cNvPr id="346" name="フローチャート: 判断 345"/>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166388</xdr:rowOff>
    </xdr:from>
    <xdr:ext cx="469744" cy="259045"/>
    <xdr:sp macro="" textlink="">
      <xdr:nvSpPr>
        <xdr:cNvPr id="347" name="n_3aveValue【市民会館】&#10;一人当たり面積"/>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8" name="テキスト ボックス 3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9" name="テキスト ボックス 3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0" name="テキスト ボックス 3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1" name="テキスト ボックス 3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2" name="テキスト ボックス 3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169418</xdr:rowOff>
    </xdr:from>
    <xdr:to>
      <xdr:col>55</xdr:col>
      <xdr:colOff>50800</xdr:colOff>
      <xdr:row>105</xdr:row>
      <xdr:rowOff>99568</xdr:rowOff>
    </xdr:to>
    <xdr:sp macro="" textlink="">
      <xdr:nvSpPr>
        <xdr:cNvPr id="353" name="楕円 352"/>
        <xdr:cNvSpPr/>
      </xdr:nvSpPr>
      <xdr:spPr>
        <a:xfrm>
          <a:off x="104267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20845</xdr:rowOff>
    </xdr:from>
    <xdr:ext cx="469744" cy="259045"/>
    <xdr:sp macro="" textlink="">
      <xdr:nvSpPr>
        <xdr:cNvPr id="354" name="【市民会館】&#10;一人当たり面積該当値テキスト"/>
        <xdr:cNvSpPr txBox="1"/>
      </xdr:nvSpPr>
      <xdr:spPr>
        <a:xfrm>
          <a:off x="10515600" y="178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2539</xdr:rowOff>
    </xdr:from>
    <xdr:to>
      <xdr:col>50</xdr:col>
      <xdr:colOff>165100</xdr:colOff>
      <xdr:row>105</xdr:row>
      <xdr:rowOff>104139</xdr:rowOff>
    </xdr:to>
    <xdr:sp macro="" textlink="">
      <xdr:nvSpPr>
        <xdr:cNvPr id="355" name="楕円 354"/>
        <xdr:cNvSpPr/>
      </xdr:nvSpPr>
      <xdr:spPr>
        <a:xfrm>
          <a:off x="9588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48768</xdr:rowOff>
    </xdr:from>
    <xdr:to>
      <xdr:col>55</xdr:col>
      <xdr:colOff>0</xdr:colOff>
      <xdr:row>105</xdr:row>
      <xdr:rowOff>53339</xdr:rowOff>
    </xdr:to>
    <xdr:cxnSp macro="">
      <xdr:nvCxnSpPr>
        <xdr:cNvPr id="356" name="直線コネクタ 355"/>
        <xdr:cNvCxnSpPr/>
      </xdr:nvCxnSpPr>
      <xdr:spPr>
        <a:xfrm flipV="1">
          <a:off x="9639300" y="1805101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116839</xdr:rowOff>
    </xdr:from>
    <xdr:to>
      <xdr:col>46</xdr:col>
      <xdr:colOff>38100</xdr:colOff>
      <xdr:row>106</xdr:row>
      <xdr:rowOff>46989</xdr:rowOff>
    </xdr:to>
    <xdr:sp macro="" textlink="">
      <xdr:nvSpPr>
        <xdr:cNvPr id="357" name="楕円 356"/>
        <xdr:cNvSpPr/>
      </xdr:nvSpPr>
      <xdr:spPr>
        <a:xfrm>
          <a:off x="8699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53339</xdr:rowOff>
    </xdr:from>
    <xdr:to>
      <xdr:col>50</xdr:col>
      <xdr:colOff>114300</xdr:colOff>
      <xdr:row>105</xdr:row>
      <xdr:rowOff>167639</xdr:rowOff>
    </xdr:to>
    <xdr:cxnSp macro="">
      <xdr:nvCxnSpPr>
        <xdr:cNvPr id="358" name="直線コネクタ 357"/>
        <xdr:cNvCxnSpPr/>
      </xdr:nvCxnSpPr>
      <xdr:spPr>
        <a:xfrm flipV="1">
          <a:off x="8750300" y="180555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82550</xdr:rowOff>
    </xdr:from>
    <xdr:to>
      <xdr:col>41</xdr:col>
      <xdr:colOff>101600</xdr:colOff>
      <xdr:row>106</xdr:row>
      <xdr:rowOff>12700</xdr:rowOff>
    </xdr:to>
    <xdr:sp macro="" textlink="">
      <xdr:nvSpPr>
        <xdr:cNvPr id="359" name="楕円 358"/>
        <xdr:cNvSpPr/>
      </xdr:nvSpPr>
      <xdr:spPr>
        <a:xfrm>
          <a:off x="781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133350</xdr:rowOff>
    </xdr:from>
    <xdr:to>
      <xdr:col>45</xdr:col>
      <xdr:colOff>177800</xdr:colOff>
      <xdr:row>105</xdr:row>
      <xdr:rowOff>167639</xdr:rowOff>
    </xdr:to>
    <xdr:cxnSp macro="">
      <xdr:nvCxnSpPr>
        <xdr:cNvPr id="360" name="直線コネクタ 359"/>
        <xdr:cNvCxnSpPr/>
      </xdr:nvCxnSpPr>
      <xdr:spPr>
        <a:xfrm>
          <a:off x="7861300" y="18135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120666</xdr:rowOff>
    </xdr:from>
    <xdr:ext cx="469744" cy="259045"/>
    <xdr:sp macro="" textlink="">
      <xdr:nvSpPr>
        <xdr:cNvPr id="361" name="n_1mainValue【市民会館】&#10;一人当たり面積"/>
        <xdr:cNvSpPr txBox="1"/>
      </xdr:nvSpPr>
      <xdr:spPr>
        <a:xfrm>
          <a:off x="9391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38116</xdr:rowOff>
    </xdr:from>
    <xdr:ext cx="469744" cy="259045"/>
    <xdr:sp macro="" textlink="">
      <xdr:nvSpPr>
        <xdr:cNvPr id="362" name="n_2mainValue【市民会館】&#10;一人当たり面積"/>
        <xdr:cNvSpPr txBox="1"/>
      </xdr:nvSpPr>
      <xdr:spPr>
        <a:xfrm>
          <a:off x="8515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3827</xdr:rowOff>
    </xdr:from>
    <xdr:ext cx="469744" cy="259045"/>
    <xdr:sp macro="" textlink="">
      <xdr:nvSpPr>
        <xdr:cNvPr id="363" name="n_3mainValue【市民会館】&#10;一人当たり面積"/>
        <xdr:cNvSpPr txBox="1"/>
      </xdr:nvSpPr>
      <xdr:spPr>
        <a:xfrm>
          <a:off x="7626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88" name="直線コネクタ 387"/>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89"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90" name="直線コネクタ 389"/>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1"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2" name="直線コネクタ 39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44467</xdr:rowOff>
    </xdr:from>
    <xdr:ext cx="405111" cy="259045"/>
    <xdr:sp macro="" textlink="">
      <xdr:nvSpPr>
        <xdr:cNvPr id="393" name="【一般廃棄物処理施設】&#10;有形固定資産減価償却率平均値テキスト"/>
        <xdr:cNvSpPr txBox="1"/>
      </xdr:nvSpPr>
      <xdr:spPr>
        <a:xfrm>
          <a:off x="16357600" y="621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94" name="フローチャート: 判断 393"/>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95" name="フローチャート: 判断 394"/>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53357</xdr:rowOff>
    </xdr:from>
    <xdr:ext cx="405111" cy="259045"/>
    <xdr:sp macro="" textlink="">
      <xdr:nvSpPr>
        <xdr:cNvPr id="396" name="n_1aveValue【一般廃棄物処理施設】&#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397" name="フローチャート: 判断 396"/>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101617</xdr:rowOff>
    </xdr:from>
    <xdr:ext cx="405111" cy="259045"/>
    <xdr:sp macro="" textlink="">
      <xdr:nvSpPr>
        <xdr:cNvPr id="398" name="n_2aveValue【一般廃棄物処理施設】&#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90170</xdr:rowOff>
    </xdr:from>
    <xdr:to>
      <xdr:col>72</xdr:col>
      <xdr:colOff>38100</xdr:colOff>
      <xdr:row>38</xdr:row>
      <xdr:rowOff>20320</xdr:rowOff>
    </xdr:to>
    <xdr:sp macro="" textlink="">
      <xdr:nvSpPr>
        <xdr:cNvPr id="399" name="フローチャート: 判断 398"/>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36847</xdr:rowOff>
    </xdr:from>
    <xdr:ext cx="405111" cy="259045"/>
    <xdr:sp macro="" textlink="">
      <xdr:nvSpPr>
        <xdr:cNvPr id="400" name="n_3aveValue【一般廃棄物処理施設】&#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06" name="楕円 405"/>
        <xdr:cNvSpPr/>
      </xdr:nvSpPr>
      <xdr:spPr>
        <a:xfrm>
          <a:off x="16268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40022</xdr:rowOff>
    </xdr:from>
    <xdr:ext cx="405111" cy="259045"/>
    <xdr:sp macro="" textlink="">
      <xdr:nvSpPr>
        <xdr:cNvPr id="407" name="【一般廃棄物処理施設】&#10;有形固定資産減価償却率該当値テキスト"/>
        <xdr:cNvSpPr txBox="1"/>
      </xdr:nvSpPr>
      <xdr:spPr>
        <a:xfrm>
          <a:off x="16357600"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113030</xdr:rowOff>
    </xdr:from>
    <xdr:to>
      <xdr:col>81</xdr:col>
      <xdr:colOff>101600</xdr:colOff>
      <xdr:row>38</xdr:row>
      <xdr:rowOff>43180</xdr:rowOff>
    </xdr:to>
    <xdr:sp macro="" textlink="">
      <xdr:nvSpPr>
        <xdr:cNvPr id="408" name="楕円 407"/>
        <xdr:cNvSpPr/>
      </xdr:nvSpPr>
      <xdr:spPr>
        <a:xfrm>
          <a:off x="1543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112395</xdr:rowOff>
    </xdr:from>
    <xdr:to>
      <xdr:col>85</xdr:col>
      <xdr:colOff>127000</xdr:colOff>
      <xdr:row>37</xdr:row>
      <xdr:rowOff>163830</xdr:rowOff>
    </xdr:to>
    <xdr:cxnSp macro="">
      <xdr:nvCxnSpPr>
        <xdr:cNvPr id="409" name="直線コネクタ 408"/>
        <xdr:cNvCxnSpPr/>
      </xdr:nvCxnSpPr>
      <xdr:spPr>
        <a:xfrm flipV="1">
          <a:off x="15481300" y="64560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10" name="楕円 409"/>
        <xdr:cNvSpPr/>
      </xdr:nvSpPr>
      <xdr:spPr>
        <a:xfrm>
          <a:off x="1454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163830</xdr:rowOff>
    </xdr:from>
    <xdr:to>
      <xdr:col>81</xdr:col>
      <xdr:colOff>50800</xdr:colOff>
      <xdr:row>38</xdr:row>
      <xdr:rowOff>41910</xdr:rowOff>
    </xdr:to>
    <xdr:cxnSp macro="">
      <xdr:nvCxnSpPr>
        <xdr:cNvPr id="411" name="直線コネクタ 410"/>
        <xdr:cNvCxnSpPr/>
      </xdr:nvCxnSpPr>
      <xdr:spPr>
        <a:xfrm flipV="1">
          <a:off x="14592300" y="65074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59707</xdr:rowOff>
    </xdr:from>
    <xdr:ext cx="405111" cy="259045"/>
    <xdr:sp macro="" textlink="">
      <xdr:nvSpPr>
        <xdr:cNvPr id="412" name="n_1mainValue【一般廃棄物処理施設】&#10;有形固定資産減価償却率"/>
        <xdr:cNvSpPr txBox="1"/>
      </xdr:nvSpPr>
      <xdr:spPr>
        <a:xfrm>
          <a:off x="15266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13" name="n_2main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5" name="テキスト ボックス 42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7" name="テキスト ボックス 42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9" name="テキスト ボックス 42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1" name="テキスト ボックス 43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3" name="テキスト ボックス 4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437" name="直線コネクタ 436"/>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438"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439" name="直線コネクタ 438"/>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40"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41" name="直線コネクタ 440"/>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442" name="【一般廃棄物処理施設】&#10;一人当たり有形固定資産（償却資産）額平均値テキスト"/>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43" name="フローチャート: 判断 442"/>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44" name="フローチャート: 判断 443"/>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137831</xdr:rowOff>
    </xdr:from>
    <xdr:ext cx="599010" cy="259045"/>
    <xdr:sp macro="" textlink="">
      <xdr:nvSpPr>
        <xdr:cNvPr id="445"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171110</xdr:rowOff>
    </xdr:from>
    <xdr:to>
      <xdr:col>107</xdr:col>
      <xdr:colOff>101600</xdr:colOff>
      <xdr:row>39</xdr:row>
      <xdr:rowOff>101260</xdr:rowOff>
    </xdr:to>
    <xdr:sp macro="" textlink="">
      <xdr:nvSpPr>
        <xdr:cNvPr id="446" name="フローチャート: 判断 445"/>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117787</xdr:rowOff>
    </xdr:from>
    <xdr:ext cx="599010" cy="259045"/>
    <xdr:sp macro="" textlink="">
      <xdr:nvSpPr>
        <xdr:cNvPr id="447" name="n_2aveValue【一般廃棄物処理施設】&#10;一人当たり有形固定資産（償却資産）額"/>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82120</xdr:rowOff>
    </xdr:from>
    <xdr:to>
      <xdr:col>102</xdr:col>
      <xdr:colOff>165100</xdr:colOff>
      <xdr:row>40</xdr:row>
      <xdr:rowOff>12270</xdr:rowOff>
    </xdr:to>
    <xdr:sp macro="" textlink="">
      <xdr:nvSpPr>
        <xdr:cNvPr id="448" name="フローチャート: 判断 447"/>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28797</xdr:rowOff>
    </xdr:from>
    <xdr:ext cx="599010" cy="259045"/>
    <xdr:sp macro="" textlink="">
      <xdr:nvSpPr>
        <xdr:cNvPr id="449"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30441</xdr:rowOff>
    </xdr:from>
    <xdr:to>
      <xdr:col>116</xdr:col>
      <xdr:colOff>114300</xdr:colOff>
      <xdr:row>40</xdr:row>
      <xdr:rowOff>132041</xdr:rowOff>
    </xdr:to>
    <xdr:sp macro="" textlink="">
      <xdr:nvSpPr>
        <xdr:cNvPr id="455" name="楕円 454"/>
        <xdr:cNvSpPr/>
      </xdr:nvSpPr>
      <xdr:spPr>
        <a:xfrm>
          <a:off x="22110700" y="688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8868</xdr:rowOff>
    </xdr:from>
    <xdr:ext cx="534377" cy="259045"/>
    <xdr:sp macro="" textlink="">
      <xdr:nvSpPr>
        <xdr:cNvPr id="456" name="【一般廃棄物処理施設】&#10;一人当たり有形固定資産（償却資産）額該当値テキスト"/>
        <xdr:cNvSpPr txBox="1"/>
      </xdr:nvSpPr>
      <xdr:spPr>
        <a:xfrm>
          <a:off x="22199600" y="686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32906</xdr:rowOff>
    </xdr:from>
    <xdr:to>
      <xdr:col>112</xdr:col>
      <xdr:colOff>38100</xdr:colOff>
      <xdr:row>40</xdr:row>
      <xdr:rowOff>134506</xdr:rowOff>
    </xdr:to>
    <xdr:sp macro="" textlink="">
      <xdr:nvSpPr>
        <xdr:cNvPr id="457" name="楕円 456"/>
        <xdr:cNvSpPr/>
      </xdr:nvSpPr>
      <xdr:spPr>
        <a:xfrm>
          <a:off x="21272500" y="689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81241</xdr:rowOff>
    </xdr:from>
    <xdr:to>
      <xdr:col>116</xdr:col>
      <xdr:colOff>63500</xdr:colOff>
      <xdr:row>40</xdr:row>
      <xdr:rowOff>83706</xdr:rowOff>
    </xdr:to>
    <xdr:cxnSp macro="">
      <xdr:nvCxnSpPr>
        <xdr:cNvPr id="458" name="直線コネクタ 457"/>
        <xdr:cNvCxnSpPr/>
      </xdr:nvCxnSpPr>
      <xdr:spPr>
        <a:xfrm flipV="1">
          <a:off x="21323300" y="6939241"/>
          <a:ext cx="8382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48413</xdr:rowOff>
    </xdr:from>
    <xdr:to>
      <xdr:col>107</xdr:col>
      <xdr:colOff>101600</xdr:colOff>
      <xdr:row>40</xdr:row>
      <xdr:rowOff>150013</xdr:rowOff>
    </xdr:to>
    <xdr:sp macro="" textlink="">
      <xdr:nvSpPr>
        <xdr:cNvPr id="459" name="楕円 458"/>
        <xdr:cNvSpPr/>
      </xdr:nvSpPr>
      <xdr:spPr>
        <a:xfrm>
          <a:off x="20383500" y="69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83706</xdr:rowOff>
    </xdr:from>
    <xdr:to>
      <xdr:col>111</xdr:col>
      <xdr:colOff>177800</xdr:colOff>
      <xdr:row>40</xdr:row>
      <xdr:rowOff>99213</xdr:rowOff>
    </xdr:to>
    <xdr:cxnSp macro="">
      <xdr:nvCxnSpPr>
        <xdr:cNvPr id="460" name="直線コネクタ 459"/>
        <xdr:cNvCxnSpPr/>
      </xdr:nvCxnSpPr>
      <xdr:spPr>
        <a:xfrm flipV="1">
          <a:off x="20434300" y="6941706"/>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125633</xdr:rowOff>
    </xdr:from>
    <xdr:ext cx="534377" cy="259045"/>
    <xdr:sp macro="" textlink="">
      <xdr:nvSpPr>
        <xdr:cNvPr id="461" name="n_1mainValue【一般廃棄物処理施設】&#10;一人当たり有形固定資産（償却資産）額"/>
        <xdr:cNvSpPr txBox="1"/>
      </xdr:nvSpPr>
      <xdr:spPr>
        <a:xfrm>
          <a:off x="21043411" y="6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141140</xdr:rowOff>
    </xdr:from>
    <xdr:ext cx="534377" cy="259045"/>
    <xdr:sp macro="" textlink="">
      <xdr:nvSpPr>
        <xdr:cNvPr id="462" name="n_2mainValue【一般廃棄物処理施設】&#10;一人当たり有形固定資産（償却資産）額"/>
        <xdr:cNvSpPr txBox="1"/>
      </xdr:nvSpPr>
      <xdr:spPr>
        <a:xfrm>
          <a:off x="20167111" y="69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3" name="テキスト ボックス 4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4" name="直線コネクタ 4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5" name="テキスト ボックス 4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6" name="直線コネクタ 4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7" name="テキスト ボックス 4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8" name="直線コネクタ 4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9" name="テキスト ボックス 4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0" name="直線コネクタ 4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1" name="テキスト ボックス 4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485" name="直線コネクタ 484"/>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486" name="【保健センター・保健所】&#10;有形固定資産減価償却率最小値テキスト"/>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487" name="直線コネクタ 486"/>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488" name="【保健センター・保健所】&#10;有形固定資産減価償却率最大値テキスト"/>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489" name="直線コネクタ 488"/>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490" name="【保健センター・保健所】&#10;有形固定資産減価償却率平均値テキスト"/>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491" name="フローチャート: 判断 490"/>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492" name="フローチャート: 判断 491"/>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779</xdr:rowOff>
    </xdr:from>
    <xdr:ext cx="405111" cy="259045"/>
    <xdr:sp macro="" textlink="">
      <xdr:nvSpPr>
        <xdr:cNvPr id="493" name="n_1aveValue【保健センター・保健所】&#10;有形固定資産減価償却率"/>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494" name="フローチャート: 判断 493"/>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112793</xdr:rowOff>
    </xdr:from>
    <xdr:ext cx="405111" cy="259045"/>
    <xdr:sp macro="" textlink="">
      <xdr:nvSpPr>
        <xdr:cNvPr id="495" name="n_2aveValue【保健センター・保健所】&#10;有形固定資産減価償却率"/>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56642</xdr:rowOff>
    </xdr:from>
    <xdr:to>
      <xdr:col>72</xdr:col>
      <xdr:colOff>38100</xdr:colOff>
      <xdr:row>60</xdr:row>
      <xdr:rowOff>158242</xdr:rowOff>
    </xdr:to>
    <xdr:sp macro="" textlink="">
      <xdr:nvSpPr>
        <xdr:cNvPr id="496" name="フローチャート: 判断 495"/>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149369</xdr:rowOff>
    </xdr:from>
    <xdr:ext cx="405111" cy="259045"/>
    <xdr:sp macro="" textlink="">
      <xdr:nvSpPr>
        <xdr:cNvPr id="497" name="n_3aveValue【保健センター・保健所】&#10;有形固定資産減価償却率"/>
        <xdr:cNvSpPr txBox="1"/>
      </xdr:nvSpPr>
      <xdr:spPr>
        <a:xfrm>
          <a:off x="13500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138938</xdr:rowOff>
    </xdr:from>
    <xdr:to>
      <xdr:col>85</xdr:col>
      <xdr:colOff>177800</xdr:colOff>
      <xdr:row>58</xdr:row>
      <xdr:rowOff>69088</xdr:rowOff>
    </xdr:to>
    <xdr:sp macro="" textlink="">
      <xdr:nvSpPr>
        <xdr:cNvPr id="503" name="楕円 502"/>
        <xdr:cNvSpPr/>
      </xdr:nvSpPr>
      <xdr:spPr>
        <a:xfrm>
          <a:off x="16268700" y="99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161815</xdr:rowOff>
    </xdr:from>
    <xdr:ext cx="405111" cy="259045"/>
    <xdr:sp macro="" textlink="">
      <xdr:nvSpPr>
        <xdr:cNvPr id="504" name="【保健センター・保健所】&#10;有形固定資産減価償却率該当値テキスト"/>
        <xdr:cNvSpPr txBox="1"/>
      </xdr:nvSpPr>
      <xdr:spPr>
        <a:xfrm>
          <a:off x="16357600" y="976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xdr:rowOff>
    </xdr:from>
    <xdr:to>
      <xdr:col>81</xdr:col>
      <xdr:colOff>101600</xdr:colOff>
      <xdr:row>58</xdr:row>
      <xdr:rowOff>117094</xdr:rowOff>
    </xdr:to>
    <xdr:sp macro="" textlink="">
      <xdr:nvSpPr>
        <xdr:cNvPr id="505" name="楕円 504"/>
        <xdr:cNvSpPr/>
      </xdr:nvSpPr>
      <xdr:spPr>
        <a:xfrm>
          <a:off x="154305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18288</xdr:rowOff>
    </xdr:from>
    <xdr:to>
      <xdr:col>85</xdr:col>
      <xdr:colOff>127000</xdr:colOff>
      <xdr:row>58</xdr:row>
      <xdr:rowOff>66294</xdr:rowOff>
    </xdr:to>
    <xdr:cxnSp macro="">
      <xdr:nvCxnSpPr>
        <xdr:cNvPr id="506" name="直線コネクタ 505"/>
        <xdr:cNvCxnSpPr/>
      </xdr:nvCxnSpPr>
      <xdr:spPr>
        <a:xfrm flipV="1">
          <a:off x="15481300" y="996238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17780</xdr:rowOff>
    </xdr:from>
    <xdr:to>
      <xdr:col>76</xdr:col>
      <xdr:colOff>165100</xdr:colOff>
      <xdr:row>58</xdr:row>
      <xdr:rowOff>119380</xdr:rowOff>
    </xdr:to>
    <xdr:sp macro="" textlink="">
      <xdr:nvSpPr>
        <xdr:cNvPr id="507" name="楕円 506"/>
        <xdr:cNvSpPr/>
      </xdr:nvSpPr>
      <xdr:spPr>
        <a:xfrm>
          <a:off x="14541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66294</xdr:rowOff>
    </xdr:from>
    <xdr:to>
      <xdr:col>81</xdr:col>
      <xdr:colOff>50800</xdr:colOff>
      <xdr:row>58</xdr:row>
      <xdr:rowOff>68580</xdr:rowOff>
    </xdr:to>
    <xdr:cxnSp macro="">
      <xdr:nvCxnSpPr>
        <xdr:cNvPr id="508" name="直線コネクタ 507"/>
        <xdr:cNvCxnSpPr/>
      </xdr:nvCxnSpPr>
      <xdr:spPr>
        <a:xfrm flipV="1">
          <a:off x="14592300" y="100103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72644</xdr:rowOff>
    </xdr:from>
    <xdr:to>
      <xdr:col>72</xdr:col>
      <xdr:colOff>38100</xdr:colOff>
      <xdr:row>60</xdr:row>
      <xdr:rowOff>2794</xdr:rowOff>
    </xdr:to>
    <xdr:sp macro="" textlink="">
      <xdr:nvSpPr>
        <xdr:cNvPr id="509" name="楕円 508"/>
        <xdr:cNvSpPr/>
      </xdr:nvSpPr>
      <xdr:spPr>
        <a:xfrm>
          <a:off x="13652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59</xdr:row>
      <xdr:rowOff>123444</xdr:rowOff>
    </xdr:to>
    <xdr:cxnSp macro="">
      <xdr:nvCxnSpPr>
        <xdr:cNvPr id="510" name="直線コネクタ 509"/>
        <xdr:cNvCxnSpPr/>
      </xdr:nvCxnSpPr>
      <xdr:spPr>
        <a:xfrm flipV="1">
          <a:off x="13703300" y="10012680"/>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133621</xdr:rowOff>
    </xdr:from>
    <xdr:ext cx="405111" cy="259045"/>
    <xdr:sp macro="" textlink="">
      <xdr:nvSpPr>
        <xdr:cNvPr id="511" name="n_1mainValue【保健センター・保健所】&#10;有形固定資産減価償却率"/>
        <xdr:cNvSpPr txBox="1"/>
      </xdr:nvSpPr>
      <xdr:spPr>
        <a:xfrm>
          <a:off x="15266044" y="973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135907</xdr:rowOff>
    </xdr:from>
    <xdr:ext cx="405111" cy="259045"/>
    <xdr:sp macro="" textlink="">
      <xdr:nvSpPr>
        <xdr:cNvPr id="512" name="n_2mainValue【保健センター・保健所】&#10;有形固定資産減価償却率"/>
        <xdr:cNvSpPr txBox="1"/>
      </xdr:nvSpPr>
      <xdr:spPr>
        <a:xfrm>
          <a:off x="14389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19321</xdr:rowOff>
    </xdr:from>
    <xdr:ext cx="405111" cy="259045"/>
    <xdr:sp macro="" textlink="">
      <xdr:nvSpPr>
        <xdr:cNvPr id="513" name="n_3mainValue【保健センター・保健所】&#10;有形固定資産減価償却率"/>
        <xdr:cNvSpPr txBox="1"/>
      </xdr:nvSpPr>
      <xdr:spPr>
        <a:xfrm>
          <a:off x="13500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4" name="直線コネクタ 52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5" name="テキスト ボックス 52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6" name="直線コネクタ 52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7" name="テキスト ボックス 52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8" name="直線コネクタ 52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9" name="テキスト ボックス 52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0" name="直線コネクタ 52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1" name="テキスト ボックス 53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535" name="直線コネクタ 534"/>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36"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37" name="直線コネクタ 536"/>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538" name="【保健センター・保健所】&#10;一人当たり面積最大値テキスト"/>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539" name="直線コネクタ 538"/>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540"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41" name="フローチャート: 判断 540"/>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42" name="フローチャート: 判断 541"/>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71899</xdr:rowOff>
    </xdr:from>
    <xdr:ext cx="469744" cy="259045"/>
    <xdr:sp macro="" textlink="">
      <xdr:nvSpPr>
        <xdr:cNvPr id="543"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544" name="フローチャート: 判断 543"/>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58183</xdr:rowOff>
    </xdr:from>
    <xdr:ext cx="469744" cy="259045"/>
    <xdr:sp macro="" textlink="">
      <xdr:nvSpPr>
        <xdr:cNvPr id="545"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70358</xdr:rowOff>
    </xdr:from>
    <xdr:to>
      <xdr:col>102</xdr:col>
      <xdr:colOff>165100</xdr:colOff>
      <xdr:row>62</xdr:row>
      <xdr:rowOff>508</xdr:rowOff>
    </xdr:to>
    <xdr:sp macro="" textlink="">
      <xdr:nvSpPr>
        <xdr:cNvPr id="546" name="フローチャート: 判断 545"/>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17035</xdr:rowOff>
    </xdr:from>
    <xdr:ext cx="469744" cy="259045"/>
    <xdr:sp macro="" textlink="">
      <xdr:nvSpPr>
        <xdr:cNvPr id="547" name="n_3aveValue【保健センター・保健所】&#10;一人当たり面積"/>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122936</xdr:rowOff>
    </xdr:from>
    <xdr:to>
      <xdr:col>116</xdr:col>
      <xdr:colOff>114300</xdr:colOff>
      <xdr:row>63</xdr:row>
      <xdr:rowOff>53086</xdr:rowOff>
    </xdr:to>
    <xdr:sp macro="" textlink="">
      <xdr:nvSpPr>
        <xdr:cNvPr id="553" name="楕円 552"/>
        <xdr:cNvSpPr/>
      </xdr:nvSpPr>
      <xdr:spPr>
        <a:xfrm>
          <a:off x="22110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37863</xdr:rowOff>
    </xdr:from>
    <xdr:ext cx="469744" cy="259045"/>
    <xdr:sp macro="" textlink="">
      <xdr:nvSpPr>
        <xdr:cNvPr id="554" name="【保健センター・保健所】&#10;一人当たり面積該当値テキスト"/>
        <xdr:cNvSpPr txBox="1"/>
      </xdr:nvSpPr>
      <xdr:spPr>
        <a:xfrm>
          <a:off x="22199600" y="106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127508</xdr:rowOff>
    </xdr:from>
    <xdr:to>
      <xdr:col>112</xdr:col>
      <xdr:colOff>38100</xdr:colOff>
      <xdr:row>63</xdr:row>
      <xdr:rowOff>57658</xdr:rowOff>
    </xdr:to>
    <xdr:sp macro="" textlink="">
      <xdr:nvSpPr>
        <xdr:cNvPr id="555" name="楕円 554"/>
        <xdr:cNvSpPr/>
      </xdr:nvSpPr>
      <xdr:spPr>
        <a:xfrm>
          <a:off x="21272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xdr:rowOff>
    </xdr:from>
    <xdr:to>
      <xdr:col>116</xdr:col>
      <xdr:colOff>63500</xdr:colOff>
      <xdr:row>63</xdr:row>
      <xdr:rowOff>6858</xdr:rowOff>
    </xdr:to>
    <xdr:cxnSp macro="">
      <xdr:nvCxnSpPr>
        <xdr:cNvPr id="556" name="直線コネクタ 555"/>
        <xdr:cNvCxnSpPr/>
      </xdr:nvCxnSpPr>
      <xdr:spPr>
        <a:xfrm flipV="1">
          <a:off x="21323300" y="108036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127508</xdr:rowOff>
    </xdr:from>
    <xdr:to>
      <xdr:col>107</xdr:col>
      <xdr:colOff>101600</xdr:colOff>
      <xdr:row>63</xdr:row>
      <xdr:rowOff>57658</xdr:rowOff>
    </xdr:to>
    <xdr:sp macro="" textlink="">
      <xdr:nvSpPr>
        <xdr:cNvPr id="557" name="楕円 556"/>
        <xdr:cNvSpPr/>
      </xdr:nvSpPr>
      <xdr:spPr>
        <a:xfrm>
          <a:off x="20383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xdr:rowOff>
    </xdr:from>
    <xdr:to>
      <xdr:col>111</xdr:col>
      <xdr:colOff>177800</xdr:colOff>
      <xdr:row>63</xdr:row>
      <xdr:rowOff>6858</xdr:rowOff>
    </xdr:to>
    <xdr:cxnSp macro="">
      <xdr:nvCxnSpPr>
        <xdr:cNvPr id="558" name="直線コネクタ 557"/>
        <xdr:cNvCxnSpPr/>
      </xdr:nvCxnSpPr>
      <xdr:spPr>
        <a:xfrm>
          <a:off x="20434300" y="1080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72644</xdr:rowOff>
    </xdr:from>
    <xdr:to>
      <xdr:col>102</xdr:col>
      <xdr:colOff>165100</xdr:colOff>
      <xdr:row>63</xdr:row>
      <xdr:rowOff>2794</xdr:rowOff>
    </xdr:to>
    <xdr:sp macro="" textlink="">
      <xdr:nvSpPr>
        <xdr:cNvPr id="559" name="楕円 558"/>
        <xdr:cNvSpPr/>
      </xdr:nvSpPr>
      <xdr:spPr>
        <a:xfrm>
          <a:off x="19494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123444</xdr:rowOff>
    </xdr:from>
    <xdr:to>
      <xdr:col>107</xdr:col>
      <xdr:colOff>50800</xdr:colOff>
      <xdr:row>63</xdr:row>
      <xdr:rowOff>6858</xdr:rowOff>
    </xdr:to>
    <xdr:cxnSp macro="">
      <xdr:nvCxnSpPr>
        <xdr:cNvPr id="560" name="直線コネクタ 559"/>
        <xdr:cNvCxnSpPr/>
      </xdr:nvCxnSpPr>
      <xdr:spPr>
        <a:xfrm>
          <a:off x="19545300" y="10753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561" name="n_1main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562" name="n_2mainValue【保健センター・保健所】&#10;一人当たり面積"/>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165371</xdr:rowOff>
    </xdr:from>
    <xdr:ext cx="469744" cy="259045"/>
    <xdr:sp macro="" textlink="">
      <xdr:nvSpPr>
        <xdr:cNvPr id="563" name="n_3mainValue【保健センター・保健所】&#10;一人当たり面積"/>
        <xdr:cNvSpPr txBox="1"/>
      </xdr:nvSpPr>
      <xdr:spPr>
        <a:xfrm>
          <a:off x="19310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2" name="テキスト ボックス 5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3" name="直線コネクタ 5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4" name="直線コネクタ 57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5" name="テキスト ボックス 57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6" name="直線コネクタ 57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7" name="テキスト ボックス 57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8" name="直線コネクタ 57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9" name="テキスト ボックス 57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0" name="直線コネクタ 57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1" name="テキスト ボックス 58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2" name="直線コネクタ 58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3" name="テキスト ボックス 58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4" name="直線コネクタ 58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5" name="テキスト ボックス 58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6" name="直線コネクタ 5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7" name="テキスト ボックス 58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89" name="直線コネクタ 588"/>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90"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91" name="直線コネクタ 590"/>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92"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93" name="直線コネクタ 592"/>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594" name="【消防施設】&#10;有形固定資産減価償却率平均値テキスト"/>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95" name="フローチャート: 判断 594"/>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596" name="フローチャート: 判断 595"/>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35214</xdr:rowOff>
    </xdr:from>
    <xdr:ext cx="405111" cy="259045"/>
    <xdr:sp macro="" textlink="">
      <xdr:nvSpPr>
        <xdr:cNvPr id="597"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598" name="フローチャート: 判断 597"/>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599"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157118</xdr:rowOff>
    </xdr:from>
    <xdr:to>
      <xdr:col>72</xdr:col>
      <xdr:colOff>38100</xdr:colOff>
      <xdr:row>82</xdr:row>
      <xdr:rowOff>87268</xdr:rowOff>
    </xdr:to>
    <xdr:sp macro="" textlink="">
      <xdr:nvSpPr>
        <xdr:cNvPr id="600" name="フローチャート: 判断 599"/>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103795</xdr:rowOff>
    </xdr:from>
    <xdr:ext cx="405111" cy="259045"/>
    <xdr:sp macro="" textlink="">
      <xdr:nvSpPr>
        <xdr:cNvPr id="601"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2" name="テキスト ボックス 6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50981</xdr:rowOff>
    </xdr:from>
    <xdr:to>
      <xdr:col>85</xdr:col>
      <xdr:colOff>177800</xdr:colOff>
      <xdr:row>84</xdr:row>
      <xdr:rowOff>152581</xdr:rowOff>
    </xdr:to>
    <xdr:sp macro="" textlink="">
      <xdr:nvSpPr>
        <xdr:cNvPr id="607" name="楕円 606"/>
        <xdr:cNvSpPr/>
      </xdr:nvSpPr>
      <xdr:spPr>
        <a:xfrm>
          <a:off x="162687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29408</xdr:rowOff>
    </xdr:from>
    <xdr:ext cx="405111" cy="259045"/>
    <xdr:sp macro="" textlink="">
      <xdr:nvSpPr>
        <xdr:cNvPr id="608" name="【消防施設】&#10;有形固定資産減価償却率該当値テキスト"/>
        <xdr:cNvSpPr txBox="1"/>
      </xdr:nvSpPr>
      <xdr:spPr>
        <a:xfrm>
          <a:off x="16357600"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41184</xdr:rowOff>
    </xdr:from>
    <xdr:to>
      <xdr:col>81</xdr:col>
      <xdr:colOff>101600</xdr:colOff>
      <xdr:row>84</xdr:row>
      <xdr:rowOff>142784</xdr:rowOff>
    </xdr:to>
    <xdr:sp macro="" textlink="">
      <xdr:nvSpPr>
        <xdr:cNvPr id="609" name="楕円 608"/>
        <xdr:cNvSpPr/>
      </xdr:nvSpPr>
      <xdr:spPr>
        <a:xfrm>
          <a:off x="15430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91984</xdr:rowOff>
    </xdr:from>
    <xdr:to>
      <xdr:col>85</xdr:col>
      <xdr:colOff>127000</xdr:colOff>
      <xdr:row>84</xdr:row>
      <xdr:rowOff>101781</xdr:rowOff>
    </xdr:to>
    <xdr:cxnSp macro="">
      <xdr:nvCxnSpPr>
        <xdr:cNvPr id="610" name="直線コネクタ 609"/>
        <xdr:cNvCxnSpPr/>
      </xdr:nvCxnSpPr>
      <xdr:spPr>
        <a:xfrm>
          <a:off x="15481300" y="1449378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98334</xdr:rowOff>
    </xdr:from>
    <xdr:to>
      <xdr:col>76</xdr:col>
      <xdr:colOff>165100</xdr:colOff>
      <xdr:row>85</xdr:row>
      <xdr:rowOff>28484</xdr:rowOff>
    </xdr:to>
    <xdr:sp macro="" textlink="">
      <xdr:nvSpPr>
        <xdr:cNvPr id="611" name="楕円 610"/>
        <xdr:cNvSpPr/>
      </xdr:nvSpPr>
      <xdr:spPr>
        <a:xfrm>
          <a:off x="14541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91984</xdr:rowOff>
    </xdr:from>
    <xdr:to>
      <xdr:col>81</xdr:col>
      <xdr:colOff>50800</xdr:colOff>
      <xdr:row>84</xdr:row>
      <xdr:rowOff>149134</xdr:rowOff>
    </xdr:to>
    <xdr:cxnSp macro="">
      <xdr:nvCxnSpPr>
        <xdr:cNvPr id="612" name="直線コネクタ 611"/>
        <xdr:cNvCxnSpPr/>
      </xdr:nvCxnSpPr>
      <xdr:spPr>
        <a:xfrm flipV="1">
          <a:off x="14592300" y="1449378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132624</xdr:rowOff>
    </xdr:from>
    <xdr:to>
      <xdr:col>72</xdr:col>
      <xdr:colOff>38100</xdr:colOff>
      <xdr:row>85</xdr:row>
      <xdr:rowOff>62774</xdr:rowOff>
    </xdr:to>
    <xdr:sp macro="" textlink="">
      <xdr:nvSpPr>
        <xdr:cNvPr id="613" name="楕円 612"/>
        <xdr:cNvSpPr/>
      </xdr:nvSpPr>
      <xdr:spPr>
        <a:xfrm>
          <a:off x="136525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149134</xdr:rowOff>
    </xdr:from>
    <xdr:to>
      <xdr:col>76</xdr:col>
      <xdr:colOff>114300</xdr:colOff>
      <xdr:row>85</xdr:row>
      <xdr:rowOff>11974</xdr:rowOff>
    </xdr:to>
    <xdr:cxnSp macro="">
      <xdr:nvCxnSpPr>
        <xdr:cNvPr id="614" name="直線コネクタ 613"/>
        <xdr:cNvCxnSpPr/>
      </xdr:nvCxnSpPr>
      <xdr:spPr>
        <a:xfrm flipV="1">
          <a:off x="13703300" y="145509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133911</xdr:rowOff>
    </xdr:from>
    <xdr:ext cx="405111" cy="259045"/>
    <xdr:sp macro="" textlink="">
      <xdr:nvSpPr>
        <xdr:cNvPr id="615" name="n_1mainValue【消防施設】&#10;有形固定資産減価償却率"/>
        <xdr:cNvSpPr txBox="1"/>
      </xdr:nvSpPr>
      <xdr:spPr>
        <a:xfrm>
          <a:off x="152660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19611</xdr:rowOff>
    </xdr:from>
    <xdr:ext cx="405111" cy="259045"/>
    <xdr:sp macro="" textlink="">
      <xdr:nvSpPr>
        <xdr:cNvPr id="616" name="n_2mainValue【消防施設】&#10;有形固定資産減価償却率"/>
        <xdr:cNvSpPr txBox="1"/>
      </xdr:nvSpPr>
      <xdr:spPr>
        <a:xfrm>
          <a:off x="14389744"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53901</xdr:rowOff>
    </xdr:from>
    <xdr:ext cx="405111" cy="259045"/>
    <xdr:sp macro="" textlink="">
      <xdr:nvSpPr>
        <xdr:cNvPr id="617" name="n_3mainValue【消防施設】&#10;有形固定資産減価償却率"/>
        <xdr:cNvSpPr txBox="1"/>
      </xdr:nvSpPr>
      <xdr:spPr>
        <a:xfrm>
          <a:off x="13500744" y="1462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8" name="正方形/長方形 6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9" name="正方形/長方形 6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0" name="正方形/長方形 6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1" name="正方形/長方形 6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2" name="正方形/長方形 6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3" name="正方形/長方形 6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4" name="正方形/長方形 6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5" name="正方形/長方形 6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6" name="テキスト ボックス 6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7" name="直線コネクタ 6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8" name="直線コネクタ 62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9" name="テキスト ボックス 62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0" name="直線コネクタ 62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1" name="テキスト ボックス 63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2" name="直線コネクタ 63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3" name="テキスト ボックス 63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4" name="直線コネクタ 63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5" name="テキスト ボックス 63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6" name="直線コネクタ 6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7" name="テキスト ボックス 6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39" name="直線コネクタ 638"/>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40"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41" name="直線コネクタ 640"/>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42"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43" name="直線コネクタ 642"/>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644" name="【消防施設】&#10;一人当たり面積平均値テキスト"/>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45" name="フローチャート: 判断 644"/>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46" name="フローチャート: 判断 645"/>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647"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648" name="フローチャート: 判断 647"/>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7129</xdr:rowOff>
    </xdr:from>
    <xdr:ext cx="469744" cy="259045"/>
    <xdr:sp macro="" textlink="">
      <xdr:nvSpPr>
        <xdr:cNvPr id="649"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650" name="フローチャート: 判断 649"/>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57421</xdr:rowOff>
    </xdr:from>
    <xdr:ext cx="469744" cy="259045"/>
    <xdr:sp macro="" textlink="">
      <xdr:nvSpPr>
        <xdr:cNvPr id="651" name="n_3aveValue【消防施設】&#10;一人当たり面積"/>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52" name="テキスト ボックス 6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57" name="楕円 656"/>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658" name="【消防施設】&#10;一人当たり面積該当値テキスト"/>
        <xdr:cNvSpPr txBox="1"/>
      </xdr:nvSpPr>
      <xdr:spPr>
        <a:xfrm>
          <a:off x="22199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113030</xdr:rowOff>
    </xdr:from>
    <xdr:to>
      <xdr:col>112</xdr:col>
      <xdr:colOff>38100</xdr:colOff>
      <xdr:row>85</xdr:row>
      <xdr:rowOff>43180</xdr:rowOff>
    </xdr:to>
    <xdr:sp macro="" textlink="">
      <xdr:nvSpPr>
        <xdr:cNvPr id="659" name="楕円 658"/>
        <xdr:cNvSpPr/>
      </xdr:nvSpPr>
      <xdr:spPr>
        <a:xfrm>
          <a:off x="21272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163830</xdr:rowOff>
    </xdr:from>
    <xdr:to>
      <xdr:col>116</xdr:col>
      <xdr:colOff>63500</xdr:colOff>
      <xdr:row>85</xdr:row>
      <xdr:rowOff>26670</xdr:rowOff>
    </xdr:to>
    <xdr:cxnSp macro="">
      <xdr:nvCxnSpPr>
        <xdr:cNvPr id="660" name="直線コネクタ 659"/>
        <xdr:cNvCxnSpPr/>
      </xdr:nvCxnSpPr>
      <xdr:spPr>
        <a:xfrm>
          <a:off x="21323300" y="145656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661" name="楕円 660"/>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163830</xdr:rowOff>
    </xdr:from>
    <xdr:to>
      <xdr:col>111</xdr:col>
      <xdr:colOff>177800</xdr:colOff>
      <xdr:row>85</xdr:row>
      <xdr:rowOff>12954</xdr:rowOff>
    </xdr:to>
    <xdr:cxnSp macro="">
      <xdr:nvCxnSpPr>
        <xdr:cNvPr id="662" name="直線コネクタ 661"/>
        <xdr:cNvCxnSpPr/>
      </xdr:nvCxnSpPr>
      <xdr:spPr>
        <a:xfrm flipV="1">
          <a:off x="20434300" y="1456563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140463</xdr:rowOff>
    </xdr:from>
    <xdr:to>
      <xdr:col>102</xdr:col>
      <xdr:colOff>165100</xdr:colOff>
      <xdr:row>85</xdr:row>
      <xdr:rowOff>70613</xdr:rowOff>
    </xdr:to>
    <xdr:sp macro="" textlink="">
      <xdr:nvSpPr>
        <xdr:cNvPr id="663" name="楕円 662"/>
        <xdr:cNvSpPr/>
      </xdr:nvSpPr>
      <xdr:spPr>
        <a:xfrm>
          <a:off x="19494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19813</xdr:rowOff>
    </xdr:to>
    <xdr:cxnSp macro="">
      <xdr:nvCxnSpPr>
        <xdr:cNvPr id="664" name="直線コネクタ 663"/>
        <xdr:cNvCxnSpPr/>
      </xdr:nvCxnSpPr>
      <xdr:spPr>
        <a:xfrm flipV="1">
          <a:off x="19545300" y="1458620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34307</xdr:rowOff>
    </xdr:from>
    <xdr:ext cx="469744" cy="259045"/>
    <xdr:sp macro="" textlink="">
      <xdr:nvSpPr>
        <xdr:cNvPr id="665" name="n_1mainValue【消防施設】&#10;一人当たり面積"/>
        <xdr:cNvSpPr txBox="1"/>
      </xdr:nvSpPr>
      <xdr:spPr>
        <a:xfrm>
          <a:off x="210757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666" name="n_2mainValue【消防施設】&#10;一人当たり面積"/>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61740</xdr:rowOff>
    </xdr:from>
    <xdr:ext cx="469744" cy="259045"/>
    <xdr:sp macro="" textlink="">
      <xdr:nvSpPr>
        <xdr:cNvPr id="667" name="n_3mainValue【消防施設】&#10;一人当たり面積"/>
        <xdr:cNvSpPr txBox="1"/>
      </xdr:nvSpPr>
      <xdr:spPr>
        <a:xfrm>
          <a:off x="19310427"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8" name="正方形/長方形 6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9" name="正方形/長方形 6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0" name="正方形/長方形 6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1" name="正方形/長方形 6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2" name="正方形/長方形 6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3" name="正方形/長方形 6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4" name="正方形/長方形 6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5" name="正方形/長方形 6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6" name="テキスト ボックス 6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7" name="直線コネクタ 6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8" name="直線コネクタ 6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9" name="テキスト ボックス 6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0" name="直線コネクタ 6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1" name="テキスト ボックス 6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2" name="直線コネクタ 6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3" name="テキスト ボックス 6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4" name="直線コネクタ 6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5" name="テキスト ボックス 6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6" name="直線コネクタ 6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7" name="テキスト ボックス 6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8" name="直線コネクタ 6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9" name="テキスト ボックス 6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1" name="テキスト ボックス 6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93" name="直線コネクタ 692"/>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94"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95" name="直線コネクタ 694"/>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96"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97" name="直線コネクタ 69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698"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99" name="フローチャート: 判断 698"/>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700" name="フローチャート: 判断 699"/>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127925</xdr:rowOff>
    </xdr:from>
    <xdr:ext cx="405111" cy="259045"/>
    <xdr:sp macro="" textlink="">
      <xdr:nvSpPr>
        <xdr:cNvPr id="701" name="n_1aveValue【庁舎】&#10;有形固定資産減価償却率"/>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702" name="フローチャート: 判断 701"/>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145885</xdr:rowOff>
    </xdr:from>
    <xdr:ext cx="405111" cy="259045"/>
    <xdr:sp macro="" textlink="">
      <xdr:nvSpPr>
        <xdr:cNvPr id="703"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704" name="フローチャート: 判断 703"/>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149151</xdr:rowOff>
    </xdr:from>
    <xdr:ext cx="405111" cy="259045"/>
    <xdr:sp macro="" textlink="">
      <xdr:nvSpPr>
        <xdr:cNvPr id="705" name="n_3aveValue【庁舎】&#10;有形固定資産減価償却率"/>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11" name="楕円 710"/>
        <xdr:cNvSpPr/>
      </xdr:nvSpPr>
      <xdr:spPr>
        <a:xfrm>
          <a:off x="162687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10721</xdr:rowOff>
    </xdr:from>
    <xdr:ext cx="405111" cy="259045"/>
    <xdr:sp macro="" textlink="">
      <xdr:nvSpPr>
        <xdr:cNvPr id="712" name="【庁舎】&#10;有形固定資産減価償却率該当値テキスト"/>
        <xdr:cNvSpPr txBox="1"/>
      </xdr:nvSpPr>
      <xdr:spPr>
        <a:xfrm>
          <a:off x="16357600" y="1749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31931</xdr:rowOff>
    </xdr:from>
    <xdr:to>
      <xdr:col>81</xdr:col>
      <xdr:colOff>101600</xdr:colOff>
      <xdr:row>103</xdr:row>
      <xdr:rowOff>133531</xdr:rowOff>
    </xdr:to>
    <xdr:sp macro="" textlink="">
      <xdr:nvSpPr>
        <xdr:cNvPr id="713" name="楕円 712"/>
        <xdr:cNvSpPr/>
      </xdr:nvSpPr>
      <xdr:spPr>
        <a:xfrm>
          <a:off x="15430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38644</xdr:rowOff>
    </xdr:from>
    <xdr:to>
      <xdr:col>85</xdr:col>
      <xdr:colOff>127000</xdr:colOff>
      <xdr:row>103</xdr:row>
      <xdr:rowOff>82731</xdr:rowOff>
    </xdr:to>
    <xdr:cxnSp macro="">
      <xdr:nvCxnSpPr>
        <xdr:cNvPr id="714" name="直線コネクタ 713"/>
        <xdr:cNvCxnSpPr/>
      </xdr:nvCxnSpPr>
      <xdr:spPr>
        <a:xfrm flipV="1">
          <a:off x="15481300" y="1769799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35198</xdr:rowOff>
    </xdr:from>
    <xdr:to>
      <xdr:col>76</xdr:col>
      <xdr:colOff>165100</xdr:colOff>
      <xdr:row>103</xdr:row>
      <xdr:rowOff>136798</xdr:rowOff>
    </xdr:to>
    <xdr:sp macro="" textlink="">
      <xdr:nvSpPr>
        <xdr:cNvPr id="715" name="楕円 714"/>
        <xdr:cNvSpPr/>
      </xdr:nvSpPr>
      <xdr:spPr>
        <a:xfrm>
          <a:off x="14541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82731</xdr:rowOff>
    </xdr:from>
    <xdr:to>
      <xdr:col>81</xdr:col>
      <xdr:colOff>50800</xdr:colOff>
      <xdr:row>103</xdr:row>
      <xdr:rowOff>85998</xdr:rowOff>
    </xdr:to>
    <xdr:cxnSp macro="">
      <xdr:nvCxnSpPr>
        <xdr:cNvPr id="716" name="直線コネクタ 715"/>
        <xdr:cNvCxnSpPr/>
      </xdr:nvCxnSpPr>
      <xdr:spPr>
        <a:xfrm flipV="1">
          <a:off x="14592300" y="1774208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23768</xdr:rowOff>
    </xdr:from>
    <xdr:to>
      <xdr:col>72</xdr:col>
      <xdr:colOff>38100</xdr:colOff>
      <xdr:row>103</xdr:row>
      <xdr:rowOff>125368</xdr:rowOff>
    </xdr:to>
    <xdr:sp macro="" textlink="">
      <xdr:nvSpPr>
        <xdr:cNvPr id="717" name="楕円 716"/>
        <xdr:cNvSpPr/>
      </xdr:nvSpPr>
      <xdr:spPr>
        <a:xfrm>
          <a:off x="13652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74568</xdr:rowOff>
    </xdr:from>
    <xdr:to>
      <xdr:col>76</xdr:col>
      <xdr:colOff>114300</xdr:colOff>
      <xdr:row>103</xdr:row>
      <xdr:rowOff>85998</xdr:rowOff>
    </xdr:to>
    <xdr:cxnSp macro="">
      <xdr:nvCxnSpPr>
        <xdr:cNvPr id="718" name="直線コネクタ 717"/>
        <xdr:cNvCxnSpPr/>
      </xdr:nvCxnSpPr>
      <xdr:spPr>
        <a:xfrm>
          <a:off x="13703300" y="177339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150058</xdr:rowOff>
    </xdr:from>
    <xdr:ext cx="405111" cy="259045"/>
    <xdr:sp macro="" textlink="">
      <xdr:nvSpPr>
        <xdr:cNvPr id="719" name="n_1mainValue【庁舎】&#10;有形固定資産減価償却率"/>
        <xdr:cNvSpPr txBox="1"/>
      </xdr:nvSpPr>
      <xdr:spPr>
        <a:xfrm>
          <a:off x="152660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153325</xdr:rowOff>
    </xdr:from>
    <xdr:ext cx="405111" cy="259045"/>
    <xdr:sp macro="" textlink="">
      <xdr:nvSpPr>
        <xdr:cNvPr id="720" name="n_2mainValue【庁舎】&#10;有形固定資産減価償却率"/>
        <xdr:cNvSpPr txBox="1"/>
      </xdr:nvSpPr>
      <xdr:spPr>
        <a:xfrm>
          <a:off x="14389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141895</xdr:rowOff>
    </xdr:from>
    <xdr:ext cx="405111" cy="259045"/>
    <xdr:sp macro="" textlink="">
      <xdr:nvSpPr>
        <xdr:cNvPr id="721" name="n_3mainValue【庁舎】&#10;有形固定資産減価償却率"/>
        <xdr:cNvSpPr txBox="1"/>
      </xdr:nvSpPr>
      <xdr:spPr>
        <a:xfrm>
          <a:off x="135007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2" name="直線コネクタ 7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3" name="テキスト ボックス 7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4" name="直線コネクタ 7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5" name="テキスト ボックス 7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6" name="直線コネクタ 7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7" name="テキスト ボックス 7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8" name="直線コネクタ 7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9" name="テキスト ボックス 7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0" name="直線コネクタ 7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1" name="テキスト ボックス 7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45" name="直線コネクタ 744"/>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46"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47" name="直線コネクタ 746"/>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48"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49" name="直線コネクタ 748"/>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750" name="【庁舎】&#10;一人当たり面積平均値テキスト"/>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51" name="フローチャート: 判断 750"/>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52" name="フローチャート: 判断 751"/>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91712</xdr:rowOff>
    </xdr:from>
    <xdr:ext cx="469744" cy="259045"/>
    <xdr:sp macro="" textlink="">
      <xdr:nvSpPr>
        <xdr:cNvPr id="753" name="n_1aveValue【庁舎】&#10;一人当たり面積"/>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754" name="フローチャート: 判断 753"/>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96283</xdr:rowOff>
    </xdr:from>
    <xdr:ext cx="469744" cy="259045"/>
    <xdr:sp macro="" textlink="">
      <xdr:nvSpPr>
        <xdr:cNvPr id="755" name="n_2aveValue【庁舎】&#10;一人当たり面積"/>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756" name="フローチャート: 判断 755"/>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110380</xdr:rowOff>
    </xdr:from>
    <xdr:ext cx="469744" cy="259045"/>
    <xdr:sp macro="" textlink="">
      <xdr:nvSpPr>
        <xdr:cNvPr id="757"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8" name="テキスト ボックス 7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13588</xdr:rowOff>
    </xdr:from>
    <xdr:to>
      <xdr:col>116</xdr:col>
      <xdr:colOff>114300</xdr:colOff>
      <xdr:row>108</xdr:row>
      <xdr:rowOff>115188</xdr:rowOff>
    </xdr:to>
    <xdr:sp macro="" textlink="">
      <xdr:nvSpPr>
        <xdr:cNvPr id="763" name="楕円 762"/>
        <xdr:cNvSpPr/>
      </xdr:nvSpPr>
      <xdr:spPr>
        <a:xfrm>
          <a:off x="22110700" y="185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104029</xdr:rowOff>
    </xdr:from>
    <xdr:ext cx="469744" cy="259045"/>
    <xdr:sp macro="" textlink="">
      <xdr:nvSpPr>
        <xdr:cNvPr id="764" name="【庁舎】&#10;一人当たり面積該当値テキスト"/>
        <xdr:cNvSpPr txBox="1"/>
      </xdr:nvSpPr>
      <xdr:spPr>
        <a:xfrm>
          <a:off x="22199600" y="1844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14351</xdr:rowOff>
    </xdr:from>
    <xdr:to>
      <xdr:col>112</xdr:col>
      <xdr:colOff>38100</xdr:colOff>
      <xdr:row>108</xdr:row>
      <xdr:rowOff>115951</xdr:rowOff>
    </xdr:to>
    <xdr:sp macro="" textlink="">
      <xdr:nvSpPr>
        <xdr:cNvPr id="765" name="楕円 764"/>
        <xdr:cNvSpPr/>
      </xdr:nvSpPr>
      <xdr:spPr>
        <a:xfrm>
          <a:off x="21272500" y="185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64388</xdr:rowOff>
    </xdr:from>
    <xdr:to>
      <xdr:col>116</xdr:col>
      <xdr:colOff>63500</xdr:colOff>
      <xdr:row>108</xdr:row>
      <xdr:rowOff>65151</xdr:rowOff>
    </xdr:to>
    <xdr:cxnSp macro="">
      <xdr:nvCxnSpPr>
        <xdr:cNvPr id="766" name="直線コネクタ 765"/>
        <xdr:cNvCxnSpPr/>
      </xdr:nvCxnSpPr>
      <xdr:spPr>
        <a:xfrm flipV="1">
          <a:off x="21323300" y="1858098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15112</xdr:rowOff>
    </xdr:from>
    <xdr:to>
      <xdr:col>107</xdr:col>
      <xdr:colOff>101600</xdr:colOff>
      <xdr:row>108</xdr:row>
      <xdr:rowOff>116712</xdr:rowOff>
    </xdr:to>
    <xdr:sp macro="" textlink="">
      <xdr:nvSpPr>
        <xdr:cNvPr id="767" name="楕円 766"/>
        <xdr:cNvSpPr/>
      </xdr:nvSpPr>
      <xdr:spPr>
        <a:xfrm>
          <a:off x="20383500" y="185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65151</xdr:rowOff>
    </xdr:from>
    <xdr:to>
      <xdr:col>111</xdr:col>
      <xdr:colOff>177800</xdr:colOff>
      <xdr:row>108</xdr:row>
      <xdr:rowOff>65912</xdr:rowOff>
    </xdr:to>
    <xdr:cxnSp macro="">
      <xdr:nvCxnSpPr>
        <xdr:cNvPr id="768" name="直線コネクタ 767"/>
        <xdr:cNvCxnSpPr/>
      </xdr:nvCxnSpPr>
      <xdr:spPr>
        <a:xfrm flipV="1">
          <a:off x="20434300" y="1858175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17018</xdr:rowOff>
    </xdr:from>
    <xdr:to>
      <xdr:col>102</xdr:col>
      <xdr:colOff>165100</xdr:colOff>
      <xdr:row>108</xdr:row>
      <xdr:rowOff>118618</xdr:rowOff>
    </xdr:to>
    <xdr:sp macro="" textlink="">
      <xdr:nvSpPr>
        <xdr:cNvPr id="769" name="楕円 768"/>
        <xdr:cNvSpPr/>
      </xdr:nvSpPr>
      <xdr:spPr>
        <a:xfrm>
          <a:off x="19494500" y="185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65912</xdr:rowOff>
    </xdr:from>
    <xdr:to>
      <xdr:col>107</xdr:col>
      <xdr:colOff>50800</xdr:colOff>
      <xdr:row>108</xdr:row>
      <xdr:rowOff>67818</xdr:rowOff>
    </xdr:to>
    <xdr:cxnSp macro="">
      <xdr:nvCxnSpPr>
        <xdr:cNvPr id="770" name="直線コネクタ 769"/>
        <xdr:cNvCxnSpPr/>
      </xdr:nvCxnSpPr>
      <xdr:spPr>
        <a:xfrm flipV="1">
          <a:off x="19545300" y="18582512"/>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107078</xdr:rowOff>
    </xdr:from>
    <xdr:ext cx="469744" cy="259045"/>
    <xdr:sp macro="" textlink="">
      <xdr:nvSpPr>
        <xdr:cNvPr id="771" name="n_1mainValue【庁舎】&#10;一人当たり面積"/>
        <xdr:cNvSpPr txBox="1"/>
      </xdr:nvSpPr>
      <xdr:spPr>
        <a:xfrm>
          <a:off x="21075727" y="1862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107839</xdr:rowOff>
    </xdr:from>
    <xdr:ext cx="469744" cy="259045"/>
    <xdr:sp macro="" textlink="">
      <xdr:nvSpPr>
        <xdr:cNvPr id="772" name="n_2mainValue【庁舎】&#10;一人当たり面積"/>
        <xdr:cNvSpPr txBox="1"/>
      </xdr:nvSpPr>
      <xdr:spPr>
        <a:xfrm>
          <a:off x="20199427" y="1862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109745</xdr:rowOff>
    </xdr:from>
    <xdr:ext cx="469744" cy="259045"/>
    <xdr:sp macro="" textlink="">
      <xdr:nvSpPr>
        <xdr:cNvPr id="773" name="n_3mainValue【庁舎】&#10;一人当たり面積"/>
        <xdr:cNvSpPr txBox="1"/>
      </xdr:nvSpPr>
      <xdr:spPr>
        <a:xfrm>
          <a:off x="19310427" y="186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福祉施設に該当する「老人憩いの家」をはじめ、昭和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年から平成７年にかけて、多くの建物を建築してきたため、有形固定資産の減価償却率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％と施設の老朽化が進んでいることから、令和２年度までに策定予定の個別施設計画等に基づき、今後、施設の長寿命化・除却や計画的な維持修繕に取り組むことで、財政負担の軽減や施設の長寿命化を図る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17,013
16,946
99.03
15,425,789
14,727,117
517,427
4,481,570
14,932,581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人口減少や全国平均を大きく上回る高齢化率（令和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34.4</a:t>
          </a:r>
          <a:r>
            <a:rPr kumimoji="1" lang="ja-JP" altLang="en-US" sz="1300">
              <a:latin typeface="ＭＳ Ｐゴシック" panose="020B0600070205080204" pitchFamily="50" charset="-128"/>
              <a:ea typeface="ＭＳ Ｐゴシック" panose="020B0600070205080204" pitchFamily="50" charset="-128"/>
            </a:rPr>
            <a:t>％）に加え、町内に中心とする産業がないことから、財政基盤が弱く、類似団体平均を下回っている。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今後、移住定住対策や企業誘致活動に力を入れることにより、人口減少に歯止めをかけ、歳入確保に努めるとともに、より一層施策の重点化、効率化を図り、無駄のない財政運営を行っていく。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37798</xdr:rowOff>
    </xdr:to>
    <xdr:cxnSp macro="">
      <xdr:nvCxnSpPr>
        <xdr:cNvPr id="70" name="直線コネクタ 69"/>
        <xdr:cNvCxnSpPr/>
      </xdr:nvCxnSpPr>
      <xdr:spPr>
        <a:xfrm>
          <a:off x="4114800" y="7410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49288</xdr:rowOff>
    </xdr:to>
    <xdr:cxnSp macro="">
      <xdr:nvCxnSpPr>
        <xdr:cNvPr id="73" name="直線コネクタ 72"/>
        <xdr:cNvCxnSpPr/>
      </xdr:nvCxnSpPr>
      <xdr:spPr>
        <a:xfrm flipV="1">
          <a:off x="3225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60778</xdr:rowOff>
    </xdr:to>
    <xdr:cxnSp macro="">
      <xdr:nvCxnSpPr>
        <xdr:cNvPr id="79" name="直線コネクタ 78"/>
        <xdr:cNvCxnSpPr/>
      </xdr:nvCxnSpPr>
      <xdr:spPr>
        <a:xfrm flipV="1">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130525</xdr:rowOff>
    </xdr:from>
    <xdr:ext cx="762000" cy="259045"/>
    <xdr:sp macro="" textlink="">
      <xdr:nvSpPr>
        <xdr:cNvPr id="90" name="財政力該当値テキスト"/>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財政構造の弾力性を前年度と比較すると、</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ポイント増加している。前年度に比べ公債費が伸びており、臨時財政対策債の元金償還の増加や私立保育所等運営費等の扶助費や繰出金の増加が主な要因である。</a:t>
          </a:r>
        </a:p>
        <a:p>
          <a:r>
            <a:rPr kumimoji="1" lang="ja-JP" altLang="en-US" sz="1300">
              <a:latin typeface="ＭＳ Ｐゴシック" panose="020B0600070205080204" pitchFamily="50" charset="-128"/>
              <a:ea typeface="ＭＳ Ｐゴシック" panose="020B0600070205080204" pitchFamily="50" charset="-128"/>
            </a:rPr>
            <a:t>　また、令和元年度からは平成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年熊本地震の災害復旧事業に関する元金の償還が発生することを踏まえると、交付税措置率の高い地方債（約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割）を活用してはいるものの、今後の経常収支比率の悪化は避けられない見込みである。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156573</xdr:rowOff>
    </xdr:to>
    <xdr:cxnSp macro="">
      <xdr:nvCxnSpPr>
        <xdr:cNvPr id="135" name="直線コネクタ 134"/>
        <xdr:cNvCxnSpPr/>
      </xdr:nvCxnSpPr>
      <xdr:spPr>
        <a:xfrm>
          <a:off x="4114800" y="11036300"/>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63500</xdr:rowOff>
    </xdr:to>
    <xdr:cxnSp macro="">
      <xdr:nvCxnSpPr>
        <xdr:cNvPr id="138" name="直線コネクタ 137"/>
        <xdr:cNvCxnSpPr/>
      </xdr:nvCxnSpPr>
      <xdr:spPr>
        <a:xfrm>
          <a:off x="3225800" y="1098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14333</xdr:rowOff>
    </xdr:from>
    <xdr:to>
      <xdr:col>15</xdr:col>
      <xdr:colOff>82550</xdr:colOff>
      <xdr:row>64</xdr:row>
      <xdr:rowOff>15240</xdr:rowOff>
    </xdr:to>
    <xdr:cxnSp macro="">
      <xdr:nvCxnSpPr>
        <xdr:cNvPr id="141" name="直線コネクタ 140"/>
        <xdr:cNvCxnSpPr/>
      </xdr:nvCxnSpPr>
      <xdr:spPr>
        <a:xfrm>
          <a:off x="2336800" y="1081568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14333</xdr:rowOff>
    </xdr:from>
    <xdr:to>
      <xdr:col>11</xdr:col>
      <xdr:colOff>31750</xdr:colOff>
      <xdr:row>64</xdr:row>
      <xdr:rowOff>22134</xdr:rowOff>
    </xdr:to>
    <xdr:cxnSp macro="">
      <xdr:nvCxnSpPr>
        <xdr:cNvPr id="144" name="直線コネクタ 143"/>
        <xdr:cNvCxnSpPr/>
      </xdr:nvCxnSpPr>
      <xdr:spPr>
        <a:xfrm flipV="1">
          <a:off x="1447800" y="10815683"/>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105773</xdr:rowOff>
    </xdr:from>
    <xdr:to>
      <xdr:col>23</xdr:col>
      <xdr:colOff>184150</xdr:colOff>
      <xdr:row>65</xdr:row>
      <xdr:rowOff>35923</xdr:rowOff>
    </xdr:to>
    <xdr:sp macro="" textlink="">
      <xdr:nvSpPr>
        <xdr:cNvPr id="154" name="楕円 153"/>
        <xdr:cNvSpPr/>
      </xdr:nvSpPr>
      <xdr:spPr>
        <a:xfrm>
          <a:off x="49022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77850</xdr:rowOff>
    </xdr:from>
    <xdr:ext cx="762000" cy="259045"/>
    <xdr:sp macro="" textlink="">
      <xdr:nvSpPr>
        <xdr:cNvPr id="155" name="財政構造の弾力性該当値テキスト"/>
        <xdr:cNvSpPr txBox="1"/>
      </xdr:nvSpPr>
      <xdr:spPr>
        <a:xfrm>
          <a:off x="5041900" y="1105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6" name="楕円 155"/>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7" name="テキスト ボックス 156"/>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8" name="楕円 157"/>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9" name="テキスト ボックス 158"/>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134983</xdr:rowOff>
    </xdr:from>
    <xdr:to>
      <xdr:col>11</xdr:col>
      <xdr:colOff>82550</xdr:colOff>
      <xdr:row>63</xdr:row>
      <xdr:rowOff>65133</xdr:rowOff>
    </xdr:to>
    <xdr:sp macro="" textlink="">
      <xdr:nvSpPr>
        <xdr:cNvPr id="160" name="楕円 159"/>
        <xdr:cNvSpPr/>
      </xdr:nvSpPr>
      <xdr:spPr>
        <a:xfrm>
          <a:off x="2286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75310</xdr:rowOff>
    </xdr:from>
    <xdr:ext cx="762000" cy="259045"/>
    <xdr:sp macro="" textlink="">
      <xdr:nvSpPr>
        <xdr:cNvPr id="161" name="テキスト ボックス 160"/>
        <xdr:cNvSpPr txBox="1"/>
      </xdr:nvSpPr>
      <xdr:spPr>
        <a:xfrm>
          <a:off x="1955800" y="105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142784</xdr:rowOff>
    </xdr:from>
    <xdr:to>
      <xdr:col>7</xdr:col>
      <xdr:colOff>31750</xdr:colOff>
      <xdr:row>64</xdr:row>
      <xdr:rowOff>72934</xdr:rowOff>
    </xdr:to>
    <xdr:sp macro="" textlink="">
      <xdr:nvSpPr>
        <xdr:cNvPr id="162" name="楕円 161"/>
        <xdr:cNvSpPr/>
      </xdr:nvSpPr>
      <xdr:spPr>
        <a:xfrm>
          <a:off x="1397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57711</xdr:rowOff>
    </xdr:from>
    <xdr:ext cx="762000" cy="259045"/>
    <xdr:sp macro="" textlink="">
      <xdr:nvSpPr>
        <xdr:cNvPr id="163" name="テキスト ボックス 162"/>
        <xdr:cNvSpPr txBox="1"/>
      </xdr:nvSpPr>
      <xdr:spPr>
        <a:xfrm>
          <a:off x="1066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人件費・物件費等の状況は、人件費が、熊本地震に係る中長期派遣職員が減少したことにより職員給が減少し、物件費においては、災害廃棄物処理委託料や家屋解体業務委託料が大幅に減少したため、類似団体平均を下回った。</a:t>
          </a:r>
        </a:p>
        <a:p>
          <a:r>
            <a:rPr kumimoji="1" lang="ja-JP" altLang="en-US" sz="1300">
              <a:latin typeface="ＭＳ Ｐゴシック" panose="020B0600070205080204" pitchFamily="50" charset="-128"/>
              <a:ea typeface="ＭＳ Ｐゴシック" panose="020B0600070205080204" pitchFamily="50" charset="-128"/>
            </a:rPr>
            <a:t>　今後、被災前と同様に民間でも実施可能な部分については、指定管理制度などの導入を進め、コスト低減を図っていく。</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130316</xdr:rowOff>
    </xdr:from>
    <xdr:to>
      <xdr:col>23</xdr:col>
      <xdr:colOff>133350</xdr:colOff>
      <xdr:row>83</xdr:row>
      <xdr:rowOff>106576</xdr:rowOff>
    </xdr:to>
    <xdr:cxnSp macro="">
      <xdr:nvCxnSpPr>
        <xdr:cNvPr id="199" name="直線コネクタ 198"/>
        <xdr:cNvCxnSpPr/>
      </xdr:nvCxnSpPr>
      <xdr:spPr>
        <a:xfrm flipV="1">
          <a:off x="4114800" y="14017766"/>
          <a:ext cx="838200" cy="31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115093</xdr:rowOff>
    </xdr:from>
    <xdr:ext cx="762000" cy="259045"/>
    <xdr:sp macro="" textlink="">
      <xdr:nvSpPr>
        <xdr:cNvPr id="200" name="人件費・物件費等の状況平均値テキスト"/>
        <xdr:cNvSpPr txBox="1"/>
      </xdr:nvSpPr>
      <xdr:spPr>
        <a:xfrm>
          <a:off x="5041900" y="14002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79465</xdr:rowOff>
    </xdr:from>
    <xdr:to>
      <xdr:col>19</xdr:col>
      <xdr:colOff>133350</xdr:colOff>
      <xdr:row>83</xdr:row>
      <xdr:rowOff>106576</xdr:rowOff>
    </xdr:to>
    <xdr:cxnSp macro="">
      <xdr:nvCxnSpPr>
        <xdr:cNvPr id="202" name="直線コネクタ 201"/>
        <xdr:cNvCxnSpPr/>
      </xdr:nvCxnSpPr>
      <xdr:spPr>
        <a:xfrm>
          <a:off x="3225800" y="14309815"/>
          <a:ext cx="8890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69971</xdr:rowOff>
    </xdr:from>
    <xdr:to>
      <xdr:col>15</xdr:col>
      <xdr:colOff>82550</xdr:colOff>
      <xdr:row>83</xdr:row>
      <xdr:rowOff>79465</xdr:rowOff>
    </xdr:to>
    <xdr:cxnSp macro="">
      <xdr:nvCxnSpPr>
        <xdr:cNvPr id="205" name="直線コネクタ 204"/>
        <xdr:cNvCxnSpPr/>
      </xdr:nvCxnSpPr>
      <xdr:spPr>
        <a:xfrm>
          <a:off x="2336800" y="13957421"/>
          <a:ext cx="889000" cy="35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67557</xdr:rowOff>
    </xdr:from>
    <xdr:to>
      <xdr:col>11</xdr:col>
      <xdr:colOff>31750</xdr:colOff>
      <xdr:row>81</xdr:row>
      <xdr:rowOff>69971</xdr:rowOff>
    </xdr:to>
    <xdr:cxnSp macro="">
      <xdr:nvCxnSpPr>
        <xdr:cNvPr id="208" name="直線コネクタ 207"/>
        <xdr:cNvCxnSpPr/>
      </xdr:nvCxnSpPr>
      <xdr:spPr>
        <a:xfrm>
          <a:off x="1447800" y="13955007"/>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79516</xdr:rowOff>
    </xdr:from>
    <xdr:to>
      <xdr:col>23</xdr:col>
      <xdr:colOff>184150</xdr:colOff>
      <xdr:row>82</xdr:row>
      <xdr:rowOff>9666</xdr:rowOff>
    </xdr:to>
    <xdr:sp macro="" textlink="">
      <xdr:nvSpPr>
        <xdr:cNvPr id="218" name="楕円 217"/>
        <xdr:cNvSpPr/>
      </xdr:nvSpPr>
      <xdr:spPr>
        <a:xfrm>
          <a:off x="4902200" y="139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793</xdr:rowOff>
    </xdr:from>
    <xdr:ext cx="762000" cy="259045"/>
    <xdr:sp macro="" textlink="">
      <xdr:nvSpPr>
        <xdr:cNvPr id="219" name="人件費・物件費等の状況該当値テキスト"/>
        <xdr:cNvSpPr txBox="1"/>
      </xdr:nvSpPr>
      <xdr:spPr>
        <a:xfrm>
          <a:off x="5041900" y="1388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55776</xdr:rowOff>
    </xdr:from>
    <xdr:to>
      <xdr:col>19</xdr:col>
      <xdr:colOff>184150</xdr:colOff>
      <xdr:row>83</xdr:row>
      <xdr:rowOff>157376</xdr:rowOff>
    </xdr:to>
    <xdr:sp macro="" textlink="">
      <xdr:nvSpPr>
        <xdr:cNvPr id="220" name="楕円 219"/>
        <xdr:cNvSpPr/>
      </xdr:nvSpPr>
      <xdr:spPr>
        <a:xfrm>
          <a:off x="4064000" y="1428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142153</xdr:rowOff>
    </xdr:from>
    <xdr:ext cx="736600" cy="259045"/>
    <xdr:sp macro="" textlink="">
      <xdr:nvSpPr>
        <xdr:cNvPr id="221" name="テキスト ボックス 220"/>
        <xdr:cNvSpPr txBox="1"/>
      </xdr:nvSpPr>
      <xdr:spPr>
        <a:xfrm>
          <a:off x="3733800" y="14372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28665</xdr:rowOff>
    </xdr:from>
    <xdr:to>
      <xdr:col>15</xdr:col>
      <xdr:colOff>133350</xdr:colOff>
      <xdr:row>83</xdr:row>
      <xdr:rowOff>130265</xdr:rowOff>
    </xdr:to>
    <xdr:sp macro="" textlink="">
      <xdr:nvSpPr>
        <xdr:cNvPr id="222" name="楕円 221"/>
        <xdr:cNvSpPr/>
      </xdr:nvSpPr>
      <xdr:spPr>
        <a:xfrm>
          <a:off x="3175000" y="1425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115042</xdr:rowOff>
    </xdr:from>
    <xdr:ext cx="762000" cy="259045"/>
    <xdr:sp macro="" textlink="">
      <xdr:nvSpPr>
        <xdr:cNvPr id="223" name="テキスト ボックス 222"/>
        <xdr:cNvSpPr txBox="1"/>
      </xdr:nvSpPr>
      <xdr:spPr>
        <a:xfrm>
          <a:off x="2844800" y="1434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19171</xdr:rowOff>
    </xdr:from>
    <xdr:to>
      <xdr:col>11</xdr:col>
      <xdr:colOff>82550</xdr:colOff>
      <xdr:row>81</xdr:row>
      <xdr:rowOff>120771</xdr:rowOff>
    </xdr:to>
    <xdr:sp macro="" textlink="">
      <xdr:nvSpPr>
        <xdr:cNvPr id="224" name="楕円 223"/>
        <xdr:cNvSpPr/>
      </xdr:nvSpPr>
      <xdr:spPr>
        <a:xfrm>
          <a:off x="2286000" y="1390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130948</xdr:rowOff>
    </xdr:from>
    <xdr:ext cx="762000" cy="259045"/>
    <xdr:sp macro="" textlink="">
      <xdr:nvSpPr>
        <xdr:cNvPr id="225" name="テキスト ボックス 224"/>
        <xdr:cNvSpPr txBox="1"/>
      </xdr:nvSpPr>
      <xdr:spPr>
        <a:xfrm>
          <a:off x="1955800" y="1367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16757</xdr:rowOff>
    </xdr:from>
    <xdr:to>
      <xdr:col>7</xdr:col>
      <xdr:colOff>31750</xdr:colOff>
      <xdr:row>81</xdr:row>
      <xdr:rowOff>118357</xdr:rowOff>
    </xdr:to>
    <xdr:sp macro="" textlink="">
      <xdr:nvSpPr>
        <xdr:cNvPr id="226" name="楕円 225"/>
        <xdr:cNvSpPr/>
      </xdr:nvSpPr>
      <xdr:spPr>
        <a:xfrm>
          <a:off x="1397000" y="1390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128534</xdr:rowOff>
    </xdr:from>
    <xdr:ext cx="762000" cy="259045"/>
    <xdr:sp macro="" textlink="">
      <xdr:nvSpPr>
        <xdr:cNvPr id="227" name="テキスト ボックス 226"/>
        <xdr:cNvSpPr txBox="1"/>
      </xdr:nvSpPr>
      <xdr:spPr>
        <a:xfrm>
          <a:off x="1066800" y="1367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ポイント減少し基本的に類似団体平均より、低い水準にあるため適正な給与水準を維持しているものと考える。今後も国の人事院勧告と比較しながら指数の維持に努める。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39370</xdr:rowOff>
    </xdr:from>
    <xdr:to>
      <xdr:col>81</xdr:col>
      <xdr:colOff>44450</xdr:colOff>
      <xdr:row>82</xdr:row>
      <xdr:rowOff>63500</xdr:rowOff>
    </xdr:to>
    <xdr:cxnSp macro="">
      <xdr:nvCxnSpPr>
        <xdr:cNvPr id="261" name="直線コネクタ 260"/>
        <xdr:cNvCxnSpPr/>
      </xdr:nvCxnSpPr>
      <xdr:spPr>
        <a:xfrm flipV="1">
          <a:off x="16179800" y="140982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85</xdr:row>
      <xdr:rowOff>128270</xdr:rowOff>
    </xdr:to>
    <xdr:cxnSp macro="">
      <xdr:nvCxnSpPr>
        <xdr:cNvPr id="264" name="直線コネクタ 263"/>
        <xdr:cNvCxnSpPr/>
      </xdr:nvCxnSpPr>
      <xdr:spPr>
        <a:xfrm flipV="1">
          <a:off x="15290800" y="1412240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85</xdr:row>
      <xdr:rowOff>144357</xdr:rowOff>
    </xdr:to>
    <xdr:cxnSp macro="">
      <xdr:nvCxnSpPr>
        <xdr:cNvPr id="267" name="直線コネクタ 266"/>
        <xdr:cNvCxnSpPr/>
      </xdr:nvCxnSpPr>
      <xdr:spPr>
        <a:xfrm flipV="1">
          <a:off x="14401800" y="147015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39793</xdr:rowOff>
    </xdr:from>
    <xdr:to>
      <xdr:col>68</xdr:col>
      <xdr:colOff>152400</xdr:colOff>
      <xdr:row>85</xdr:row>
      <xdr:rowOff>144357</xdr:rowOff>
    </xdr:to>
    <xdr:cxnSp macro="">
      <xdr:nvCxnSpPr>
        <xdr:cNvPr id="270" name="直線コネクタ 269"/>
        <xdr:cNvCxnSpPr/>
      </xdr:nvCxnSpPr>
      <xdr:spPr>
        <a:xfrm>
          <a:off x="13512800" y="1461304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74" name="テキスト ボックス 273"/>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160020</xdr:rowOff>
    </xdr:from>
    <xdr:to>
      <xdr:col>81</xdr:col>
      <xdr:colOff>95250</xdr:colOff>
      <xdr:row>82</xdr:row>
      <xdr:rowOff>90170</xdr:rowOff>
    </xdr:to>
    <xdr:sp macro="" textlink="">
      <xdr:nvSpPr>
        <xdr:cNvPr id="280" name="楕円 279"/>
        <xdr:cNvSpPr/>
      </xdr:nvSpPr>
      <xdr:spPr>
        <a:xfrm>
          <a:off x="169672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81297</xdr:rowOff>
    </xdr:from>
    <xdr:ext cx="762000" cy="259045"/>
    <xdr:sp macro="" textlink="">
      <xdr:nvSpPr>
        <xdr:cNvPr id="281" name="給与水準   （国との比較）該当値テキスト"/>
        <xdr:cNvSpPr txBox="1"/>
      </xdr:nvSpPr>
      <xdr:spPr>
        <a:xfrm>
          <a:off x="17106900" y="1396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82" name="楕円 281"/>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83" name="テキスト ボックス 282"/>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84" name="楕円 283"/>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85" name="テキスト ボックス 284"/>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93557</xdr:rowOff>
    </xdr:from>
    <xdr:to>
      <xdr:col>68</xdr:col>
      <xdr:colOff>203200</xdr:colOff>
      <xdr:row>86</xdr:row>
      <xdr:rowOff>23707</xdr:rowOff>
    </xdr:to>
    <xdr:sp macro="" textlink="">
      <xdr:nvSpPr>
        <xdr:cNvPr id="286" name="楕円 285"/>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33884</xdr:rowOff>
    </xdr:from>
    <xdr:ext cx="762000" cy="259045"/>
    <xdr:sp macro="" textlink="">
      <xdr:nvSpPr>
        <xdr:cNvPr id="287" name="テキスト ボックス 286"/>
        <xdr:cNvSpPr txBox="1"/>
      </xdr:nvSpPr>
      <xdr:spPr>
        <a:xfrm>
          <a:off x="14020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160443</xdr:rowOff>
    </xdr:from>
    <xdr:to>
      <xdr:col>64</xdr:col>
      <xdr:colOff>152400</xdr:colOff>
      <xdr:row>85</xdr:row>
      <xdr:rowOff>90593</xdr:rowOff>
    </xdr:to>
    <xdr:sp macro="" textlink="">
      <xdr:nvSpPr>
        <xdr:cNvPr id="288" name="楕円 287"/>
        <xdr:cNvSpPr/>
      </xdr:nvSpPr>
      <xdr:spPr>
        <a:xfrm>
          <a:off x="13462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100770</xdr:rowOff>
    </xdr:from>
    <xdr:ext cx="762000" cy="259045"/>
    <xdr:sp macro="" textlink="">
      <xdr:nvSpPr>
        <xdr:cNvPr id="289" name="テキスト ボックス 288"/>
        <xdr:cNvSpPr txBox="1"/>
      </xdr:nvSpPr>
      <xdr:spPr>
        <a:xfrm>
          <a:off x="13131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前期行財政改革において、機構改革や事務事業の見直しなど行政体制のスリム化に取り組み、退職者に伴う新規採用職員数を抑制したことにより、平成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人から平成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人へと</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人の削減となり、類似団体平均を若干下回っていた。しかし、熊本地震からの災害復旧を早期に行うため、職員採用を増加し対応しているので、類似団体平均を下回っている。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今後は、アウトソーシングや指定管理を積極的に取り入れ、削減に努める。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3991</xdr:rowOff>
    </xdr:from>
    <xdr:to>
      <xdr:col>81</xdr:col>
      <xdr:colOff>44450</xdr:colOff>
      <xdr:row>63</xdr:row>
      <xdr:rowOff>30420</xdr:rowOff>
    </xdr:to>
    <xdr:cxnSp macro="">
      <xdr:nvCxnSpPr>
        <xdr:cNvPr id="326" name="直線コネクタ 325"/>
        <xdr:cNvCxnSpPr/>
      </xdr:nvCxnSpPr>
      <xdr:spPr>
        <a:xfrm>
          <a:off x="16179800" y="10805341"/>
          <a:ext cx="8382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27215</xdr:rowOff>
    </xdr:from>
    <xdr:to>
      <xdr:col>77</xdr:col>
      <xdr:colOff>44450</xdr:colOff>
      <xdr:row>63</xdr:row>
      <xdr:rowOff>3991</xdr:rowOff>
    </xdr:to>
    <xdr:cxnSp macro="">
      <xdr:nvCxnSpPr>
        <xdr:cNvPr id="329" name="直線コネクタ 328"/>
        <xdr:cNvCxnSpPr/>
      </xdr:nvCxnSpPr>
      <xdr:spPr>
        <a:xfrm>
          <a:off x="15290800" y="10657115"/>
          <a:ext cx="889000" cy="14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148106</xdr:rowOff>
    </xdr:from>
    <xdr:to>
      <xdr:col>72</xdr:col>
      <xdr:colOff>203200</xdr:colOff>
      <xdr:row>62</xdr:row>
      <xdr:rowOff>27215</xdr:rowOff>
    </xdr:to>
    <xdr:cxnSp macro="">
      <xdr:nvCxnSpPr>
        <xdr:cNvPr id="332" name="直線コネクタ 331"/>
        <xdr:cNvCxnSpPr/>
      </xdr:nvCxnSpPr>
      <xdr:spPr>
        <a:xfrm>
          <a:off x="14401800" y="10606556"/>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118231</xdr:rowOff>
    </xdr:from>
    <xdr:to>
      <xdr:col>68</xdr:col>
      <xdr:colOff>152400</xdr:colOff>
      <xdr:row>61</xdr:row>
      <xdr:rowOff>148106</xdr:rowOff>
    </xdr:to>
    <xdr:cxnSp macro="">
      <xdr:nvCxnSpPr>
        <xdr:cNvPr id="335" name="直線コネクタ 334"/>
        <xdr:cNvCxnSpPr/>
      </xdr:nvCxnSpPr>
      <xdr:spPr>
        <a:xfrm>
          <a:off x="13512800" y="10576681"/>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151070</xdr:rowOff>
    </xdr:from>
    <xdr:to>
      <xdr:col>81</xdr:col>
      <xdr:colOff>95250</xdr:colOff>
      <xdr:row>63</xdr:row>
      <xdr:rowOff>81220</xdr:rowOff>
    </xdr:to>
    <xdr:sp macro="" textlink="">
      <xdr:nvSpPr>
        <xdr:cNvPr id="345" name="楕円 344"/>
        <xdr:cNvSpPr/>
      </xdr:nvSpPr>
      <xdr:spPr>
        <a:xfrm>
          <a:off x="16967200" y="107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123147</xdr:rowOff>
    </xdr:from>
    <xdr:ext cx="762000" cy="259045"/>
    <xdr:sp macro="" textlink="">
      <xdr:nvSpPr>
        <xdr:cNvPr id="346" name="定員管理の状況該当値テキスト"/>
        <xdr:cNvSpPr txBox="1"/>
      </xdr:nvSpPr>
      <xdr:spPr>
        <a:xfrm>
          <a:off x="17106900" y="1075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124641</xdr:rowOff>
    </xdr:from>
    <xdr:to>
      <xdr:col>77</xdr:col>
      <xdr:colOff>95250</xdr:colOff>
      <xdr:row>63</xdr:row>
      <xdr:rowOff>54791</xdr:rowOff>
    </xdr:to>
    <xdr:sp macro="" textlink="">
      <xdr:nvSpPr>
        <xdr:cNvPr id="347" name="楕円 346"/>
        <xdr:cNvSpPr/>
      </xdr:nvSpPr>
      <xdr:spPr>
        <a:xfrm>
          <a:off x="16129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39568</xdr:rowOff>
    </xdr:from>
    <xdr:ext cx="736600" cy="259045"/>
    <xdr:sp macro="" textlink="">
      <xdr:nvSpPr>
        <xdr:cNvPr id="348" name="テキスト ボックス 347"/>
        <xdr:cNvSpPr txBox="1"/>
      </xdr:nvSpPr>
      <xdr:spPr>
        <a:xfrm>
          <a:off x="15798800" y="10840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147865</xdr:rowOff>
    </xdr:from>
    <xdr:to>
      <xdr:col>73</xdr:col>
      <xdr:colOff>44450</xdr:colOff>
      <xdr:row>62</xdr:row>
      <xdr:rowOff>78015</xdr:rowOff>
    </xdr:to>
    <xdr:sp macro="" textlink="">
      <xdr:nvSpPr>
        <xdr:cNvPr id="349" name="楕円 348"/>
        <xdr:cNvSpPr/>
      </xdr:nvSpPr>
      <xdr:spPr>
        <a:xfrm>
          <a:off x="15240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62792</xdr:rowOff>
    </xdr:from>
    <xdr:ext cx="762000" cy="259045"/>
    <xdr:sp macro="" textlink="">
      <xdr:nvSpPr>
        <xdr:cNvPr id="350" name="テキスト ボックス 349"/>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97306</xdr:rowOff>
    </xdr:from>
    <xdr:to>
      <xdr:col>68</xdr:col>
      <xdr:colOff>203200</xdr:colOff>
      <xdr:row>62</xdr:row>
      <xdr:rowOff>27456</xdr:rowOff>
    </xdr:to>
    <xdr:sp macro="" textlink="">
      <xdr:nvSpPr>
        <xdr:cNvPr id="351" name="楕円 350"/>
        <xdr:cNvSpPr/>
      </xdr:nvSpPr>
      <xdr:spPr>
        <a:xfrm>
          <a:off x="14351000" y="105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37633</xdr:rowOff>
    </xdr:from>
    <xdr:ext cx="762000" cy="259045"/>
    <xdr:sp macro="" textlink="">
      <xdr:nvSpPr>
        <xdr:cNvPr id="352" name="テキスト ボックス 351"/>
        <xdr:cNvSpPr txBox="1"/>
      </xdr:nvSpPr>
      <xdr:spPr>
        <a:xfrm>
          <a:off x="14020800" y="1032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67431</xdr:rowOff>
    </xdr:from>
    <xdr:to>
      <xdr:col>64</xdr:col>
      <xdr:colOff>152400</xdr:colOff>
      <xdr:row>61</xdr:row>
      <xdr:rowOff>169031</xdr:rowOff>
    </xdr:to>
    <xdr:sp macro="" textlink="">
      <xdr:nvSpPr>
        <xdr:cNvPr id="353" name="楕円 352"/>
        <xdr:cNvSpPr/>
      </xdr:nvSpPr>
      <xdr:spPr>
        <a:xfrm>
          <a:off x="13462000" y="105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7758</xdr:rowOff>
    </xdr:from>
    <xdr:ext cx="762000" cy="259045"/>
    <xdr:sp macro="" textlink="">
      <xdr:nvSpPr>
        <xdr:cNvPr id="354" name="テキスト ボックス 353"/>
        <xdr:cNvSpPr txBox="1"/>
      </xdr:nvSpPr>
      <xdr:spPr>
        <a:xfrm>
          <a:off x="13131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公債費負担の状況を前年度と比較すると、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数値が上昇した要因は、公共下水道事業における基準内繰出金の増加や、元利償還金の増加である。</a:t>
          </a:r>
        </a:p>
        <a:p>
          <a:r>
            <a:rPr kumimoji="1" lang="ja-JP" altLang="en-US" sz="1300">
              <a:latin typeface="ＭＳ Ｐゴシック" panose="020B0600070205080204" pitchFamily="50" charset="-128"/>
              <a:ea typeface="ＭＳ Ｐゴシック" panose="020B0600070205080204" pitchFamily="50" charset="-128"/>
            </a:rPr>
            <a:t>　地方税の若干の伸びはあるものの熊本地震関連の起債借入により、実質公債費比率は、増加する見込みである。　</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47244</xdr:rowOff>
    </xdr:to>
    <xdr:cxnSp macro="">
      <xdr:nvCxnSpPr>
        <xdr:cNvPr id="385" name="直線コネクタ 384"/>
        <xdr:cNvCxnSpPr/>
      </xdr:nvCxnSpPr>
      <xdr:spPr>
        <a:xfrm>
          <a:off x="16179800" y="703326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170434</xdr:rowOff>
    </xdr:from>
    <xdr:to>
      <xdr:col>77</xdr:col>
      <xdr:colOff>44450</xdr:colOff>
      <xdr:row>41</xdr:row>
      <xdr:rowOff>3810</xdr:rowOff>
    </xdr:to>
    <xdr:cxnSp macro="">
      <xdr:nvCxnSpPr>
        <xdr:cNvPr id="388" name="直線コネクタ 387"/>
        <xdr:cNvCxnSpPr/>
      </xdr:nvCxnSpPr>
      <xdr:spPr>
        <a:xfrm>
          <a:off x="15290800" y="702843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170434</xdr:rowOff>
    </xdr:from>
    <xdr:to>
      <xdr:col>72</xdr:col>
      <xdr:colOff>203200</xdr:colOff>
      <xdr:row>41</xdr:row>
      <xdr:rowOff>27940</xdr:rowOff>
    </xdr:to>
    <xdr:cxnSp macro="">
      <xdr:nvCxnSpPr>
        <xdr:cNvPr id="391" name="直線コネクタ 390"/>
        <xdr:cNvCxnSpPr/>
      </xdr:nvCxnSpPr>
      <xdr:spPr>
        <a:xfrm flipV="1">
          <a:off x="14401800" y="702843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76200</xdr:rowOff>
    </xdr:to>
    <xdr:cxnSp macro="">
      <xdr:nvCxnSpPr>
        <xdr:cNvPr id="394" name="直線コネクタ 393"/>
        <xdr:cNvCxnSpPr/>
      </xdr:nvCxnSpPr>
      <xdr:spPr>
        <a:xfrm flipV="1">
          <a:off x="13512800" y="70573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167894</xdr:rowOff>
    </xdr:from>
    <xdr:to>
      <xdr:col>81</xdr:col>
      <xdr:colOff>95250</xdr:colOff>
      <xdr:row>41</xdr:row>
      <xdr:rowOff>98044</xdr:rowOff>
    </xdr:to>
    <xdr:sp macro="" textlink="">
      <xdr:nvSpPr>
        <xdr:cNvPr id="404" name="楕円 403"/>
        <xdr:cNvSpPr/>
      </xdr:nvSpPr>
      <xdr:spPr>
        <a:xfrm>
          <a:off x="169672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12971</xdr:rowOff>
    </xdr:from>
    <xdr:ext cx="762000" cy="259045"/>
    <xdr:sp macro="" textlink="">
      <xdr:nvSpPr>
        <xdr:cNvPr id="405" name="公債費負担の状況該当値テキスト"/>
        <xdr:cNvSpPr txBox="1"/>
      </xdr:nvSpPr>
      <xdr:spPr>
        <a:xfrm>
          <a:off x="17106900" y="68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6" name="楕円 405"/>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7" name="テキスト ボックス 406"/>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119634</xdr:rowOff>
    </xdr:from>
    <xdr:to>
      <xdr:col>73</xdr:col>
      <xdr:colOff>44450</xdr:colOff>
      <xdr:row>41</xdr:row>
      <xdr:rowOff>49784</xdr:rowOff>
    </xdr:to>
    <xdr:sp macro="" textlink="">
      <xdr:nvSpPr>
        <xdr:cNvPr id="408" name="楕円 407"/>
        <xdr:cNvSpPr/>
      </xdr:nvSpPr>
      <xdr:spPr>
        <a:xfrm>
          <a:off x="15240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59961</xdr:rowOff>
    </xdr:from>
    <xdr:ext cx="762000" cy="259045"/>
    <xdr:sp macro="" textlink="">
      <xdr:nvSpPr>
        <xdr:cNvPr id="409" name="テキスト ボックス 408"/>
        <xdr:cNvSpPr txBox="1"/>
      </xdr:nvSpPr>
      <xdr:spPr>
        <a:xfrm>
          <a:off x="14909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10" name="楕円 409"/>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11" name="テキスト ボックス 410"/>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2" name="楕円 411"/>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13" name="テキスト ボックス 412"/>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将来負担の状況を前年度と比較すると、</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ポイント増加している。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数値が上昇した要因は、熊本地震関連地方債の借入れによる地方債現在高の大幅な増加である。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今後、災害関連の起債は約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割程度の交付税措置があるが、令和元年度も災害関連の起債額は増加する見込みであり、将来負担比率は増加する見込みである。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48006</xdr:rowOff>
    </xdr:from>
    <xdr:to>
      <xdr:col>81</xdr:col>
      <xdr:colOff>44450</xdr:colOff>
      <xdr:row>17</xdr:row>
      <xdr:rowOff>77927</xdr:rowOff>
    </xdr:to>
    <xdr:cxnSp macro="">
      <xdr:nvCxnSpPr>
        <xdr:cNvPr id="445" name="直線コネクタ 444"/>
        <xdr:cNvCxnSpPr/>
      </xdr:nvCxnSpPr>
      <xdr:spPr>
        <a:xfrm>
          <a:off x="16179800" y="2962656"/>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48006</xdr:rowOff>
    </xdr:from>
    <xdr:to>
      <xdr:col>77</xdr:col>
      <xdr:colOff>44450</xdr:colOff>
      <xdr:row>17</xdr:row>
      <xdr:rowOff>57175</xdr:rowOff>
    </xdr:to>
    <xdr:cxnSp macro="">
      <xdr:nvCxnSpPr>
        <xdr:cNvPr id="448" name="直線コネクタ 447"/>
        <xdr:cNvCxnSpPr/>
      </xdr:nvCxnSpPr>
      <xdr:spPr>
        <a:xfrm flipV="1">
          <a:off x="15290800" y="2962656"/>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161061</xdr:rowOff>
    </xdr:from>
    <xdr:to>
      <xdr:col>72</xdr:col>
      <xdr:colOff>203200</xdr:colOff>
      <xdr:row>17</xdr:row>
      <xdr:rowOff>57175</xdr:rowOff>
    </xdr:to>
    <xdr:cxnSp macro="">
      <xdr:nvCxnSpPr>
        <xdr:cNvPr id="451" name="直線コネクタ 450"/>
        <xdr:cNvCxnSpPr/>
      </xdr:nvCxnSpPr>
      <xdr:spPr>
        <a:xfrm>
          <a:off x="14401800" y="2904261"/>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161061</xdr:rowOff>
    </xdr:from>
    <xdr:to>
      <xdr:col>68</xdr:col>
      <xdr:colOff>152400</xdr:colOff>
      <xdr:row>17</xdr:row>
      <xdr:rowOff>24841</xdr:rowOff>
    </xdr:to>
    <xdr:cxnSp macro="">
      <xdr:nvCxnSpPr>
        <xdr:cNvPr id="454" name="直線コネクタ 453"/>
        <xdr:cNvCxnSpPr/>
      </xdr:nvCxnSpPr>
      <xdr:spPr>
        <a:xfrm flipV="1">
          <a:off x="13512800" y="2904261"/>
          <a:ext cx="8890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27127</xdr:rowOff>
    </xdr:from>
    <xdr:to>
      <xdr:col>81</xdr:col>
      <xdr:colOff>95250</xdr:colOff>
      <xdr:row>17</xdr:row>
      <xdr:rowOff>128727</xdr:rowOff>
    </xdr:to>
    <xdr:sp macro="" textlink="">
      <xdr:nvSpPr>
        <xdr:cNvPr id="464" name="楕円 463"/>
        <xdr:cNvSpPr/>
      </xdr:nvSpPr>
      <xdr:spPr>
        <a:xfrm>
          <a:off x="16967200" y="2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170654</xdr:rowOff>
    </xdr:from>
    <xdr:ext cx="762000" cy="259045"/>
    <xdr:sp macro="" textlink="">
      <xdr:nvSpPr>
        <xdr:cNvPr id="465" name="将来負担の状況該当値テキスト"/>
        <xdr:cNvSpPr txBox="1"/>
      </xdr:nvSpPr>
      <xdr:spPr>
        <a:xfrm>
          <a:off x="17106900" y="29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168656</xdr:rowOff>
    </xdr:from>
    <xdr:to>
      <xdr:col>77</xdr:col>
      <xdr:colOff>95250</xdr:colOff>
      <xdr:row>17</xdr:row>
      <xdr:rowOff>98806</xdr:rowOff>
    </xdr:to>
    <xdr:sp macro="" textlink="">
      <xdr:nvSpPr>
        <xdr:cNvPr id="466" name="楕円 465"/>
        <xdr:cNvSpPr/>
      </xdr:nvSpPr>
      <xdr:spPr>
        <a:xfrm>
          <a:off x="16129000" y="29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83583</xdr:rowOff>
    </xdr:from>
    <xdr:ext cx="736600" cy="259045"/>
    <xdr:sp macro="" textlink="">
      <xdr:nvSpPr>
        <xdr:cNvPr id="467" name="テキスト ボックス 466"/>
        <xdr:cNvSpPr txBox="1"/>
      </xdr:nvSpPr>
      <xdr:spPr>
        <a:xfrm>
          <a:off x="15798800" y="299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6375</xdr:rowOff>
    </xdr:from>
    <xdr:to>
      <xdr:col>73</xdr:col>
      <xdr:colOff>44450</xdr:colOff>
      <xdr:row>17</xdr:row>
      <xdr:rowOff>107975</xdr:rowOff>
    </xdr:to>
    <xdr:sp macro="" textlink="">
      <xdr:nvSpPr>
        <xdr:cNvPr id="468" name="楕円 467"/>
        <xdr:cNvSpPr/>
      </xdr:nvSpPr>
      <xdr:spPr>
        <a:xfrm>
          <a:off x="15240000" y="29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92752</xdr:rowOff>
    </xdr:from>
    <xdr:ext cx="762000" cy="259045"/>
    <xdr:sp macro="" textlink="">
      <xdr:nvSpPr>
        <xdr:cNvPr id="469" name="テキスト ボックス 468"/>
        <xdr:cNvSpPr txBox="1"/>
      </xdr:nvSpPr>
      <xdr:spPr>
        <a:xfrm>
          <a:off x="14909800" y="300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110261</xdr:rowOff>
    </xdr:from>
    <xdr:to>
      <xdr:col>68</xdr:col>
      <xdr:colOff>203200</xdr:colOff>
      <xdr:row>17</xdr:row>
      <xdr:rowOff>40411</xdr:rowOff>
    </xdr:to>
    <xdr:sp macro="" textlink="">
      <xdr:nvSpPr>
        <xdr:cNvPr id="470" name="楕円 469"/>
        <xdr:cNvSpPr/>
      </xdr:nvSpPr>
      <xdr:spPr>
        <a:xfrm>
          <a:off x="14351000" y="28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25188</xdr:rowOff>
    </xdr:from>
    <xdr:ext cx="762000" cy="259045"/>
    <xdr:sp macro="" textlink="">
      <xdr:nvSpPr>
        <xdr:cNvPr id="471" name="テキスト ボックス 470"/>
        <xdr:cNvSpPr txBox="1"/>
      </xdr:nvSpPr>
      <xdr:spPr>
        <a:xfrm>
          <a:off x="14020800" y="293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145491</xdr:rowOff>
    </xdr:from>
    <xdr:to>
      <xdr:col>64</xdr:col>
      <xdr:colOff>152400</xdr:colOff>
      <xdr:row>17</xdr:row>
      <xdr:rowOff>75641</xdr:rowOff>
    </xdr:to>
    <xdr:sp macro="" textlink="">
      <xdr:nvSpPr>
        <xdr:cNvPr id="472" name="楕円 471"/>
        <xdr:cNvSpPr/>
      </xdr:nvSpPr>
      <xdr:spPr>
        <a:xfrm>
          <a:off x="13462000" y="28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60418</xdr:rowOff>
    </xdr:from>
    <xdr:ext cx="762000" cy="259045"/>
    <xdr:sp macro="" textlink="">
      <xdr:nvSpPr>
        <xdr:cNvPr id="473" name="テキスト ボックス 472"/>
        <xdr:cNvSpPr txBox="1"/>
      </xdr:nvSpPr>
      <xdr:spPr>
        <a:xfrm>
          <a:off x="13131800" y="297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17,013
16,946
99.03
15,425,789
14,727,117
517,427
4,481,570
14,932,581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ポイント減少している。災害復旧事業がピークを迎え、人件費から事業費支弁人件費（</a:t>
          </a:r>
          <a:r>
            <a:rPr kumimoji="1" lang="en-US" altLang="ja-JP" sz="1300">
              <a:latin typeface="ＭＳ Ｐゴシック" panose="020B0600070205080204" pitchFamily="50" charset="-128"/>
              <a:ea typeface="ＭＳ Ｐゴシック" panose="020B0600070205080204" pitchFamily="50" charset="-128"/>
            </a:rPr>
            <a:t>40,887</a:t>
          </a:r>
          <a:r>
            <a:rPr kumimoji="1" lang="ja-JP" altLang="en-US" sz="1300">
              <a:latin typeface="ＭＳ Ｐゴシック" panose="020B0600070205080204" pitchFamily="50" charset="-128"/>
              <a:ea typeface="ＭＳ Ｐゴシック" panose="020B0600070205080204" pitchFamily="50" charset="-128"/>
            </a:rPr>
            <a:t>千円増）に振り替えたことや中長期派遣職員の減が主な要因となっている。</a:t>
          </a:r>
        </a:p>
        <a:p>
          <a:r>
            <a:rPr kumimoji="1" lang="ja-JP" altLang="en-US" sz="1300">
              <a:latin typeface="ＭＳ Ｐゴシック" panose="020B0600070205080204" pitchFamily="50" charset="-128"/>
              <a:ea typeface="ＭＳ Ｐゴシック" panose="020B0600070205080204" pitchFamily="50" charset="-128"/>
            </a:rPr>
            <a:t>　今後は、被災前と同様に民間で実施可能な業務については、指定管理制度の導入などを検討し、削減に努める。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33274</xdr:rowOff>
    </xdr:to>
    <xdr:cxnSp macro="">
      <xdr:nvCxnSpPr>
        <xdr:cNvPr id="64" name="直線コネクタ 63"/>
        <xdr:cNvCxnSpPr/>
      </xdr:nvCxnSpPr>
      <xdr:spPr>
        <a:xfrm flipV="1">
          <a:off x="3987800" y="63586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124714</xdr:rowOff>
    </xdr:to>
    <xdr:cxnSp macro="">
      <xdr:nvCxnSpPr>
        <xdr:cNvPr id="67" name="直線コネクタ 66"/>
        <xdr:cNvCxnSpPr/>
      </xdr:nvCxnSpPr>
      <xdr:spPr>
        <a:xfrm flipV="1">
          <a:off x="3098800" y="63769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124714</xdr:rowOff>
    </xdr:to>
    <xdr:cxnSp macro="">
      <xdr:nvCxnSpPr>
        <xdr:cNvPr id="70" name="直線コネクタ 69"/>
        <xdr:cNvCxnSpPr/>
      </xdr:nvCxnSpPr>
      <xdr:spPr>
        <a:xfrm>
          <a:off x="2209800" y="6450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106426</xdr:rowOff>
    </xdr:to>
    <xdr:cxnSp macro="">
      <xdr:nvCxnSpPr>
        <xdr:cNvPr id="73" name="直線コネクタ 72"/>
        <xdr:cNvCxnSpPr/>
      </xdr:nvCxnSpPr>
      <xdr:spPr>
        <a:xfrm>
          <a:off x="1320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152163</xdr:rowOff>
    </xdr:from>
    <xdr:ext cx="762000" cy="259045"/>
    <xdr:sp macro="" textlink="">
      <xdr:nvSpPr>
        <xdr:cNvPr id="84" name="人件費該当値テキスト"/>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73914</xdr:rowOff>
    </xdr:from>
    <xdr:to>
      <xdr:col>15</xdr:col>
      <xdr:colOff>149225</xdr:colOff>
      <xdr:row>38</xdr:row>
      <xdr:rowOff>4064</xdr:rowOff>
    </xdr:to>
    <xdr:sp macro="" textlink="">
      <xdr:nvSpPr>
        <xdr:cNvPr id="87" name="楕円 86"/>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160291</xdr:rowOff>
    </xdr:from>
    <xdr:ext cx="762000" cy="259045"/>
    <xdr:sp macro="" textlink="">
      <xdr:nvSpPr>
        <xdr:cNvPr id="88" name="テキスト ボックス 87"/>
        <xdr:cNvSpPr txBox="1"/>
      </xdr:nvSpPr>
      <xdr:spPr>
        <a:xfrm>
          <a:off x="2717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物件費は、前年度と比較すると、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ポイント減少している。熊本地震関連の廃棄物処理委託料や災害廃棄物収集運搬処理委託料の減が主な要因である。</a:t>
          </a:r>
        </a:p>
        <a:p>
          <a:r>
            <a:rPr kumimoji="1" lang="ja-JP" altLang="en-US" sz="1300">
              <a:latin typeface="ＭＳ Ｐゴシック" panose="020B0600070205080204" pitchFamily="50" charset="-128"/>
              <a:ea typeface="ＭＳ Ｐゴシック" panose="020B0600070205080204" pitchFamily="50" charset="-128"/>
            </a:rPr>
            <a:t>　全国平均や類似団体平均を下回っているため業務内容の精査や物件費のシーリングを実施することにより今後も更なる抑制を図っていく。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88900</xdr:rowOff>
    </xdr:to>
    <xdr:cxnSp macro="">
      <xdr:nvCxnSpPr>
        <xdr:cNvPr id="125" name="直線コネクタ 124"/>
        <xdr:cNvCxnSpPr/>
      </xdr:nvCxnSpPr>
      <xdr:spPr>
        <a:xfrm flipV="1">
          <a:off x="15671800" y="2755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88900</xdr:rowOff>
    </xdr:to>
    <xdr:cxnSp macro="">
      <xdr:nvCxnSpPr>
        <xdr:cNvPr id="128" name="直線コネクタ 127"/>
        <xdr:cNvCxnSpPr/>
      </xdr:nvCxnSpPr>
      <xdr:spPr>
        <a:xfrm>
          <a:off x="14782800" y="271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15</xdr:row>
      <xdr:rowOff>146050</xdr:rowOff>
    </xdr:to>
    <xdr:cxnSp macro="">
      <xdr:nvCxnSpPr>
        <xdr:cNvPr id="131" name="直線コネクタ 130"/>
        <xdr:cNvCxnSpPr/>
      </xdr:nvCxnSpPr>
      <xdr:spPr>
        <a:xfrm>
          <a:off x="13893800" y="271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5080</xdr:rowOff>
    </xdr:to>
    <xdr:cxnSp macro="">
      <xdr:nvCxnSpPr>
        <xdr:cNvPr id="134" name="直線コネクタ 133"/>
        <xdr:cNvCxnSpPr/>
      </xdr:nvCxnSpPr>
      <xdr:spPr>
        <a:xfrm flipV="1">
          <a:off x="13004800" y="271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4" name="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5"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6" name="楕円 145"/>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7" name="テキスト ボックス 146"/>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48" name="楕円 147"/>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49" name="テキスト ボックス 148"/>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1" name="テキスト ボックス 150"/>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2" name="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53" name="テキスト ボックス 152"/>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ポイント増加している。私立保育所・認定こども園運営費が</a:t>
          </a:r>
          <a:r>
            <a:rPr kumimoji="1" lang="en-US" altLang="ja-JP" sz="1300">
              <a:latin typeface="ＭＳ Ｐゴシック" panose="020B0600070205080204" pitchFamily="50" charset="-128"/>
              <a:ea typeface="ＭＳ Ｐゴシック" panose="020B0600070205080204" pitchFamily="50" charset="-128"/>
            </a:rPr>
            <a:t>20,790</a:t>
          </a:r>
          <a:r>
            <a:rPr kumimoji="1" lang="ja-JP" altLang="en-US" sz="1300">
              <a:latin typeface="ＭＳ Ｐゴシック" panose="020B0600070205080204" pitchFamily="50" charset="-128"/>
              <a:ea typeface="ＭＳ Ｐゴシック" panose="020B0600070205080204" pitchFamily="50" charset="-128"/>
            </a:rPr>
            <a:t>千円増加し、障害福祉サービス費等事業費が</a:t>
          </a:r>
          <a:r>
            <a:rPr kumimoji="1" lang="en-US" altLang="ja-JP" sz="1300">
              <a:latin typeface="ＭＳ Ｐゴシック" panose="020B0600070205080204" pitchFamily="50" charset="-128"/>
              <a:ea typeface="ＭＳ Ｐゴシック" panose="020B0600070205080204" pitchFamily="50" charset="-128"/>
            </a:rPr>
            <a:t>12,830</a:t>
          </a:r>
          <a:r>
            <a:rPr kumimoji="1" lang="ja-JP" altLang="en-US" sz="1300">
              <a:latin typeface="ＭＳ Ｐゴシック" panose="020B0600070205080204" pitchFamily="50" charset="-128"/>
              <a:ea typeface="ＭＳ Ｐゴシック" panose="020B0600070205080204" pitchFamily="50" charset="-128"/>
            </a:rPr>
            <a:t>千円増加している。</a:t>
          </a:r>
        </a:p>
        <a:p>
          <a:r>
            <a:rPr kumimoji="1" lang="ja-JP" altLang="en-US" sz="1300">
              <a:latin typeface="ＭＳ Ｐゴシック" panose="020B0600070205080204" pitchFamily="50" charset="-128"/>
              <a:ea typeface="ＭＳ Ｐゴシック" panose="020B0600070205080204" pitchFamily="50" charset="-128"/>
            </a:rPr>
            <a:t>　扶助費は年々増加傾向にあり、今後も歳出は膨らむと考える。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127000</xdr:rowOff>
    </xdr:to>
    <xdr:cxnSp macro="">
      <xdr:nvCxnSpPr>
        <xdr:cNvPr id="186" name="直線コネクタ 185"/>
        <xdr:cNvCxnSpPr/>
      </xdr:nvCxnSpPr>
      <xdr:spPr>
        <a:xfrm>
          <a:off x="3987800" y="9918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146050</xdr:rowOff>
    </xdr:to>
    <xdr:cxnSp macro="">
      <xdr:nvCxnSpPr>
        <xdr:cNvPr id="189" name="直線コネクタ 188"/>
        <xdr:cNvCxnSpPr/>
      </xdr:nvCxnSpPr>
      <xdr:spPr>
        <a:xfrm>
          <a:off x="3098800" y="9867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57</xdr:row>
      <xdr:rowOff>95250</xdr:rowOff>
    </xdr:to>
    <xdr:cxnSp macro="">
      <xdr:nvCxnSpPr>
        <xdr:cNvPr id="192" name="直線コネクタ 191"/>
        <xdr:cNvCxnSpPr/>
      </xdr:nvCxnSpPr>
      <xdr:spPr>
        <a:xfrm>
          <a:off x="2209800" y="9715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57</xdr:row>
      <xdr:rowOff>6350</xdr:rowOff>
    </xdr:to>
    <xdr:cxnSp macro="">
      <xdr:nvCxnSpPr>
        <xdr:cNvPr id="195" name="直線コネクタ 194"/>
        <xdr:cNvCxnSpPr/>
      </xdr:nvCxnSpPr>
      <xdr:spPr>
        <a:xfrm flipV="1">
          <a:off x="1320800" y="9715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5" name="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7" name="楕円 206"/>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8" name="テキスト ボックス 207"/>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09" name="楕円 208"/>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0" name="テキスト ボックス 209"/>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1" name="楕円 210"/>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12" name="テキスト ボックス 211"/>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3" name="楕円 212"/>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14" name="テキスト ボックス 213"/>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その他は、前年度と比較すると、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公共下水道事業特別会計繰出金が</a:t>
          </a:r>
          <a:r>
            <a:rPr kumimoji="1" lang="en-US" altLang="ja-JP" sz="1300">
              <a:latin typeface="ＭＳ Ｐゴシック" panose="020B0600070205080204" pitchFamily="50" charset="-128"/>
              <a:ea typeface="ＭＳ Ｐゴシック" panose="020B0600070205080204" pitchFamily="50" charset="-128"/>
            </a:rPr>
            <a:t>21,054</a:t>
          </a:r>
          <a:r>
            <a:rPr kumimoji="1" lang="ja-JP" altLang="en-US" sz="1300">
              <a:latin typeface="ＭＳ Ｐゴシック" panose="020B0600070205080204" pitchFamily="50" charset="-128"/>
              <a:ea typeface="ＭＳ Ｐゴシック" panose="020B0600070205080204" pitchFamily="50" charset="-128"/>
            </a:rPr>
            <a:t>千円増額となっており、建設改良費の増や地方債償還金の増が主な要因である。</a:t>
          </a:r>
        </a:p>
        <a:p>
          <a:r>
            <a:rPr kumimoji="1" lang="ja-JP" altLang="en-US" sz="1300">
              <a:latin typeface="ＭＳ Ｐゴシック" panose="020B0600070205080204" pitchFamily="50" charset="-128"/>
              <a:ea typeface="ＭＳ Ｐゴシック" panose="020B0600070205080204" pitchFamily="50" charset="-128"/>
            </a:rPr>
            <a:t>　今後、介護保険特別会計繰出金は、扶助費同様増加傾向にあるため、その他の数値も増加していく見込みである。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85852</xdr:rowOff>
    </xdr:from>
    <xdr:to>
      <xdr:col>82</xdr:col>
      <xdr:colOff>107950</xdr:colOff>
      <xdr:row>58</xdr:row>
      <xdr:rowOff>145288</xdr:rowOff>
    </xdr:to>
    <xdr:cxnSp macro="">
      <xdr:nvCxnSpPr>
        <xdr:cNvPr id="244" name="直線コネクタ 243"/>
        <xdr:cNvCxnSpPr/>
      </xdr:nvCxnSpPr>
      <xdr:spPr>
        <a:xfrm>
          <a:off x="15671800" y="100299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72136</xdr:rowOff>
    </xdr:from>
    <xdr:to>
      <xdr:col>78</xdr:col>
      <xdr:colOff>69850</xdr:colOff>
      <xdr:row>58</xdr:row>
      <xdr:rowOff>85852</xdr:rowOff>
    </xdr:to>
    <xdr:cxnSp macro="">
      <xdr:nvCxnSpPr>
        <xdr:cNvPr id="247" name="直線コネクタ 246"/>
        <xdr:cNvCxnSpPr/>
      </xdr:nvCxnSpPr>
      <xdr:spPr>
        <a:xfrm>
          <a:off x="14782800" y="100162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156718</xdr:rowOff>
    </xdr:from>
    <xdr:to>
      <xdr:col>73</xdr:col>
      <xdr:colOff>180975</xdr:colOff>
      <xdr:row>58</xdr:row>
      <xdr:rowOff>72136</xdr:rowOff>
    </xdr:to>
    <xdr:cxnSp macro="">
      <xdr:nvCxnSpPr>
        <xdr:cNvPr id="250" name="直線コネクタ 249"/>
        <xdr:cNvCxnSpPr/>
      </xdr:nvCxnSpPr>
      <xdr:spPr>
        <a:xfrm>
          <a:off x="13893800" y="99293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156718</xdr:rowOff>
    </xdr:from>
    <xdr:to>
      <xdr:col>69</xdr:col>
      <xdr:colOff>92075</xdr:colOff>
      <xdr:row>58</xdr:row>
      <xdr:rowOff>81280</xdr:rowOff>
    </xdr:to>
    <xdr:cxnSp macro="">
      <xdr:nvCxnSpPr>
        <xdr:cNvPr id="253" name="直線コネクタ 252"/>
        <xdr:cNvCxnSpPr/>
      </xdr:nvCxnSpPr>
      <xdr:spPr>
        <a:xfrm flipV="1">
          <a:off x="13004800" y="99293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117111</xdr:rowOff>
    </xdr:from>
    <xdr:ext cx="762000" cy="259045"/>
    <xdr:sp macro="" textlink="">
      <xdr:nvSpPr>
        <xdr:cNvPr id="257" name="テキスト ボックス 256"/>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94488</xdr:rowOff>
    </xdr:from>
    <xdr:to>
      <xdr:col>82</xdr:col>
      <xdr:colOff>158750</xdr:colOff>
      <xdr:row>59</xdr:row>
      <xdr:rowOff>24638</xdr:rowOff>
    </xdr:to>
    <xdr:sp macro="" textlink="">
      <xdr:nvSpPr>
        <xdr:cNvPr id="263" name="楕円 262"/>
        <xdr:cNvSpPr/>
      </xdr:nvSpPr>
      <xdr:spPr>
        <a:xfrm>
          <a:off x="164592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66565</xdr:rowOff>
    </xdr:from>
    <xdr:ext cx="762000" cy="259045"/>
    <xdr:sp macro="" textlink="">
      <xdr:nvSpPr>
        <xdr:cNvPr id="264" name="その他該当値テキスト"/>
        <xdr:cNvSpPr txBox="1"/>
      </xdr:nvSpPr>
      <xdr:spPr>
        <a:xfrm>
          <a:off x="165989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35052</xdr:rowOff>
    </xdr:from>
    <xdr:to>
      <xdr:col>78</xdr:col>
      <xdr:colOff>120650</xdr:colOff>
      <xdr:row>58</xdr:row>
      <xdr:rowOff>136652</xdr:rowOff>
    </xdr:to>
    <xdr:sp macro="" textlink="">
      <xdr:nvSpPr>
        <xdr:cNvPr id="265" name="楕円 264"/>
        <xdr:cNvSpPr/>
      </xdr:nvSpPr>
      <xdr:spPr>
        <a:xfrm>
          <a:off x="156210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121429</xdr:rowOff>
    </xdr:from>
    <xdr:ext cx="736600" cy="259045"/>
    <xdr:sp macro="" textlink="">
      <xdr:nvSpPr>
        <xdr:cNvPr id="266" name="テキスト ボックス 265"/>
        <xdr:cNvSpPr txBox="1"/>
      </xdr:nvSpPr>
      <xdr:spPr>
        <a:xfrm>
          <a:off x="15290800" y="1006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21336</xdr:rowOff>
    </xdr:from>
    <xdr:to>
      <xdr:col>74</xdr:col>
      <xdr:colOff>31750</xdr:colOff>
      <xdr:row>58</xdr:row>
      <xdr:rowOff>122936</xdr:rowOff>
    </xdr:to>
    <xdr:sp macro="" textlink="">
      <xdr:nvSpPr>
        <xdr:cNvPr id="267" name="楕円 266"/>
        <xdr:cNvSpPr/>
      </xdr:nvSpPr>
      <xdr:spPr>
        <a:xfrm>
          <a:off x="14732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107713</xdr:rowOff>
    </xdr:from>
    <xdr:ext cx="762000" cy="259045"/>
    <xdr:sp macro="" textlink="">
      <xdr:nvSpPr>
        <xdr:cNvPr id="268" name="テキスト ボックス 267"/>
        <xdr:cNvSpPr txBox="1"/>
      </xdr:nvSpPr>
      <xdr:spPr>
        <a:xfrm>
          <a:off x="14401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105918</xdr:rowOff>
    </xdr:from>
    <xdr:to>
      <xdr:col>69</xdr:col>
      <xdr:colOff>142875</xdr:colOff>
      <xdr:row>58</xdr:row>
      <xdr:rowOff>36068</xdr:rowOff>
    </xdr:to>
    <xdr:sp macro="" textlink="">
      <xdr:nvSpPr>
        <xdr:cNvPr id="269" name="楕円 268"/>
        <xdr:cNvSpPr/>
      </xdr:nvSpPr>
      <xdr:spPr>
        <a:xfrm>
          <a:off x="13843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20845</xdr:rowOff>
    </xdr:from>
    <xdr:ext cx="762000" cy="259045"/>
    <xdr:sp macro="" textlink="">
      <xdr:nvSpPr>
        <xdr:cNvPr id="270" name="テキスト ボックス 269"/>
        <xdr:cNvSpPr txBox="1"/>
      </xdr:nvSpPr>
      <xdr:spPr>
        <a:xfrm>
          <a:off x="13512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1" name="楕円 270"/>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2" name="テキスト ボックス 271"/>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補助費は、前年度と比較すると、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ポイント増加している。一部事務組合の上益城消防組合負担金（</a:t>
          </a:r>
          <a:r>
            <a:rPr kumimoji="1" lang="en-US" altLang="ja-JP" sz="1300">
              <a:latin typeface="ＭＳ Ｐゴシック" panose="020B0600070205080204" pitchFamily="50" charset="-128"/>
              <a:ea typeface="ＭＳ Ｐゴシック" panose="020B0600070205080204" pitchFamily="50" charset="-128"/>
            </a:rPr>
            <a:t>37,265</a:t>
          </a:r>
          <a:r>
            <a:rPr kumimoji="1" lang="ja-JP" altLang="en-US" sz="1300">
              <a:latin typeface="ＭＳ Ｐゴシック" panose="020B0600070205080204" pitchFamily="50" charset="-128"/>
              <a:ea typeface="ＭＳ Ｐゴシック" panose="020B0600070205080204" pitchFamily="50" charset="-128"/>
            </a:rPr>
            <a:t>千円増）や任意協議会である熊本中央広域事務協議会負担金（</a:t>
          </a:r>
          <a:r>
            <a:rPr kumimoji="1" lang="en-US" altLang="ja-JP" sz="1300">
              <a:latin typeface="ＭＳ Ｐゴシック" panose="020B0600070205080204" pitchFamily="50" charset="-128"/>
              <a:ea typeface="ＭＳ Ｐゴシック" panose="020B0600070205080204" pitchFamily="50" charset="-128"/>
            </a:rPr>
            <a:t>5,233</a:t>
          </a:r>
          <a:r>
            <a:rPr kumimoji="1" lang="ja-JP" altLang="en-US" sz="1300">
              <a:latin typeface="ＭＳ Ｐゴシック" panose="020B0600070205080204" pitchFamily="50" charset="-128"/>
              <a:ea typeface="ＭＳ Ｐゴシック" panose="020B0600070205080204" pitchFamily="50" charset="-128"/>
            </a:rPr>
            <a:t>千円増）は毎年増額傾向にある。</a:t>
          </a:r>
        </a:p>
        <a:p>
          <a:r>
            <a:rPr kumimoji="1" lang="ja-JP" altLang="en-US" sz="1300">
              <a:latin typeface="ＭＳ Ｐゴシック" panose="020B0600070205080204" pitchFamily="50" charset="-128"/>
              <a:ea typeface="ＭＳ Ｐゴシック" panose="020B0600070205080204" pitchFamily="50" charset="-128"/>
            </a:rPr>
            <a:t>　今後も一部事務組合にも厳しい財政状況の理解を求めるとともに、行政改革で補助団体等の精査を行い、補助費の見直しに取り組んでいく。</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140716</xdr:rowOff>
    </xdr:to>
    <xdr:cxnSp macro="">
      <xdr:nvCxnSpPr>
        <xdr:cNvPr id="302" name="直線コネクタ 301"/>
        <xdr:cNvCxnSpPr/>
      </xdr:nvCxnSpPr>
      <xdr:spPr>
        <a:xfrm>
          <a:off x="15671800" y="62717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99568</xdr:rowOff>
    </xdr:to>
    <xdr:cxnSp macro="">
      <xdr:nvCxnSpPr>
        <xdr:cNvPr id="305" name="直線コネクタ 304"/>
        <xdr:cNvCxnSpPr/>
      </xdr:nvCxnSpPr>
      <xdr:spPr>
        <a:xfrm>
          <a:off x="14782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99568</xdr:rowOff>
    </xdr:to>
    <xdr:cxnSp macro="">
      <xdr:nvCxnSpPr>
        <xdr:cNvPr id="308" name="直線コネクタ 307"/>
        <xdr:cNvCxnSpPr/>
      </xdr:nvCxnSpPr>
      <xdr:spPr>
        <a:xfrm>
          <a:off x="13893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108712</xdr:rowOff>
    </xdr:to>
    <xdr:cxnSp macro="">
      <xdr:nvCxnSpPr>
        <xdr:cNvPr id="311" name="直線コネクタ 310"/>
        <xdr:cNvCxnSpPr/>
      </xdr:nvCxnSpPr>
      <xdr:spPr>
        <a:xfrm flipV="1">
          <a:off x="13004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1" name="楕円 320"/>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2"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3" name="楕円 322"/>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4" name="テキスト ボックス 323"/>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5" name="楕円 324"/>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6" name="テキスト ボックス 325"/>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7" name="楕円 326"/>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8" name="テキスト ボックス 327"/>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9" name="楕円 328"/>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0" name="テキスト ボックス 329"/>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臨時財政対策債の元金償還の増加が主な要因であるが、以前からの地方債発行抑制により良好な数値と考える。</a:t>
          </a:r>
        </a:p>
        <a:p>
          <a:r>
            <a:rPr kumimoji="1" lang="ja-JP" altLang="en-US" sz="1300">
              <a:latin typeface="ＭＳ Ｐゴシック" panose="020B0600070205080204" pitchFamily="50" charset="-128"/>
              <a:ea typeface="ＭＳ Ｐゴシック" panose="020B0600070205080204" pitchFamily="50" charset="-128"/>
            </a:rPr>
            <a:t>　今後は、熊本地震に係る災害復旧は続き、復興につながる経費も増加していくため公債費は増加すると考える。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65278</xdr:rowOff>
    </xdr:to>
    <xdr:cxnSp macro="">
      <xdr:nvCxnSpPr>
        <xdr:cNvPr id="360" name="直線コネクタ 359"/>
        <xdr:cNvCxnSpPr/>
      </xdr:nvCxnSpPr>
      <xdr:spPr>
        <a:xfrm>
          <a:off x="3987800" y="132349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33274</xdr:rowOff>
    </xdr:to>
    <xdr:cxnSp macro="">
      <xdr:nvCxnSpPr>
        <xdr:cNvPr id="363" name="直線コネクタ 362"/>
        <xdr:cNvCxnSpPr/>
      </xdr:nvCxnSpPr>
      <xdr:spPr>
        <a:xfrm>
          <a:off x="3098800" y="131800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149861</xdr:rowOff>
    </xdr:to>
    <xdr:cxnSp macro="">
      <xdr:nvCxnSpPr>
        <xdr:cNvPr id="366" name="直線コネクタ 365"/>
        <xdr:cNvCxnSpPr/>
      </xdr:nvCxnSpPr>
      <xdr:spPr>
        <a:xfrm>
          <a:off x="2209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77</xdr:row>
      <xdr:rowOff>10413</xdr:rowOff>
    </xdr:to>
    <xdr:cxnSp macro="">
      <xdr:nvCxnSpPr>
        <xdr:cNvPr id="369" name="直線コネクタ 368"/>
        <xdr:cNvCxnSpPr/>
      </xdr:nvCxnSpPr>
      <xdr:spPr>
        <a:xfrm flipV="1">
          <a:off x="1320800" y="131434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79" name="楕円 378"/>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0"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81" name="楕円 380"/>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82" name="テキスト ボックス 381"/>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3" name="楕円 382"/>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4" name="テキスト ボックス 383"/>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85" name="楕円 384"/>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86" name="テキスト ボックス 385"/>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87" name="楕円 386"/>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88" name="テキスト ボックス 387"/>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公債費以外は、前年度と比較すると、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熊本地震の影響で歳出総額が、</a:t>
          </a:r>
          <a:r>
            <a:rPr kumimoji="1" lang="en-US" altLang="ja-JP" sz="1300">
              <a:latin typeface="ＭＳ Ｐゴシック" panose="020B0600070205080204" pitchFamily="50" charset="-128"/>
              <a:ea typeface="ＭＳ Ｐゴシック" panose="020B0600070205080204" pitchFamily="50" charset="-128"/>
            </a:rPr>
            <a:t>14,727,117</a:t>
          </a:r>
          <a:r>
            <a:rPr kumimoji="1" lang="ja-JP" altLang="en-US" sz="1300">
              <a:latin typeface="ＭＳ Ｐゴシック" panose="020B0600070205080204" pitchFamily="50" charset="-128"/>
              <a:ea typeface="ＭＳ Ｐゴシック" panose="020B0600070205080204" pitchFamily="50" charset="-128"/>
            </a:rPr>
            <a:t>千円となっており、地震前の平成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年度歳出総額</a:t>
          </a:r>
          <a:r>
            <a:rPr kumimoji="1" lang="en-US" altLang="ja-JP" sz="1300">
              <a:latin typeface="ＭＳ Ｐゴシック" panose="020B0600070205080204" pitchFamily="50" charset="-128"/>
              <a:ea typeface="ＭＳ Ｐゴシック" panose="020B0600070205080204" pitchFamily="50" charset="-128"/>
            </a:rPr>
            <a:t>6,874,825</a:t>
          </a:r>
          <a:r>
            <a:rPr kumimoji="1" lang="ja-JP" altLang="en-US" sz="1300">
              <a:latin typeface="ＭＳ Ｐゴシック" panose="020B0600070205080204" pitchFamily="50" charset="-128"/>
              <a:ea typeface="ＭＳ Ｐゴシック" panose="020B0600070205080204" pitchFamily="50" charset="-128"/>
            </a:rPr>
            <a:t>千円の約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倍となっている。</a:t>
          </a:r>
        </a:p>
        <a:p>
          <a:r>
            <a:rPr kumimoji="1" lang="ja-JP" altLang="en-US" sz="1300">
              <a:latin typeface="ＭＳ Ｐゴシック" panose="020B0600070205080204" pitchFamily="50" charset="-128"/>
              <a:ea typeface="ＭＳ Ｐゴシック" panose="020B0600070205080204" pitchFamily="50" charset="-128"/>
            </a:rPr>
            <a:t>　今後、一層施策の効率化をはかり、行政改革担当と連携しながら歳出の抑制を図っていく。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157480</xdr:rowOff>
    </xdr:from>
    <xdr:to>
      <xdr:col>82</xdr:col>
      <xdr:colOff>107950</xdr:colOff>
      <xdr:row>77</xdr:row>
      <xdr:rowOff>62230</xdr:rowOff>
    </xdr:to>
    <xdr:cxnSp macro="">
      <xdr:nvCxnSpPr>
        <xdr:cNvPr id="421" name="直線コネクタ 420"/>
        <xdr:cNvCxnSpPr/>
      </xdr:nvCxnSpPr>
      <xdr:spPr>
        <a:xfrm>
          <a:off x="15671800" y="131876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76</xdr:row>
      <xdr:rowOff>157480</xdr:rowOff>
    </xdr:to>
    <xdr:cxnSp macro="">
      <xdr:nvCxnSpPr>
        <xdr:cNvPr id="424" name="直線コネクタ 423"/>
        <xdr:cNvCxnSpPr/>
      </xdr:nvCxnSpPr>
      <xdr:spPr>
        <a:xfrm>
          <a:off x="14782800" y="13180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149861</xdr:rowOff>
    </xdr:to>
    <xdr:cxnSp macro="">
      <xdr:nvCxnSpPr>
        <xdr:cNvPr id="427" name="直線コネクタ 426"/>
        <xdr:cNvCxnSpPr/>
      </xdr:nvCxnSpPr>
      <xdr:spPr>
        <a:xfrm>
          <a:off x="13893800" y="130200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130811</xdr:rowOff>
    </xdr:to>
    <xdr:cxnSp macro="">
      <xdr:nvCxnSpPr>
        <xdr:cNvPr id="430" name="直線コネクタ 429"/>
        <xdr:cNvCxnSpPr/>
      </xdr:nvCxnSpPr>
      <xdr:spPr>
        <a:xfrm flipV="1">
          <a:off x="13004800" y="1302003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40" name="楕円 439"/>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154957</xdr:rowOff>
    </xdr:from>
    <xdr:ext cx="762000" cy="259045"/>
    <xdr:sp macro="" textlink="">
      <xdr:nvSpPr>
        <xdr:cNvPr id="441" name="公債費以外該当値テキスト"/>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106680</xdr:rowOff>
    </xdr:from>
    <xdr:to>
      <xdr:col>78</xdr:col>
      <xdr:colOff>120650</xdr:colOff>
      <xdr:row>77</xdr:row>
      <xdr:rowOff>36830</xdr:rowOff>
    </xdr:to>
    <xdr:sp macro="" textlink="">
      <xdr:nvSpPr>
        <xdr:cNvPr id="442" name="楕円 441"/>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43" name="テキスト ボックス 442"/>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44" name="楕円 443"/>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5" name="テキスト ボックス 444"/>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46" name="楕円 445"/>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47" name="テキスト ボックス 446"/>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80011</xdr:rowOff>
    </xdr:from>
    <xdr:to>
      <xdr:col>65</xdr:col>
      <xdr:colOff>53975</xdr:colOff>
      <xdr:row>77</xdr:row>
      <xdr:rowOff>10161</xdr:rowOff>
    </xdr:to>
    <xdr:sp macro="" textlink="">
      <xdr:nvSpPr>
        <xdr:cNvPr id="448" name="楕円 447"/>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166388</xdr:rowOff>
    </xdr:from>
    <xdr:ext cx="762000" cy="259045"/>
    <xdr:sp macro="" textlink="">
      <xdr:nvSpPr>
        <xdr:cNvPr id="449" name="テキスト ボックス 448"/>
        <xdr:cNvSpPr txBox="1"/>
      </xdr:nvSpPr>
      <xdr:spPr>
        <a:xfrm>
          <a:off x="12623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125884</xdr:rowOff>
    </xdr:from>
    <xdr:to>
      <xdr:col>29</xdr:col>
      <xdr:colOff>127000</xdr:colOff>
      <xdr:row>16</xdr:row>
      <xdr:rowOff>138327</xdr:rowOff>
    </xdr:to>
    <xdr:cxnSp macro="">
      <xdr:nvCxnSpPr>
        <xdr:cNvPr id="52" name="直線コネクタ 51"/>
        <xdr:cNvCxnSpPr/>
      </xdr:nvCxnSpPr>
      <xdr:spPr bwMode="auto">
        <a:xfrm>
          <a:off x="5003800" y="2916709"/>
          <a:ext cx="647700" cy="12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123103</xdr:rowOff>
    </xdr:from>
    <xdr:ext cx="762000" cy="259045"/>
    <xdr:sp macro="" textlink="">
      <xdr:nvSpPr>
        <xdr:cNvPr id="53" name="人口1人当たり決算額の推移平均値テキスト130"/>
        <xdr:cNvSpPr txBox="1"/>
      </xdr:nvSpPr>
      <xdr:spPr>
        <a:xfrm>
          <a:off x="5740400" y="2913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55802</xdr:rowOff>
    </xdr:from>
    <xdr:to>
      <xdr:col>26</xdr:col>
      <xdr:colOff>50800</xdr:colOff>
      <xdr:row>16</xdr:row>
      <xdr:rowOff>125884</xdr:rowOff>
    </xdr:to>
    <xdr:cxnSp macro="">
      <xdr:nvCxnSpPr>
        <xdr:cNvPr id="55" name="直線コネクタ 54"/>
        <xdr:cNvCxnSpPr/>
      </xdr:nvCxnSpPr>
      <xdr:spPr bwMode="auto">
        <a:xfrm>
          <a:off x="4305300" y="2846627"/>
          <a:ext cx="698500" cy="70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55802</xdr:rowOff>
    </xdr:from>
    <xdr:to>
      <xdr:col>22</xdr:col>
      <xdr:colOff>114300</xdr:colOff>
      <xdr:row>17</xdr:row>
      <xdr:rowOff>151406</xdr:rowOff>
    </xdr:to>
    <xdr:cxnSp macro="">
      <xdr:nvCxnSpPr>
        <xdr:cNvPr id="58" name="直線コネクタ 57"/>
        <xdr:cNvCxnSpPr/>
      </xdr:nvCxnSpPr>
      <xdr:spPr bwMode="auto">
        <a:xfrm flipV="1">
          <a:off x="3606800" y="2846627"/>
          <a:ext cx="698500" cy="267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151406</xdr:rowOff>
    </xdr:from>
    <xdr:to>
      <xdr:col>18</xdr:col>
      <xdr:colOff>177800</xdr:colOff>
      <xdr:row>18</xdr:row>
      <xdr:rowOff>1754</xdr:rowOff>
    </xdr:to>
    <xdr:cxnSp macro="">
      <xdr:nvCxnSpPr>
        <xdr:cNvPr id="61" name="直線コネクタ 60"/>
        <xdr:cNvCxnSpPr/>
      </xdr:nvCxnSpPr>
      <xdr:spPr bwMode="auto">
        <a:xfrm flipV="1">
          <a:off x="2908300" y="3113681"/>
          <a:ext cx="698500" cy="21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87527</xdr:rowOff>
    </xdr:from>
    <xdr:to>
      <xdr:col>29</xdr:col>
      <xdr:colOff>177800</xdr:colOff>
      <xdr:row>17</xdr:row>
      <xdr:rowOff>17677</xdr:rowOff>
    </xdr:to>
    <xdr:sp macro="" textlink="">
      <xdr:nvSpPr>
        <xdr:cNvPr id="71" name="楕円 70"/>
        <xdr:cNvSpPr/>
      </xdr:nvSpPr>
      <xdr:spPr bwMode="auto">
        <a:xfrm>
          <a:off x="5600700" y="2878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104054</xdr:rowOff>
    </xdr:from>
    <xdr:ext cx="762000" cy="259045"/>
    <xdr:sp macro="" textlink="">
      <xdr:nvSpPr>
        <xdr:cNvPr id="72" name="人口1人当たり決算額の推移該当値テキスト130"/>
        <xdr:cNvSpPr txBox="1"/>
      </xdr:nvSpPr>
      <xdr:spPr>
        <a:xfrm>
          <a:off x="5740400" y="272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75084</xdr:rowOff>
    </xdr:from>
    <xdr:to>
      <xdr:col>26</xdr:col>
      <xdr:colOff>101600</xdr:colOff>
      <xdr:row>17</xdr:row>
      <xdr:rowOff>5234</xdr:rowOff>
    </xdr:to>
    <xdr:sp macro="" textlink="">
      <xdr:nvSpPr>
        <xdr:cNvPr id="73" name="楕円 72"/>
        <xdr:cNvSpPr/>
      </xdr:nvSpPr>
      <xdr:spPr bwMode="auto">
        <a:xfrm>
          <a:off x="4953000" y="286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15411</xdr:rowOff>
    </xdr:from>
    <xdr:ext cx="736600" cy="259045"/>
    <xdr:sp macro="" textlink="">
      <xdr:nvSpPr>
        <xdr:cNvPr id="74" name="テキスト ボックス 73"/>
        <xdr:cNvSpPr txBox="1"/>
      </xdr:nvSpPr>
      <xdr:spPr>
        <a:xfrm>
          <a:off x="4622800" y="2634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5002</xdr:rowOff>
    </xdr:from>
    <xdr:to>
      <xdr:col>22</xdr:col>
      <xdr:colOff>165100</xdr:colOff>
      <xdr:row>16</xdr:row>
      <xdr:rowOff>106602</xdr:rowOff>
    </xdr:to>
    <xdr:sp macro="" textlink="">
      <xdr:nvSpPr>
        <xdr:cNvPr id="75" name="楕円 74"/>
        <xdr:cNvSpPr/>
      </xdr:nvSpPr>
      <xdr:spPr bwMode="auto">
        <a:xfrm>
          <a:off x="4254500" y="279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116779</xdr:rowOff>
    </xdr:from>
    <xdr:ext cx="762000" cy="259045"/>
    <xdr:sp macro="" textlink="">
      <xdr:nvSpPr>
        <xdr:cNvPr id="76" name="テキスト ボックス 75"/>
        <xdr:cNvSpPr txBox="1"/>
      </xdr:nvSpPr>
      <xdr:spPr>
        <a:xfrm>
          <a:off x="3924300" y="256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100606</xdr:rowOff>
    </xdr:from>
    <xdr:to>
      <xdr:col>19</xdr:col>
      <xdr:colOff>38100</xdr:colOff>
      <xdr:row>18</xdr:row>
      <xdr:rowOff>30756</xdr:rowOff>
    </xdr:to>
    <xdr:sp macro="" textlink="">
      <xdr:nvSpPr>
        <xdr:cNvPr id="77" name="楕円 76"/>
        <xdr:cNvSpPr/>
      </xdr:nvSpPr>
      <xdr:spPr bwMode="auto">
        <a:xfrm>
          <a:off x="3556000" y="306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15533</xdr:rowOff>
    </xdr:from>
    <xdr:ext cx="762000" cy="259045"/>
    <xdr:sp macro="" textlink="">
      <xdr:nvSpPr>
        <xdr:cNvPr id="78" name="テキスト ボックス 77"/>
        <xdr:cNvSpPr txBox="1"/>
      </xdr:nvSpPr>
      <xdr:spPr>
        <a:xfrm>
          <a:off x="3225800" y="314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122404</xdr:rowOff>
    </xdr:from>
    <xdr:to>
      <xdr:col>15</xdr:col>
      <xdr:colOff>101600</xdr:colOff>
      <xdr:row>18</xdr:row>
      <xdr:rowOff>52554</xdr:rowOff>
    </xdr:to>
    <xdr:sp macro="" textlink="">
      <xdr:nvSpPr>
        <xdr:cNvPr id="79" name="楕円 78"/>
        <xdr:cNvSpPr/>
      </xdr:nvSpPr>
      <xdr:spPr bwMode="auto">
        <a:xfrm>
          <a:off x="2857500" y="308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37331</xdr:rowOff>
    </xdr:from>
    <xdr:ext cx="762000" cy="259045"/>
    <xdr:sp macro="" textlink="">
      <xdr:nvSpPr>
        <xdr:cNvPr id="80" name="テキスト ボックス 79"/>
        <xdr:cNvSpPr txBox="1"/>
      </xdr:nvSpPr>
      <xdr:spPr>
        <a:xfrm>
          <a:off x="2527300" y="317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181559</xdr:rowOff>
    </xdr:from>
    <xdr:to>
      <xdr:col>29</xdr:col>
      <xdr:colOff>127000</xdr:colOff>
      <xdr:row>35</xdr:row>
      <xdr:rowOff>269628</xdr:rowOff>
    </xdr:to>
    <xdr:cxnSp macro="">
      <xdr:nvCxnSpPr>
        <xdr:cNvPr id="113" name="直線コネクタ 112"/>
        <xdr:cNvCxnSpPr/>
      </xdr:nvCxnSpPr>
      <xdr:spPr bwMode="auto">
        <a:xfrm flipV="1">
          <a:off x="5003800" y="6791909"/>
          <a:ext cx="647700" cy="8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166336</xdr:rowOff>
    </xdr:from>
    <xdr:ext cx="762000" cy="259045"/>
    <xdr:sp macro="" textlink="">
      <xdr:nvSpPr>
        <xdr:cNvPr id="114" name="人口1人当たり決算額の推移平均値テキスト445"/>
        <xdr:cNvSpPr txBox="1"/>
      </xdr:nvSpPr>
      <xdr:spPr>
        <a:xfrm>
          <a:off x="5740400" y="6776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269628</xdr:rowOff>
    </xdr:from>
    <xdr:to>
      <xdr:col>26</xdr:col>
      <xdr:colOff>50800</xdr:colOff>
      <xdr:row>35</xdr:row>
      <xdr:rowOff>334131</xdr:rowOff>
    </xdr:to>
    <xdr:cxnSp macro="">
      <xdr:nvCxnSpPr>
        <xdr:cNvPr id="116" name="直線コネクタ 115"/>
        <xdr:cNvCxnSpPr/>
      </xdr:nvCxnSpPr>
      <xdr:spPr bwMode="auto">
        <a:xfrm flipV="1">
          <a:off x="4305300" y="6879978"/>
          <a:ext cx="698500" cy="6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300469</xdr:rowOff>
    </xdr:from>
    <xdr:to>
      <xdr:col>22</xdr:col>
      <xdr:colOff>114300</xdr:colOff>
      <xdr:row>35</xdr:row>
      <xdr:rowOff>334131</xdr:rowOff>
    </xdr:to>
    <xdr:cxnSp macro="">
      <xdr:nvCxnSpPr>
        <xdr:cNvPr id="119" name="直線コネクタ 118"/>
        <xdr:cNvCxnSpPr/>
      </xdr:nvCxnSpPr>
      <xdr:spPr bwMode="auto">
        <a:xfrm>
          <a:off x="3606800" y="6910819"/>
          <a:ext cx="698500" cy="33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300469</xdr:rowOff>
    </xdr:from>
    <xdr:to>
      <xdr:col>18</xdr:col>
      <xdr:colOff>177800</xdr:colOff>
      <xdr:row>35</xdr:row>
      <xdr:rowOff>313328</xdr:rowOff>
    </xdr:to>
    <xdr:cxnSp macro="">
      <xdr:nvCxnSpPr>
        <xdr:cNvPr id="122" name="直線コネクタ 121"/>
        <xdr:cNvCxnSpPr/>
      </xdr:nvCxnSpPr>
      <xdr:spPr bwMode="auto">
        <a:xfrm flipV="1">
          <a:off x="2908300" y="6910819"/>
          <a:ext cx="698500" cy="1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130759</xdr:rowOff>
    </xdr:from>
    <xdr:to>
      <xdr:col>29</xdr:col>
      <xdr:colOff>177800</xdr:colOff>
      <xdr:row>35</xdr:row>
      <xdr:rowOff>232359</xdr:rowOff>
    </xdr:to>
    <xdr:sp macro="" textlink="">
      <xdr:nvSpPr>
        <xdr:cNvPr id="132" name="楕円 131"/>
        <xdr:cNvSpPr/>
      </xdr:nvSpPr>
      <xdr:spPr bwMode="auto">
        <a:xfrm>
          <a:off x="5600700" y="6741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318736</xdr:rowOff>
    </xdr:from>
    <xdr:ext cx="762000" cy="259045"/>
    <xdr:sp macro="" textlink="">
      <xdr:nvSpPr>
        <xdr:cNvPr id="133" name="人口1人当たり決算額の推移該当値テキスト445"/>
        <xdr:cNvSpPr txBox="1"/>
      </xdr:nvSpPr>
      <xdr:spPr>
        <a:xfrm>
          <a:off x="5740400" y="658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218828</xdr:rowOff>
    </xdr:from>
    <xdr:to>
      <xdr:col>26</xdr:col>
      <xdr:colOff>101600</xdr:colOff>
      <xdr:row>35</xdr:row>
      <xdr:rowOff>320428</xdr:rowOff>
    </xdr:to>
    <xdr:sp macro="" textlink="">
      <xdr:nvSpPr>
        <xdr:cNvPr id="134" name="楕円 133"/>
        <xdr:cNvSpPr/>
      </xdr:nvSpPr>
      <xdr:spPr bwMode="auto">
        <a:xfrm>
          <a:off x="4953000" y="682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305205</xdr:rowOff>
    </xdr:from>
    <xdr:ext cx="736600" cy="259045"/>
    <xdr:sp macro="" textlink="">
      <xdr:nvSpPr>
        <xdr:cNvPr id="135" name="テキスト ボックス 134"/>
        <xdr:cNvSpPr txBox="1"/>
      </xdr:nvSpPr>
      <xdr:spPr>
        <a:xfrm>
          <a:off x="4622800" y="6915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283331</xdr:rowOff>
    </xdr:from>
    <xdr:to>
      <xdr:col>22</xdr:col>
      <xdr:colOff>165100</xdr:colOff>
      <xdr:row>36</xdr:row>
      <xdr:rowOff>42031</xdr:rowOff>
    </xdr:to>
    <xdr:sp macro="" textlink="">
      <xdr:nvSpPr>
        <xdr:cNvPr id="136" name="楕円 135"/>
        <xdr:cNvSpPr/>
      </xdr:nvSpPr>
      <xdr:spPr bwMode="auto">
        <a:xfrm>
          <a:off x="4254500" y="6893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26808</xdr:rowOff>
    </xdr:from>
    <xdr:ext cx="762000" cy="259045"/>
    <xdr:sp macro="" textlink="">
      <xdr:nvSpPr>
        <xdr:cNvPr id="137" name="テキスト ボックス 136"/>
        <xdr:cNvSpPr txBox="1"/>
      </xdr:nvSpPr>
      <xdr:spPr>
        <a:xfrm>
          <a:off x="3924300" y="698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249669</xdr:rowOff>
    </xdr:from>
    <xdr:to>
      <xdr:col>19</xdr:col>
      <xdr:colOff>38100</xdr:colOff>
      <xdr:row>36</xdr:row>
      <xdr:rowOff>8369</xdr:rowOff>
    </xdr:to>
    <xdr:sp macro="" textlink="">
      <xdr:nvSpPr>
        <xdr:cNvPr id="138" name="楕円 137"/>
        <xdr:cNvSpPr/>
      </xdr:nvSpPr>
      <xdr:spPr bwMode="auto">
        <a:xfrm>
          <a:off x="3556000" y="6860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336046</xdr:rowOff>
    </xdr:from>
    <xdr:ext cx="762000" cy="259045"/>
    <xdr:sp macro="" textlink="">
      <xdr:nvSpPr>
        <xdr:cNvPr id="139" name="テキスト ボックス 138"/>
        <xdr:cNvSpPr txBox="1"/>
      </xdr:nvSpPr>
      <xdr:spPr>
        <a:xfrm>
          <a:off x="3225800" y="694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262528</xdr:rowOff>
    </xdr:from>
    <xdr:to>
      <xdr:col>15</xdr:col>
      <xdr:colOff>101600</xdr:colOff>
      <xdr:row>36</xdr:row>
      <xdr:rowOff>21228</xdr:rowOff>
    </xdr:to>
    <xdr:sp macro="" textlink="">
      <xdr:nvSpPr>
        <xdr:cNvPr id="140" name="楕円 139"/>
        <xdr:cNvSpPr/>
      </xdr:nvSpPr>
      <xdr:spPr bwMode="auto">
        <a:xfrm>
          <a:off x="2857500" y="6872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6005</xdr:rowOff>
    </xdr:from>
    <xdr:ext cx="762000" cy="259045"/>
    <xdr:sp macro="" textlink="">
      <xdr:nvSpPr>
        <xdr:cNvPr id="141" name="テキスト ボックス 140"/>
        <xdr:cNvSpPr txBox="1"/>
      </xdr:nvSpPr>
      <xdr:spPr>
        <a:xfrm>
          <a:off x="2527300" y="695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17,013
16,946
99.03
15,425,789
14,727,117
517,427
4,481,570
14,932,581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53873</xdr:rowOff>
    </xdr:from>
    <xdr:to>
      <xdr:col>24</xdr:col>
      <xdr:colOff>63500</xdr:colOff>
      <xdr:row>35</xdr:row>
      <xdr:rowOff>93383</xdr:rowOff>
    </xdr:to>
    <xdr:cxnSp macro="">
      <xdr:nvCxnSpPr>
        <xdr:cNvPr id="61" name="直線コネクタ 60"/>
        <xdr:cNvCxnSpPr/>
      </xdr:nvCxnSpPr>
      <xdr:spPr>
        <a:xfrm>
          <a:off x="3797300" y="6054623"/>
          <a:ext cx="8382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152984</xdr:rowOff>
    </xdr:from>
    <xdr:to>
      <xdr:col>19</xdr:col>
      <xdr:colOff>177800</xdr:colOff>
      <xdr:row>35</xdr:row>
      <xdr:rowOff>53873</xdr:rowOff>
    </xdr:to>
    <xdr:cxnSp macro="">
      <xdr:nvCxnSpPr>
        <xdr:cNvPr id="64" name="直線コネクタ 63"/>
        <xdr:cNvCxnSpPr/>
      </xdr:nvCxnSpPr>
      <xdr:spPr>
        <a:xfrm>
          <a:off x="2908300" y="5982284"/>
          <a:ext cx="889000" cy="7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152984</xdr:rowOff>
    </xdr:from>
    <xdr:to>
      <xdr:col>15</xdr:col>
      <xdr:colOff>50800</xdr:colOff>
      <xdr:row>35</xdr:row>
      <xdr:rowOff>108433</xdr:rowOff>
    </xdr:to>
    <xdr:cxnSp macro="">
      <xdr:nvCxnSpPr>
        <xdr:cNvPr id="67" name="直線コネクタ 66"/>
        <xdr:cNvCxnSpPr/>
      </xdr:nvCxnSpPr>
      <xdr:spPr>
        <a:xfrm flipV="1">
          <a:off x="2019300" y="5982284"/>
          <a:ext cx="889000" cy="1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108433</xdr:rowOff>
    </xdr:from>
    <xdr:to>
      <xdr:col>10</xdr:col>
      <xdr:colOff>114300</xdr:colOff>
      <xdr:row>35</xdr:row>
      <xdr:rowOff>147701</xdr:rowOff>
    </xdr:to>
    <xdr:cxnSp macro="">
      <xdr:nvCxnSpPr>
        <xdr:cNvPr id="70" name="直線コネクタ 69"/>
        <xdr:cNvCxnSpPr/>
      </xdr:nvCxnSpPr>
      <xdr:spPr>
        <a:xfrm flipV="1">
          <a:off x="1130300" y="6109183"/>
          <a:ext cx="889000" cy="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42583</xdr:rowOff>
    </xdr:from>
    <xdr:to>
      <xdr:col>24</xdr:col>
      <xdr:colOff>114300</xdr:colOff>
      <xdr:row>35</xdr:row>
      <xdr:rowOff>144183</xdr:rowOff>
    </xdr:to>
    <xdr:sp macro="" textlink="">
      <xdr:nvSpPr>
        <xdr:cNvPr id="80" name="楕円 79"/>
        <xdr:cNvSpPr/>
      </xdr:nvSpPr>
      <xdr:spPr>
        <a:xfrm>
          <a:off x="4584700" y="60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21010</xdr:rowOff>
    </xdr:from>
    <xdr:ext cx="534377" cy="259045"/>
    <xdr:sp macro="" textlink="">
      <xdr:nvSpPr>
        <xdr:cNvPr id="81" name="人件費該当値テキスト"/>
        <xdr:cNvSpPr txBox="1"/>
      </xdr:nvSpPr>
      <xdr:spPr>
        <a:xfrm>
          <a:off x="4686300" y="602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3073</xdr:rowOff>
    </xdr:from>
    <xdr:to>
      <xdr:col>20</xdr:col>
      <xdr:colOff>38100</xdr:colOff>
      <xdr:row>35</xdr:row>
      <xdr:rowOff>104673</xdr:rowOff>
    </xdr:to>
    <xdr:sp macro="" textlink="">
      <xdr:nvSpPr>
        <xdr:cNvPr id="82" name="楕円 81"/>
        <xdr:cNvSpPr/>
      </xdr:nvSpPr>
      <xdr:spPr>
        <a:xfrm>
          <a:off x="3746500" y="60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121200</xdr:rowOff>
    </xdr:from>
    <xdr:ext cx="534377" cy="259045"/>
    <xdr:sp macro="" textlink="">
      <xdr:nvSpPr>
        <xdr:cNvPr id="83" name="テキスト ボックス 82"/>
        <xdr:cNvSpPr txBox="1"/>
      </xdr:nvSpPr>
      <xdr:spPr>
        <a:xfrm>
          <a:off x="3530111" y="577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102184</xdr:rowOff>
    </xdr:from>
    <xdr:to>
      <xdr:col>15</xdr:col>
      <xdr:colOff>101600</xdr:colOff>
      <xdr:row>35</xdr:row>
      <xdr:rowOff>32334</xdr:rowOff>
    </xdr:to>
    <xdr:sp macro="" textlink="">
      <xdr:nvSpPr>
        <xdr:cNvPr id="84" name="楕円 83"/>
        <xdr:cNvSpPr/>
      </xdr:nvSpPr>
      <xdr:spPr>
        <a:xfrm>
          <a:off x="2857500" y="59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48861</xdr:rowOff>
    </xdr:from>
    <xdr:ext cx="534377" cy="259045"/>
    <xdr:sp macro="" textlink="">
      <xdr:nvSpPr>
        <xdr:cNvPr id="85" name="テキスト ボックス 84"/>
        <xdr:cNvSpPr txBox="1"/>
      </xdr:nvSpPr>
      <xdr:spPr>
        <a:xfrm>
          <a:off x="2641111" y="570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57633</xdr:rowOff>
    </xdr:from>
    <xdr:to>
      <xdr:col>10</xdr:col>
      <xdr:colOff>165100</xdr:colOff>
      <xdr:row>35</xdr:row>
      <xdr:rowOff>159233</xdr:rowOff>
    </xdr:to>
    <xdr:sp macro="" textlink="">
      <xdr:nvSpPr>
        <xdr:cNvPr id="86" name="楕円 85"/>
        <xdr:cNvSpPr/>
      </xdr:nvSpPr>
      <xdr:spPr>
        <a:xfrm>
          <a:off x="1968500" y="60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150360</xdr:rowOff>
    </xdr:from>
    <xdr:ext cx="534377" cy="259045"/>
    <xdr:sp macro="" textlink="">
      <xdr:nvSpPr>
        <xdr:cNvPr id="87" name="テキスト ボックス 86"/>
        <xdr:cNvSpPr txBox="1"/>
      </xdr:nvSpPr>
      <xdr:spPr>
        <a:xfrm>
          <a:off x="1752111" y="615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96901</xdr:rowOff>
    </xdr:from>
    <xdr:to>
      <xdr:col>6</xdr:col>
      <xdr:colOff>38100</xdr:colOff>
      <xdr:row>36</xdr:row>
      <xdr:rowOff>27051</xdr:rowOff>
    </xdr:to>
    <xdr:sp macro="" textlink="">
      <xdr:nvSpPr>
        <xdr:cNvPr id="88" name="楕円 87"/>
        <xdr:cNvSpPr/>
      </xdr:nvSpPr>
      <xdr:spPr>
        <a:xfrm>
          <a:off x="1079500" y="6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18178</xdr:rowOff>
    </xdr:from>
    <xdr:ext cx="534377" cy="259045"/>
    <xdr:sp macro="" textlink="">
      <xdr:nvSpPr>
        <xdr:cNvPr id="89" name="テキスト ボックス 88"/>
        <xdr:cNvSpPr txBox="1"/>
      </xdr:nvSpPr>
      <xdr:spPr>
        <a:xfrm>
          <a:off x="863111" y="6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18935</xdr:rowOff>
    </xdr:from>
    <xdr:to>
      <xdr:col>24</xdr:col>
      <xdr:colOff>63500</xdr:colOff>
      <xdr:row>58</xdr:row>
      <xdr:rowOff>148460</xdr:rowOff>
    </xdr:to>
    <xdr:cxnSp macro="">
      <xdr:nvCxnSpPr>
        <xdr:cNvPr id="120" name="直線コネクタ 119"/>
        <xdr:cNvCxnSpPr/>
      </xdr:nvCxnSpPr>
      <xdr:spPr>
        <a:xfrm>
          <a:off x="3797300" y="9791585"/>
          <a:ext cx="838200" cy="30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18935</xdr:rowOff>
    </xdr:from>
    <xdr:to>
      <xdr:col>19</xdr:col>
      <xdr:colOff>177800</xdr:colOff>
      <xdr:row>57</xdr:row>
      <xdr:rowOff>51115</xdr:rowOff>
    </xdr:to>
    <xdr:cxnSp macro="">
      <xdr:nvCxnSpPr>
        <xdr:cNvPr id="123" name="直線コネクタ 122"/>
        <xdr:cNvCxnSpPr/>
      </xdr:nvCxnSpPr>
      <xdr:spPr>
        <a:xfrm flipV="1">
          <a:off x="2908300" y="9791585"/>
          <a:ext cx="889000" cy="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51115</xdr:rowOff>
    </xdr:from>
    <xdr:to>
      <xdr:col>15</xdr:col>
      <xdr:colOff>50800</xdr:colOff>
      <xdr:row>59</xdr:row>
      <xdr:rowOff>18255</xdr:rowOff>
    </xdr:to>
    <xdr:cxnSp macro="">
      <xdr:nvCxnSpPr>
        <xdr:cNvPr id="126" name="直線コネクタ 125"/>
        <xdr:cNvCxnSpPr/>
      </xdr:nvCxnSpPr>
      <xdr:spPr>
        <a:xfrm flipV="1">
          <a:off x="2019300" y="9823765"/>
          <a:ext cx="889000" cy="3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16783</xdr:rowOff>
    </xdr:from>
    <xdr:to>
      <xdr:col>10</xdr:col>
      <xdr:colOff>114300</xdr:colOff>
      <xdr:row>59</xdr:row>
      <xdr:rowOff>18255</xdr:rowOff>
    </xdr:to>
    <xdr:cxnSp macro="">
      <xdr:nvCxnSpPr>
        <xdr:cNvPr id="129" name="直線コネクタ 128"/>
        <xdr:cNvCxnSpPr/>
      </xdr:nvCxnSpPr>
      <xdr:spPr>
        <a:xfrm>
          <a:off x="1130300" y="10132333"/>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97660</xdr:rowOff>
    </xdr:from>
    <xdr:to>
      <xdr:col>24</xdr:col>
      <xdr:colOff>114300</xdr:colOff>
      <xdr:row>59</xdr:row>
      <xdr:rowOff>27810</xdr:rowOff>
    </xdr:to>
    <xdr:sp macro="" textlink="">
      <xdr:nvSpPr>
        <xdr:cNvPr id="139" name="楕円 138"/>
        <xdr:cNvSpPr/>
      </xdr:nvSpPr>
      <xdr:spPr>
        <a:xfrm>
          <a:off x="4584700" y="1004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139585</xdr:rowOff>
    </xdr:from>
    <xdr:to>
      <xdr:col>20</xdr:col>
      <xdr:colOff>38100</xdr:colOff>
      <xdr:row>57</xdr:row>
      <xdr:rowOff>69735</xdr:rowOff>
    </xdr:to>
    <xdr:sp macro="" textlink="">
      <xdr:nvSpPr>
        <xdr:cNvPr id="141" name="楕円 140"/>
        <xdr:cNvSpPr/>
      </xdr:nvSpPr>
      <xdr:spPr>
        <a:xfrm>
          <a:off x="3746500" y="97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86262</xdr:rowOff>
    </xdr:from>
    <xdr:ext cx="599010" cy="259045"/>
    <xdr:sp macro="" textlink="">
      <xdr:nvSpPr>
        <xdr:cNvPr id="142" name="テキスト ボックス 141"/>
        <xdr:cNvSpPr txBox="1"/>
      </xdr:nvSpPr>
      <xdr:spPr>
        <a:xfrm>
          <a:off x="3497795" y="951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315</xdr:rowOff>
    </xdr:from>
    <xdr:to>
      <xdr:col>15</xdr:col>
      <xdr:colOff>101600</xdr:colOff>
      <xdr:row>57</xdr:row>
      <xdr:rowOff>101915</xdr:rowOff>
    </xdr:to>
    <xdr:sp macro="" textlink="">
      <xdr:nvSpPr>
        <xdr:cNvPr id="143" name="楕円 142"/>
        <xdr:cNvSpPr/>
      </xdr:nvSpPr>
      <xdr:spPr>
        <a:xfrm>
          <a:off x="2857500" y="97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118442</xdr:rowOff>
    </xdr:from>
    <xdr:ext cx="599010" cy="259045"/>
    <xdr:sp macro="" textlink="">
      <xdr:nvSpPr>
        <xdr:cNvPr id="144" name="テキスト ボックス 143"/>
        <xdr:cNvSpPr txBox="1"/>
      </xdr:nvSpPr>
      <xdr:spPr>
        <a:xfrm>
          <a:off x="2608795" y="954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138905</xdr:rowOff>
    </xdr:from>
    <xdr:to>
      <xdr:col>10</xdr:col>
      <xdr:colOff>165100</xdr:colOff>
      <xdr:row>59</xdr:row>
      <xdr:rowOff>69055</xdr:rowOff>
    </xdr:to>
    <xdr:sp macro="" textlink="">
      <xdr:nvSpPr>
        <xdr:cNvPr id="145" name="楕円 144"/>
        <xdr:cNvSpPr/>
      </xdr:nvSpPr>
      <xdr:spPr>
        <a:xfrm>
          <a:off x="1968500" y="100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60182</xdr:rowOff>
    </xdr:from>
    <xdr:ext cx="534377" cy="259045"/>
    <xdr:sp macro="" textlink="">
      <xdr:nvSpPr>
        <xdr:cNvPr id="146" name="テキスト ボックス 145"/>
        <xdr:cNvSpPr txBox="1"/>
      </xdr:nvSpPr>
      <xdr:spPr>
        <a:xfrm>
          <a:off x="1752111" y="1017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137433</xdr:rowOff>
    </xdr:from>
    <xdr:to>
      <xdr:col>6</xdr:col>
      <xdr:colOff>38100</xdr:colOff>
      <xdr:row>59</xdr:row>
      <xdr:rowOff>67583</xdr:rowOff>
    </xdr:to>
    <xdr:sp macro="" textlink="">
      <xdr:nvSpPr>
        <xdr:cNvPr id="147" name="楕円 146"/>
        <xdr:cNvSpPr/>
      </xdr:nvSpPr>
      <xdr:spPr>
        <a:xfrm>
          <a:off x="1079500" y="1008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58710</xdr:rowOff>
    </xdr:from>
    <xdr:ext cx="534377" cy="259045"/>
    <xdr:sp macro="" textlink="">
      <xdr:nvSpPr>
        <xdr:cNvPr id="148" name="テキスト ボックス 147"/>
        <xdr:cNvSpPr txBox="1"/>
      </xdr:nvSpPr>
      <xdr:spPr>
        <a:xfrm>
          <a:off x="863111" y="1017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153302</xdr:rowOff>
    </xdr:from>
    <xdr:to>
      <xdr:col>24</xdr:col>
      <xdr:colOff>63500</xdr:colOff>
      <xdr:row>78</xdr:row>
      <xdr:rowOff>165264</xdr:rowOff>
    </xdr:to>
    <xdr:cxnSp macro="">
      <xdr:nvCxnSpPr>
        <xdr:cNvPr id="177" name="直線コネクタ 176"/>
        <xdr:cNvCxnSpPr/>
      </xdr:nvCxnSpPr>
      <xdr:spPr>
        <a:xfrm flipV="1">
          <a:off x="3797300" y="13526402"/>
          <a:ext cx="8382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165264</xdr:rowOff>
    </xdr:from>
    <xdr:to>
      <xdr:col>19</xdr:col>
      <xdr:colOff>177800</xdr:colOff>
      <xdr:row>78</xdr:row>
      <xdr:rowOff>169647</xdr:rowOff>
    </xdr:to>
    <xdr:cxnSp macro="">
      <xdr:nvCxnSpPr>
        <xdr:cNvPr id="180" name="直線コネクタ 179"/>
        <xdr:cNvCxnSpPr/>
      </xdr:nvCxnSpPr>
      <xdr:spPr>
        <a:xfrm flipV="1">
          <a:off x="2908300" y="13538364"/>
          <a:ext cx="8890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145492</xdr:rowOff>
    </xdr:from>
    <xdr:to>
      <xdr:col>15</xdr:col>
      <xdr:colOff>50800</xdr:colOff>
      <xdr:row>78</xdr:row>
      <xdr:rowOff>169647</xdr:rowOff>
    </xdr:to>
    <xdr:cxnSp macro="">
      <xdr:nvCxnSpPr>
        <xdr:cNvPr id="183" name="直線コネクタ 182"/>
        <xdr:cNvCxnSpPr/>
      </xdr:nvCxnSpPr>
      <xdr:spPr>
        <a:xfrm>
          <a:off x="2019300" y="13518592"/>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145492</xdr:rowOff>
    </xdr:from>
    <xdr:to>
      <xdr:col>10</xdr:col>
      <xdr:colOff>114300</xdr:colOff>
      <xdr:row>78</xdr:row>
      <xdr:rowOff>155017</xdr:rowOff>
    </xdr:to>
    <xdr:cxnSp macro="">
      <xdr:nvCxnSpPr>
        <xdr:cNvPr id="186" name="直線コネクタ 185"/>
        <xdr:cNvCxnSpPr/>
      </xdr:nvCxnSpPr>
      <xdr:spPr>
        <a:xfrm flipV="1">
          <a:off x="1130300" y="1351859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102502</xdr:rowOff>
    </xdr:from>
    <xdr:to>
      <xdr:col>24</xdr:col>
      <xdr:colOff>114300</xdr:colOff>
      <xdr:row>79</xdr:row>
      <xdr:rowOff>32652</xdr:rowOff>
    </xdr:to>
    <xdr:sp macro="" textlink="">
      <xdr:nvSpPr>
        <xdr:cNvPr id="196" name="楕円 195"/>
        <xdr:cNvSpPr/>
      </xdr:nvSpPr>
      <xdr:spPr>
        <a:xfrm>
          <a:off x="4584700" y="13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17429</xdr:rowOff>
    </xdr:from>
    <xdr:ext cx="469744" cy="259045"/>
    <xdr:sp macro="" textlink="">
      <xdr:nvSpPr>
        <xdr:cNvPr id="197" name="維持補修費該当値テキスト"/>
        <xdr:cNvSpPr txBox="1"/>
      </xdr:nvSpPr>
      <xdr:spPr>
        <a:xfrm>
          <a:off x="4686300" y="1339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114464</xdr:rowOff>
    </xdr:from>
    <xdr:to>
      <xdr:col>20</xdr:col>
      <xdr:colOff>38100</xdr:colOff>
      <xdr:row>79</xdr:row>
      <xdr:rowOff>44614</xdr:rowOff>
    </xdr:to>
    <xdr:sp macro="" textlink="">
      <xdr:nvSpPr>
        <xdr:cNvPr id="198" name="楕円 197"/>
        <xdr:cNvSpPr/>
      </xdr:nvSpPr>
      <xdr:spPr>
        <a:xfrm>
          <a:off x="3746500" y="134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35741</xdr:rowOff>
    </xdr:from>
    <xdr:ext cx="469744" cy="259045"/>
    <xdr:sp macro="" textlink="">
      <xdr:nvSpPr>
        <xdr:cNvPr id="199" name="テキスト ボックス 198"/>
        <xdr:cNvSpPr txBox="1"/>
      </xdr:nvSpPr>
      <xdr:spPr>
        <a:xfrm>
          <a:off x="3562428" y="1358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118847</xdr:rowOff>
    </xdr:from>
    <xdr:to>
      <xdr:col>15</xdr:col>
      <xdr:colOff>101600</xdr:colOff>
      <xdr:row>79</xdr:row>
      <xdr:rowOff>48997</xdr:rowOff>
    </xdr:to>
    <xdr:sp macro="" textlink="">
      <xdr:nvSpPr>
        <xdr:cNvPr id="200" name="楕円 199"/>
        <xdr:cNvSpPr/>
      </xdr:nvSpPr>
      <xdr:spPr>
        <a:xfrm>
          <a:off x="2857500" y="134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40124</xdr:rowOff>
    </xdr:from>
    <xdr:ext cx="469744" cy="259045"/>
    <xdr:sp macro="" textlink="">
      <xdr:nvSpPr>
        <xdr:cNvPr id="201" name="テキスト ボックス 200"/>
        <xdr:cNvSpPr txBox="1"/>
      </xdr:nvSpPr>
      <xdr:spPr>
        <a:xfrm>
          <a:off x="2673428" y="1358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94692</xdr:rowOff>
    </xdr:from>
    <xdr:to>
      <xdr:col>10</xdr:col>
      <xdr:colOff>165100</xdr:colOff>
      <xdr:row>79</xdr:row>
      <xdr:rowOff>24842</xdr:rowOff>
    </xdr:to>
    <xdr:sp macro="" textlink="">
      <xdr:nvSpPr>
        <xdr:cNvPr id="202" name="楕円 201"/>
        <xdr:cNvSpPr/>
      </xdr:nvSpPr>
      <xdr:spPr>
        <a:xfrm>
          <a:off x="1968500" y="134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15969</xdr:rowOff>
    </xdr:from>
    <xdr:ext cx="469744" cy="259045"/>
    <xdr:sp macro="" textlink="">
      <xdr:nvSpPr>
        <xdr:cNvPr id="203" name="テキスト ボックス 202"/>
        <xdr:cNvSpPr txBox="1"/>
      </xdr:nvSpPr>
      <xdr:spPr>
        <a:xfrm>
          <a:off x="1784428" y="135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104217</xdr:rowOff>
    </xdr:from>
    <xdr:to>
      <xdr:col>6</xdr:col>
      <xdr:colOff>38100</xdr:colOff>
      <xdr:row>79</xdr:row>
      <xdr:rowOff>34367</xdr:rowOff>
    </xdr:to>
    <xdr:sp macro="" textlink="">
      <xdr:nvSpPr>
        <xdr:cNvPr id="204" name="楕円 203"/>
        <xdr:cNvSpPr/>
      </xdr:nvSpPr>
      <xdr:spPr>
        <a:xfrm>
          <a:off x="1079500" y="134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25494</xdr:rowOff>
    </xdr:from>
    <xdr:ext cx="469744" cy="259045"/>
    <xdr:sp macro="" textlink="">
      <xdr:nvSpPr>
        <xdr:cNvPr id="205" name="テキスト ボックス 204"/>
        <xdr:cNvSpPr txBox="1"/>
      </xdr:nvSpPr>
      <xdr:spPr>
        <a:xfrm>
          <a:off x="895428" y="13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74189</xdr:rowOff>
    </xdr:from>
    <xdr:to>
      <xdr:col>24</xdr:col>
      <xdr:colOff>63500</xdr:colOff>
      <xdr:row>92</xdr:row>
      <xdr:rowOff>157432</xdr:rowOff>
    </xdr:to>
    <xdr:cxnSp macro="">
      <xdr:nvCxnSpPr>
        <xdr:cNvPr id="237" name="直線コネクタ 236"/>
        <xdr:cNvCxnSpPr/>
      </xdr:nvCxnSpPr>
      <xdr:spPr>
        <a:xfrm>
          <a:off x="3797300" y="15676139"/>
          <a:ext cx="838200" cy="25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116939</xdr:rowOff>
    </xdr:from>
    <xdr:to>
      <xdr:col>19</xdr:col>
      <xdr:colOff>177800</xdr:colOff>
      <xdr:row>91</xdr:row>
      <xdr:rowOff>74189</xdr:rowOff>
    </xdr:to>
    <xdr:cxnSp macro="">
      <xdr:nvCxnSpPr>
        <xdr:cNvPr id="240" name="直線コネクタ 239"/>
        <xdr:cNvCxnSpPr/>
      </xdr:nvCxnSpPr>
      <xdr:spPr>
        <a:xfrm>
          <a:off x="2908300" y="15547439"/>
          <a:ext cx="889000" cy="1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116939</xdr:rowOff>
    </xdr:from>
    <xdr:to>
      <xdr:col>15</xdr:col>
      <xdr:colOff>50800</xdr:colOff>
      <xdr:row>94</xdr:row>
      <xdr:rowOff>130409</xdr:rowOff>
    </xdr:to>
    <xdr:cxnSp macro="">
      <xdr:nvCxnSpPr>
        <xdr:cNvPr id="243" name="直線コネクタ 242"/>
        <xdr:cNvCxnSpPr/>
      </xdr:nvCxnSpPr>
      <xdr:spPr>
        <a:xfrm flipV="1">
          <a:off x="2019300" y="15547439"/>
          <a:ext cx="889000" cy="69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130409</xdr:rowOff>
    </xdr:from>
    <xdr:to>
      <xdr:col>10</xdr:col>
      <xdr:colOff>114300</xdr:colOff>
      <xdr:row>95</xdr:row>
      <xdr:rowOff>16746</xdr:rowOff>
    </xdr:to>
    <xdr:cxnSp macro="">
      <xdr:nvCxnSpPr>
        <xdr:cNvPr id="246" name="直線コネクタ 245"/>
        <xdr:cNvCxnSpPr/>
      </xdr:nvCxnSpPr>
      <xdr:spPr>
        <a:xfrm flipV="1">
          <a:off x="1130300" y="16246709"/>
          <a:ext cx="889000" cy="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12447</xdr:rowOff>
    </xdr:from>
    <xdr:ext cx="534377" cy="259045"/>
    <xdr:sp macro="" textlink="">
      <xdr:nvSpPr>
        <xdr:cNvPr id="248" name="テキスト ボックス 247"/>
        <xdr:cNvSpPr txBox="1"/>
      </xdr:nvSpPr>
      <xdr:spPr>
        <a:xfrm>
          <a:off x="1752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106632</xdr:rowOff>
    </xdr:from>
    <xdr:to>
      <xdr:col>24</xdr:col>
      <xdr:colOff>114300</xdr:colOff>
      <xdr:row>93</xdr:row>
      <xdr:rowOff>36782</xdr:rowOff>
    </xdr:to>
    <xdr:sp macro="" textlink="">
      <xdr:nvSpPr>
        <xdr:cNvPr id="256" name="楕円 255"/>
        <xdr:cNvSpPr/>
      </xdr:nvSpPr>
      <xdr:spPr>
        <a:xfrm>
          <a:off x="4584700" y="1588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129509</xdr:rowOff>
    </xdr:from>
    <xdr:ext cx="534377" cy="259045"/>
    <xdr:sp macro="" textlink="">
      <xdr:nvSpPr>
        <xdr:cNvPr id="257" name="扶助費該当値テキスト"/>
        <xdr:cNvSpPr txBox="1"/>
      </xdr:nvSpPr>
      <xdr:spPr>
        <a:xfrm>
          <a:off x="4686300" y="1573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23389</xdr:rowOff>
    </xdr:from>
    <xdr:to>
      <xdr:col>20</xdr:col>
      <xdr:colOff>38100</xdr:colOff>
      <xdr:row>91</xdr:row>
      <xdr:rowOff>124989</xdr:rowOff>
    </xdr:to>
    <xdr:sp macro="" textlink="">
      <xdr:nvSpPr>
        <xdr:cNvPr id="258" name="楕円 257"/>
        <xdr:cNvSpPr/>
      </xdr:nvSpPr>
      <xdr:spPr>
        <a:xfrm>
          <a:off x="3746500" y="1562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141516</xdr:rowOff>
    </xdr:from>
    <xdr:ext cx="599010" cy="259045"/>
    <xdr:sp macro="" textlink="">
      <xdr:nvSpPr>
        <xdr:cNvPr id="259" name="テキスト ボックス 258"/>
        <xdr:cNvSpPr txBox="1"/>
      </xdr:nvSpPr>
      <xdr:spPr>
        <a:xfrm>
          <a:off x="3497795" y="1540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66139</xdr:rowOff>
    </xdr:from>
    <xdr:to>
      <xdr:col>15</xdr:col>
      <xdr:colOff>101600</xdr:colOff>
      <xdr:row>90</xdr:row>
      <xdr:rowOff>167739</xdr:rowOff>
    </xdr:to>
    <xdr:sp macro="" textlink="">
      <xdr:nvSpPr>
        <xdr:cNvPr id="260" name="楕円 259"/>
        <xdr:cNvSpPr/>
      </xdr:nvSpPr>
      <xdr:spPr>
        <a:xfrm>
          <a:off x="2857500" y="154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12816</xdr:rowOff>
    </xdr:from>
    <xdr:ext cx="599010" cy="259045"/>
    <xdr:sp macro="" textlink="">
      <xdr:nvSpPr>
        <xdr:cNvPr id="261" name="テキスト ボックス 260"/>
        <xdr:cNvSpPr txBox="1"/>
      </xdr:nvSpPr>
      <xdr:spPr>
        <a:xfrm>
          <a:off x="2608795" y="1527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79609</xdr:rowOff>
    </xdr:from>
    <xdr:to>
      <xdr:col>10</xdr:col>
      <xdr:colOff>165100</xdr:colOff>
      <xdr:row>95</xdr:row>
      <xdr:rowOff>9759</xdr:rowOff>
    </xdr:to>
    <xdr:sp macro="" textlink="">
      <xdr:nvSpPr>
        <xdr:cNvPr id="262" name="楕円 261"/>
        <xdr:cNvSpPr/>
      </xdr:nvSpPr>
      <xdr:spPr>
        <a:xfrm>
          <a:off x="1968500" y="161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26286</xdr:rowOff>
    </xdr:from>
    <xdr:ext cx="534377" cy="259045"/>
    <xdr:sp macro="" textlink="">
      <xdr:nvSpPr>
        <xdr:cNvPr id="263" name="テキスト ボックス 262"/>
        <xdr:cNvSpPr txBox="1"/>
      </xdr:nvSpPr>
      <xdr:spPr>
        <a:xfrm>
          <a:off x="1752111" y="1597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137396</xdr:rowOff>
    </xdr:from>
    <xdr:to>
      <xdr:col>6</xdr:col>
      <xdr:colOff>38100</xdr:colOff>
      <xdr:row>95</xdr:row>
      <xdr:rowOff>67546</xdr:rowOff>
    </xdr:to>
    <xdr:sp macro="" textlink="">
      <xdr:nvSpPr>
        <xdr:cNvPr id="264" name="楕円 263"/>
        <xdr:cNvSpPr/>
      </xdr:nvSpPr>
      <xdr:spPr>
        <a:xfrm>
          <a:off x="1079500" y="162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84073</xdr:rowOff>
    </xdr:from>
    <xdr:ext cx="534377" cy="259045"/>
    <xdr:sp macro="" textlink="">
      <xdr:nvSpPr>
        <xdr:cNvPr id="265" name="テキスト ボックス 264"/>
        <xdr:cNvSpPr txBox="1"/>
      </xdr:nvSpPr>
      <xdr:spPr>
        <a:xfrm>
          <a:off x="863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76530</xdr:rowOff>
    </xdr:from>
    <xdr:to>
      <xdr:col>55</xdr:col>
      <xdr:colOff>0</xdr:colOff>
      <xdr:row>34</xdr:row>
      <xdr:rowOff>125954</xdr:rowOff>
    </xdr:to>
    <xdr:cxnSp macro="">
      <xdr:nvCxnSpPr>
        <xdr:cNvPr id="294" name="直線コネクタ 293"/>
        <xdr:cNvCxnSpPr/>
      </xdr:nvCxnSpPr>
      <xdr:spPr>
        <a:xfrm>
          <a:off x="9639300" y="5905830"/>
          <a:ext cx="838200" cy="4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76530</xdr:rowOff>
    </xdr:from>
    <xdr:to>
      <xdr:col>50</xdr:col>
      <xdr:colOff>114300</xdr:colOff>
      <xdr:row>36</xdr:row>
      <xdr:rowOff>45608</xdr:rowOff>
    </xdr:to>
    <xdr:cxnSp macro="">
      <xdr:nvCxnSpPr>
        <xdr:cNvPr id="297" name="直線コネクタ 296"/>
        <xdr:cNvCxnSpPr/>
      </xdr:nvCxnSpPr>
      <xdr:spPr>
        <a:xfrm flipV="1">
          <a:off x="8750300" y="5905830"/>
          <a:ext cx="889000" cy="3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45608</xdr:rowOff>
    </xdr:from>
    <xdr:to>
      <xdr:col>45</xdr:col>
      <xdr:colOff>177800</xdr:colOff>
      <xdr:row>37</xdr:row>
      <xdr:rowOff>6952</xdr:rowOff>
    </xdr:to>
    <xdr:cxnSp macro="">
      <xdr:nvCxnSpPr>
        <xdr:cNvPr id="300" name="直線コネクタ 299"/>
        <xdr:cNvCxnSpPr/>
      </xdr:nvCxnSpPr>
      <xdr:spPr>
        <a:xfrm flipV="1">
          <a:off x="7861300" y="6217808"/>
          <a:ext cx="889000" cy="13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6952</xdr:rowOff>
    </xdr:from>
    <xdr:to>
      <xdr:col>41</xdr:col>
      <xdr:colOff>50800</xdr:colOff>
      <xdr:row>37</xdr:row>
      <xdr:rowOff>32799</xdr:rowOff>
    </xdr:to>
    <xdr:cxnSp macro="">
      <xdr:nvCxnSpPr>
        <xdr:cNvPr id="303" name="直線コネクタ 302"/>
        <xdr:cNvCxnSpPr/>
      </xdr:nvCxnSpPr>
      <xdr:spPr>
        <a:xfrm flipV="1">
          <a:off x="6972300" y="6350602"/>
          <a:ext cx="889000" cy="2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75154</xdr:rowOff>
    </xdr:from>
    <xdr:to>
      <xdr:col>55</xdr:col>
      <xdr:colOff>50800</xdr:colOff>
      <xdr:row>35</xdr:row>
      <xdr:rowOff>5304</xdr:rowOff>
    </xdr:to>
    <xdr:sp macro="" textlink="">
      <xdr:nvSpPr>
        <xdr:cNvPr id="313" name="楕円 312"/>
        <xdr:cNvSpPr/>
      </xdr:nvSpPr>
      <xdr:spPr>
        <a:xfrm>
          <a:off x="10426700" y="590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98031</xdr:rowOff>
    </xdr:from>
    <xdr:ext cx="599010" cy="259045"/>
    <xdr:sp macro="" textlink="">
      <xdr:nvSpPr>
        <xdr:cNvPr id="314" name="補助費等該当値テキスト"/>
        <xdr:cNvSpPr txBox="1"/>
      </xdr:nvSpPr>
      <xdr:spPr>
        <a:xfrm>
          <a:off x="10528300" y="575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25730</xdr:rowOff>
    </xdr:from>
    <xdr:to>
      <xdr:col>50</xdr:col>
      <xdr:colOff>165100</xdr:colOff>
      <xdr:row>34</xdr:row>
      <xdr:rowOff>127330</xdr:rowOff>
    </xdr:to>
    <xdr:sp macro="" textlink="">
      <xdr:nvSpPr>
        <xdr:cNvPr id="315" name="楕円 314"/>
        <xdr:cNvSpPr/>
      </xdr:nvSpPr>
      <xdr:spPr>
        <a:xfrm>
          <a:off x="9588500" y="58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143857</xdr:rowOff>
    </xdr:from>
    <xdr:ext cx="599010" cy="259045"/>
    <xdr:sp macro="" textlink="">
      <xdr:nvSpPr>
        <xdr:cNvPr id="316" name="テキスト ボックス 315"/>
        <xdr:cNvSpPr txBox="1"/>
      </xdr:nvSpPr>
      <xdr:spPr>
        <a:xfrm>
          <a:off x="9339795" y="56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166258</xdr:rowOff>
    </xdr:from>
    <xdr:to>
      <xdr:col>46</xdr:col>
      <xdr:colOff>38100</xdr:colOff>
      <xdr:row>36</xdr:row>
      <xdr:rowOff>96408</xdr:rowOff>
    </xdr:to>
    <xdr:sp macro="" textlink="">
      <xdr:nvSpPr>
        <xdr:cNvPr id="317" name="楕円 316"/>
        <xdr:cNvSpPr/>
      </xdr:nvSpPr>
      <xdr:spPr>
        <a:xfrm>
          <a:off x="8699500" y="616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112935</xdr:rowOff>
    </xdr:from>
    <xdr:ext cx="534377" cy="259045"/>
    <xdr:sp macro="" textlink="">
      <xdr:nvSpPr>
        <xdr:cNvPr id="318" name="テキスト ボックス 317"/>
        <xdr:cNvSpPr txBox="1"/>
      </xdr:nvSpPr>
      <xdr:spPr>
        <a:xfrm>
          <a:off x="8483111" y="594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127602</xdr:rowOff>
    </xdr:from>
    <xdr:to>
      <xdr:col>41</xdr:col>
      <xdr:colOff>101600</xdr:colOff>
      <xdr:row>37</xdr:row>
      <xdr:rowOff>57752</xdr:rowOff>
    </xdr:to>
    <xdr:sp macro="" textlink="">
      <xdr:nvSpPr>
        <xdr:cNvPr id="319" name="楕円 318"/>
        <xdr:cNvSpPr/>
      </xdr:nvSpPr>
      <xdr:spPr>
        <a:xfrm>
          <a:off x="7810500" y="62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48879</xdr:rowOff>
    </xdr:from>
    <xdr:ext cx="534377" cy="259045"/>
    <xdr:sp macro="" textlink="">
      <xdr:nvSpPr>
        <xdr:cNvPr id="320" name="テキスト ボックス 319"/>
        <xdr:cNvSpPr txBox="1"/>
      </xdr:nvSpPr>
      <xdr:spPr>
        <a:xfrm>
          <a:off x="7594111" y="63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153449</xdr:rowOff>
    </xdr:from>
    <xdr:to>
      <xdr:col>36</xdr:col>
      <xdr:colOff>165100</xdr:colOff>
      <xdr:row>37</xdr:row>
      <xdr:rowOff>83599</xdr:rowOff>
    </xdr:to>
    <xdr:sp macro="" textlink="">
      <xdr:nvSpPr>
        <xdr:cNvPr id="321" name="楕円 320"/>
        <xdr:cNvSpPr/>
      </xdr:nvSpPr>
      <xdr:spPr>
        <a:xfrm>
          <a:off x="6921500" y="63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74726</xdr:rowOff>
    </xdr:from>
    <xdr:ext cx="534377" cy="259045"/>
    <xdr:sp macro="" textlink="">
      <xdr:nvSpPr>
        <xdr:cNvPr id="322" name="テキスト ボックス 321"/>
        <xdr:cNvSpPr txBox="1"/>
      </xdr:nvSpPr>
      <xdr:spPr>
        <a:xfrm>
          <a:off x="6705111" y="641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160269</xdr:rowOff>
    </xdr:from>
    <xdr:to>
      <xdr:col>55</xdr:col>
      <xdr:colOff>0</xdr:colOff>
      <xdr:row>56</xdr:row>
      <xdr:rowOff>105666</xdr:rowOff>
    </xdr:to>
    <xdr:cxnSp macro="">
      <xdr:nvCxnSpPr>
        <xdr:cNvPr id="349" name="直線コネクタ 348"/>
        <xdr:cNvCxnSpPr/>
      </xdr:nvCxnSpPr>
      <xdr:spPr>
        <a:xfrm flipV="1">
          <a:off x="9639300" y="9418569"/>
          <a:ext cx="838200" cy="2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74299</xdr:rowOff>
    </xdr:from>
    <xdr:ext cx="534377" cy="259045"/>
    <xdr:sp macro="" textlink="">
      <xdr:nvSpPr>
        <xdr:cNvPr id="350" name="普通建設事業費平均値テキスト"/>
        <xdr:cNvSpPr txBox="1"/>
      </xdr:nvSpPr>
      <xdr:spPr>
        <a:xfrm>
          <a:off x="10528300" y="967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105666</xdr:rowOff>
    </xdr:from>
    <xdr:to>
      <xdr:col>50</xdr:col>
      <xdr:colOff>114300</xdr:colOff>
      <xdr:row>57</xdr:row>
      <xdr:rowOff>18560</xdr:rowOff>
    </xdr:to>
    <xdr:cxnSp macro="">
      <xdr:nvCxnSpPr>
        <xdr:cNvPr id="352" name="直線コネクタ 351"/>
        <xdr:cNvCxnSpPr/>
      </xdr:nvCxnSpPr>
      <xdr:spPr>
        <a:xfrm flipV="1">
          <a:off x="8750300" y="9706866"/>
          <a:ext cx="889000" cy="8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18560</xdr:rowOff>
    </xdr:from>
    <xdr:to>
      <xdr:col>45</xdr:col>
      <xdr:colOff>177800</xdr:colOff>
      <xdr:row>58</xdr:row>
      <xdr:rowOff>58675</xdr:rowOff>
    </xdr:to>
    <xdr:cxnSp macro="">
      <xdr:nvCxnSpPr>
        <xdr:cNvPr id="355" name="直線コネクタ 354"/>
        <xdr:cNvCxnSpPr/>
      </xdr:nvCxnSpPr>
      <xdr:spPr>
        <a:xfrm flipV="1">
          <a:off x="7861300" y="9791210"/>
          <a:ext cx="889000" cy="21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68107</xdr:rowOff>
    </xdr:from>
    <xdr:to>
      <xdr:col>41</xdr:col>
      <xdr:colOff>50800</xdr:colOff>
      <xdr:row>58</xdr:row>
      <xdr:rowOff>58675</xdr:rowOff>
    </xdr:to>
    <xdr:cxnSp macro="">
      <xdr:nvCxnSpPr>
        <xdr:cNvPr id="358" name="直線コネクタ 357"/>
        <xdr:cNvCxnSpPr/>
      </xdr:nvCxnSpPr>
      <xdr:spPr>
        <a:xfrm>
          <a:off x="6972300" y="9840757"/>
          <a:ext cx="889000" cy="16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109469</xdr:rowOff>
    </xdr:from>
    <xdr:to>
      <xdr:col>55</xdr:col>
      <xdr:colOff>50800</xdr:colOff>
      <xdr:row>55</xdr:row>
      <xdr:rowOff>39619</xdr:rowOff>
    </xdr:to>
    <xdr:sp macro="" textlink="">
      <xdr:nvSpPr>
        <xdr:cNvPr id="368" name="楕円 367"/>
        <xdr:cNvSpPr/>
      </xdr:nvSpPr>
      <xdr:spPr>
        <a:xfrm>
          <a:off x="10426700" y="936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132346</xdr:rowOff>
    </xdr:from>
    <xdr:ext cx="599010" cy="259045"/>
    <xdr:sp macro="" textlink="">
      <xdr:nvSpPr>
        <xdr:cNvPr id="369" name="普通建設事業費該当値テキスト"/>
        <xdr:cNvSpPr txBox="1"/>
      </xdr:nvSpPr>
      <xdr:spPr>
        <a:xfrm>
          <a:off x="10528300" y="921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54866</xdr:rowOff>
    </xdr:from>
    <xdr:to>
      <xdr:col>50</xdr:col>
      <xdr:colOff>165100</xdr:colOff>
      <xdr:row>56</xdr:row>
      <xdr:rowOff>156466</xdr:rowOff>
    </xdr:to>
    <xdr:sp macro="" textlink="">
      <xdr:nvSpPr>
        <xdr:cNvPr id="370" name="楕円 369"/>
        <xdr:cNvSpPr/>
      </xdr:nvSpPr>
      <xdr:spPr>
        <a:xfrm>
          <a:off x="9588500" y="965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1543</xdr:rowOff>
    </xdr:from>
    <xdr:ext cx="534377" cy="259045"/>
    <xdr:sp macro="" textlink="">
      <xdr:nvSpPr>
        <xdr:cNvPr id="371" name="テキスト ボックス 370"/>
        <xdr:cNvSpPr txBox="1"/>
      </xdr:nvSpPr>
      <xdr:spPr>
        <a:xfrm>
          <a:off x="9372111" y="943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139210</xdr:rowOff>
    </xdr:from>
    <xdr:to>
      <xdr:col>46</xdr:col>
      <xdr:colOff>38100</xdr:colOff>
      <xdr:row>57</xdr:row>
      <xdr:rowOff>69360</xdr:rowOff>
    </xdr:to>
    <xdr:sp macro="" textlink="">
      <xdr:nvSpPr>
        <xdr:cNvPr id="372" name="楕円 371"/>
        <xdr:cNvSpPr/>
      </xdr:nvSpPr>
      <xdr:spPr>
        <a:xfrm>
          <a:off x="8699500" y="97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60487</xdr:rowOff>
    </xdr:from>
    <xdr:ext cx="534377" cy="259045"/>
    <xdr:sp macro="" textlink="">
      <xdr:nvSpPr>
        <xdr:cNvPr id="373" name="テキスト ボックス 372"/>
        <xdr:cNvSpPr txBox="1"/>
      </xdr:nvSpPr>
      <xdr:spPr>
        <a:xfrm>
          <a:off x="8483111" y="98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7875</xdr:rowOff>
    </xdr:from>
    <xdr:to>
      <xdr:col>41</xdr:col>
      <xdr:colOff>101600</xdr:colOff>
      <xdr:row>58</xdr:row>
      <xdr:rowOff>109475</xdr:rowOff>
    </xdr:to>
    <xdr:sp macro="" textlink="">
      <xdr:nvSpPr>
        <xdr:cNvPr id="374" name="楕円 373"/>
        <xdr:cNvSpPr/>
      </xdr:nvSpPr>
      <xdr:spPr>
        <a:xfrm>
          <a:off x="7810500" y="99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100602</xdr:rowOff>
    </xdr:from>
    <xdr:ext cx="534377" cy="259045"/>
    <xdr:sp macro="" textlink="">
      <xdr:nvSpPr>
        <xdr:cNvPr id="375" name="テキスト ボックス 374"/>
        <xdr:cNvSpPr txBox="1"/>
      </xdr:nvSpPr>
      <xdr:spPr>
        <a:xfrm>
          <a:off x="7594111" y="1004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17307</xdr:rowOff>
    </xdr:from>
    <xdr:to>
      <xdr:col>36</xdr:col>
      <xdr:colOff>165100</xdr:colOff>
      <xdr:row>57</xdr:row>
      <xdr:rowOff>118907</xdr:rowOff>
    </xdr:to>
    <xdr:sp macro="" textlink="">
      <xdr:nvSpPr>
        <xdr:cNvPr id="376" name="楕円 375"/>
        <xdr:cNvSpPr/>
      </xdr:nvSpPr>
      <xdr:spPr>
        <a:xfrm>
          <a:off x="6921500" y="97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110034</xdr:rowOff>
    </xdr:from>
    <xdr:ext cx="534377" cy="259045"/>
    <xdr:sp macro="" textlink="">
      <xdr:nvSpPr>
        <xdr:cNvPr id="377" name="テキスト ボックス 376"/>
        <xdr:cNvSpPr txBox="1"/>
      </xdr:nvSpPr>
      <xdr:spPr>
        <a:xfrm>
          <a:off x="6705111" y="988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58177</xdr:rowOff>
    </xdr:from>
    <xdr:to>
      <xdr:col>55</xdr:col>
      <xdr:colOff>0</xdr:colOff>
      <xdr:row>77</xdr:row>
      <xdr:rowOff>90790</xdr:rowOff>
    </xdr:to>
    <xdr:cxnSp macro="">
      <xdr:nvCxnSpPr>
        <xdr:cNvPr id="408" name="直線コネクタ 407"/>
        <xdr:cNvCxnSpPr/>
      </xdr:nvCxnSpPr>
      <xdr:spPr>
        <a:xfrm flipV="1">
          <a:off x="9639300" y="12916927"/>
          <a:ext cx="838200" cy="3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132863</xdr:rowOff>
    </xdr:from>
    <xdr:to>
      <xdr:col>50</xdr:col>
      <xdr:colOff>114300</xdr:colOff>
      <xdr:row>77</xdr:row>
      <xdr:rowOff>90790</xdr:rowOff>
    </xdr:to>
    <xdr:cxnSp macro="">
      <xdr:nvCxnSpPr>
        <xdr:cNvPr id="411" name="直線コネクタ 410"/>
        <xdr:cNvCxnSpPr/>
      </xdr:nvCxnSpPr>
      <xdr:spPr>
        <a:xfrm>
          <a:off x="8750300" y="13163063"/>
          <a:ext cx="889000" cy="12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3" name="テキスト ボックス 412"/>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132863</xdr:rowOff>
    </xdr:from>
    <xdr:to>
      <xdr:col>45</xdr:col>
      <xdr:colOff>177800</xdr:colOff>
      <xdr:row>79</xdr:row>
      <xdr:rowOff>70586</xdr:rowOff>
    </xdr:to>
    <xdr:cxnSp macro="">
      <xdr:nvCxnSpPr>
        <xdr:cNvPr id="414" name="直線コネクタ 413"/>
        <xdr:cNvCxnSpPr/>
      </xdr:nvCxnSpPr>
      <xdr:spPr>
        <a:xfrm flipV="1">
          <a:off x="7861300" y="13163063"/>
          <a:ext cx="889000" cy="45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139145</xdr:rowOff>
    </xdr:from>
    <xdr:to>
      <xdr:col>41</xdr:col>
      <xdr:colOff>50800</xdr:colOff>
      <xdr:row>79</xdr:row>
      <xdr:rowOff>70586</xdr:rowOff>
    </xdr:to>
    <xdr:cxnSp macro="">
      <xdr:nvCxnSpPr>
        <xdr:cNvPr id="417" name="直線コネクタ 416"/>
        <xdr:cNvCxnSpPr/>
      </xdr:nvCxnSpPr>
      <xdr:spPr>
        <a:xfrm>
          <a:off x="6972300" y="13340795"/>
          <a:ext cx="889000" cy="2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7377</xdr:rowOff>
    </xdr:from>
    <xdr:to>
      <xdr:col>55</xdr:col>
      <xdr:colOff>50800</xdr:colOff>
      <xdr:row>75</xdr:row>
      <xdr:rowOff>108977</xdr:rowOff>
    </xdr:to>
    <xdr:sp macro="" textlink="">
      <xdr:nvSpPr>
        <xdr:cNvPr id="427" name="楕円 426"/>
        <xdr:cNvSpPr/>
      </xdr:nvSpPr>
      <xdr:spPr>
        <a:xfrm>
          <a:off x="10426700" y="1286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30254</xdr:rowOff>
    </xdr:from>
    <xdr:ext cx="534377" cy="259045"/>
    <xdr:sp macro="" textlink="">
      <xdr:nvSpPr>
        <xdr:cNvPr id="428" name="普通建設事業費 （ うち新規整備　）該当値テキスト"/>
        <xdr:cNvSpPr txBox="1"/>
      </xdr:nvSpPr>
      <xdr:spPr>
        <a:xfrm>
          <a:off x="10528300" y="1271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39990</xdr:rowOff>
    </xdr:from>
    <xdr:to>
      <xdr:col>50</xdr:col>
      <xdr:colOff>165100</xdr:colOff>
      <xdr:row>77</xdr:row>
      <xdr:rowOff>141590</xdr:rowOff>
    </xdr:to>
    <xdr:sp macro="" textlink="">
      <xdr:nvSpPr>
        <xdr:cNvPr id="429" name="楕円 428"/>
        <xdr:cNvSpPr/>
      </xdr:nvSpPr>
      <xdr:spPr>
        <a:xfrm>
          <a:off x="9588500" y="1324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158117</xdr:rowOff>
    </xdr:from>
    <xdr:ext cx="534377" cy="259045"/>
    <xdr:sp macro="" textlink="">
      <xdr:nvSpPr>
        <xdr:cNvPr id="430" name="テキスト ボックス 429"/>
        <xdr:cNvSpPr txBox="1"/>
      </xdr:nvSpPr>
      <xdr:spPr>
        <a:xfrm>
          <a:off x="9372111" y="130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82063</xdr:rowOff>
    </xdr:from>
    <xdr:to>
      <xdr:col>46</xdr:col>
      <xdr:colOff>38100</xdr:colOff>
      <xdr:row>77</xdr:row>
      <xdr:rowOff>12213</xdr:rowOff>
    </xdr:to>
    <xdr:sp macro="" textlink="">
      <xdr:nvSpPr>
        <xdr:cNvPr id="431" name="楕円 430"/>
        <xdr:cNvSpPr/>
      </xdr:nvSpPr>
      <xdr:spPr>
        <a:xfrm>
          <a:off x="8699500" y="131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28741</xdr:rowOff>
    </xdr:from>
    <xdr:ext cx="534377" cy="259045"/>
    <xdr:sp macro="" textlink="">
      <xdr:nvSpPr>
        <xdr:cNvPr id="432" name="テキスト ボックス 431"/>
        <xdr:cNvSpPr txBox="1"/>
      </xdr:nvSpPr>
      <xdr:spPr>
        <a:xfrm>
          <a:off x="8483111" y="128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19786</xdr:rowOff>
    </xdr:from>
    <xdr:to>
      <xdr:col>41</xdr:col>
      <xdr:colOff>101600</xdr:colOff>
      <xdr:row>79</xdr:row>
      <xdr:rowOff>121386</xdr:rowOff>
    </xdr:to>
    <xdr:sp macro="" textlink="">
      <xdr:nvSpPr>
        <xdr:cNvPr id="433" name="楕円 432"/>
        <xdr:cNvSpPr/>
      </xdr:nvSpPr>
      <xdr:spPr>
        <a:xfrm>
          <a:off x="7810500" y="135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112513</xdr:rowOff>
    </xdr:from>
    <xdr:ext cx="469744" cy="259045"/>
    <xdr:sp macro="" textlink="">
      <xdr:nvSpPr>
        <xdr:cNvPr id="434" name="テキスト ボックス 433"/>
        <xdr:cNvSpPr txBox="1"/>
      </xdr:nvSpPr>
      <xdr:spPr>
        <a:xfrm>
          <a:off x="7626428" y="1365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88345</xdr:rowOff>
    </xdr:from>
    <xdr:to>
      <xdr:col>36</xdr:col>
      <xdr:colOff>165100</xdr:colOff>
      <xdr:row>78</xdr:row>
      <xdr:rowOff>18495</xdr:rowOff>
    </xdr:to>
    <xdr:sp macro="" textlink="">
      <xdr:nvSpPr>
        <xdr:cNvPr id="435" name="楕円 434"/>
        <xdr:cNvSpPr/>
      </xdr:nvSpPr>
      <xdr:spPr>
        <a:xfrm>
          <a:off x="6921500" y="1328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9622</xdr:rowOff>
    </xdr:from>
    <xdr:ext cx="534377" cy="259045"/>
    <xdr:sp macro="" textlink="">
      <xdr:nvSpPr>
        <xdr:cNvPr id="436" name="テキスト ボックス 435"/>
        <xdr:cNvSpPr txBox="1"/>
      </xdr:nvSpPr>
      <xdr:spPr>
        <a:xfrm>
          <a:off x="6705111" y="1338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151938</xdr:rowOff>
    </xdr:from>
    <xdr:to>
      <xdr:col>55</xdr:col>
      <xdr:colOff>0</xdr:colOff>
      <xdr:row>97</xdr:row>
      <xdr:rowOff>141643</xdr:rowOff>
    </xdr:to>
    <xdr:cxnSp macro="">
      <xdr:nvCxnSpPr>
        <xdr:cNvPr id="465" name="直線コネクタ 464"/>
        <xdr:cNvCxnSpPr/>
      </xdr:nvCxnSpPr>
      <xdr:spPr>
        <a:xfrm flipV="1">
          <a:off x="9639300" y="16611138"/>
          <a:ext cx="838200" cy="16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141643</xdr:rowOff>
    </xdr:from>
    <xdr:to>
      <xdr:col>50</xdr:col>
      <xdr:colOff>114300</xdr:colOff>
      <xdr:row>98</xdr:row>
      <xdr:rowOff>107688</xdr:rowOff>
    </xdr:to>
    <xdr:cxnSp macro="">
      <xdr:nvCxnSpPr>
        <xdr:cNvPr id="468" name="直線コネクタ 467"/>
        <xdr:cNvCxnSpPr/>
      </xdr:nvCxnSpPr>
      <xdr:spPr>
        <a:xfrm flipV="1">
          <a:off x="8750300" y="16772293"/>
          <a:ext cx="889000" cy="13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107688</xdr:rowOff>
    </xdr:from>
    <xdr:to>
      <xdr:col>45</xdr:col>
      <xdr:colOff>177800</xdr:colOff>
      <xdr:row>98</xdr:row>
      <xdr:rowOff>139974</xdr:rowOff>
    </xdr:to>
    <xdr:cxnSp macro="">
      <xdr:nvCxnSpPr>
        <xdr:cNvPr id="471" name="直線コネクタ 470"/>
        <xdr:cNvCxnSpPr/>
      </xdr:nvCxnSpPr>
      <xdr:spPr>
        <a:xfrm flipV="1">
          <a:off x="7861300" y="16909788"/>
          <a:ext cx="889000" cy="3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73223</xdr:rowOff>
    </xdr:from>
    <xdr:to>
      <xdr:col>41</xdr:col>
      <xdr:colOff>50800</xdr:colOff>
      <xdr:row>98</xdr:row>
      <xdr:rowOff>139974</xdr:rowOff>
    </xdr:to>
    <xdr:cxnSp macro="">
      <xdr:nvCxnSpPr>
        <xdr:cNvPr id="474" name="直線コネクタ 473"/>
        <xdr:cNvCxnSpPr/>
      </xdr:nvCxnSpPr>
      <xdr:spPr>
        <a:xfrm>
          <a:off x="6972300" y="16875323"/>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101138</xdr:rowOff>
    </xdr:from>
    <xdr:to>
      <xdr:col>55</xdr:col>
      <xdr:colOff>50800</xdr:colOff>
      <xdr:row>97</xdr:row>
      <xdr:rowOff>31288</xdr:rowOff>
    </xdr:to>
    <xdr:sp macro="" textlink="">
      <xdr:nvSpPr>
        <xdr:cNvPr id="484" name="楕円 483"/>
        <xdr:cNvSpPr/>
      </xdr:nvSpPr>
      <xdr:spPr>
        <a:xfrm>
          <a:off x="10426700" y="165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124015</xdr:rowOff>
    </xdr:from>
    <xdr:ext cx="534377" cy="259045"/>
    <xdr:sp macro="" textlink="">
      <xdr:nvSpPr>
        <xdr:cNvPr id="485" name="普通建設事業費 （ うち更新整備　）該当値テキスト"/>
        <xdr:cNvSpPr txBox="1"/>
      </xdr:nvSpPr>
      <xdr:spPr>
        <a:xfrm>
          <a:off x="10528300" y="164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90843</xdr:rowOff>
    </xdr:from>
    <xdr:to>
      <xdr:col>50</xdr:col>
      <xdr:colOff>165100</xdr:colOff>
      <xdr:row>98</xdr:row>
      <xdr:rowOff>20993</xdr:rowOff>
    </xdr:to>
    <xdr:sp macro="" textlink="">
      <xdr:nvSpPr>
        <xdr:cNvPr id="486" name="楕円 485"/>
        <xdr:cNvSpPr/>
      </xdr:nvSpPr>
      <xdr:spPr>
        <a:xfrm>
          <a:off x="9588500" y="167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12120</xdr:rowOff>
    </xdr:from>
    <xdr:ext cx="534377" cy="259045"/>
    <xdr:sp macro="" textlink="">
      <xdr:nvSpPr>
        <xdr:cNvPr id="487" name="テキスト ボックス 486"/>
        <xdr:cNvSpPr txBox="1"/>
      </xdr:nvSpPr>
      <xdr:spPr>
        <a:xfrm>
          <a:off x="9372111" y="168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56888</xdr:rowOff>
    </xdr:from>
    <xdr:to>
      <xdr:col>46</xdr:col>
      <xdr:colOff>38100</xdr:colOff>
      <xdr:row>98</xdr:row>
      <xdr:rowOff>158488</xdr:rowOff>
    </xdr:to>
    <xdr:sp macro="" textlink="">
      <xdr:nvSpPr>
        <xdr:cNvPr id="488" name="楕円 487"/>
        <xdr:cNvSpPr/>
      </xdr:nvSpPr>
      <xdr:spPr>
        <a:xfrm>
          <a:off x="8699500" y="1685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149615</xdr:rowOff>
    </xdr:from>
    <xdr:ext cx="534377" cy="259045"/>
    <xdr:sp macro="" textlink="">
      <xdr:nvSpPr>
        <xdr:cNvPr id="489" name="テキスト ボックス 488"/>
        <xdr:cNvSpPr txBox="1"/>
      </xdr:nvSpPr>
      <xdr:spPr>
        <a:xfrm>
          <a:off x="8483111" y="169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89174</xdr:rowOff>
    </xdr:from>
    <xdr:to>
      <xdr:col>41</xdr:col>
      <xdr:colOff>101600</xdr:colOff>
      <xdr:row>99</xdr:row>
      <xdr:rowOff>19324</xdr:rowOff>
    </xdr:to>
    <xdr:sp macro="" textlink="">
      <xdr:nvSpPr>
        <xdr:cNvPr id="490" name="楕円 489"/>
        <xdr:cNvSpPr/>
      </xdr:nvSpPr>
      <xdr:spPr>
        <a:xfrm>
          <a:off x="7810500" y="168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10451</xdr:rowOff>
    </xdr:from>
    <xdr:ext cx="469744" cy="259045"/>
    <xdr:sp macro="" textlink="">
      <xdr:nvSpPr>
        <xdr:cNvPr id="491" name="テキスト ボックス 490"/>
        <xdr:cNvSpPr txBox="1"/>
      </xdr:nvSpPr>
      <xdr:spPr>
        <a:xfrm>
          <a:off x="7626428" y="1698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22423</xdr:rowOff>
    </xdr:from>
    <xdr:to>
      <xdr:col>36</xdr:col>
      <xdr:colOff>165100</xdr:colOff>
      <xdr:row>98</xdr:row>
      <xdr:rowOff>124023</xdr:rowOff>
    </xdr:to>
    <xdr:sp macro="" textlink="">
      <xdr:nvSpPr>
        <xdr:cNvPr id="492" name="楕円 491"/>
        <xdr:cNvSpPr/>
      </xdr:nvSpPr>
      <xdr:spPr>
        <a:xfrm>
          <a:off x="6921500" y="168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115150</xdr:rowOff>
    </xdr:from>
    <xdr:ext cx="534377" cy="259045"/>
    <xdr:sp macro="" textlink="">
      <xdr:nvSpPr>
        <xdr:cNvPr id="493" name="テキスト ボックス 492"/>
        <xdr:cNvSpPr txBox="1"/>
      </xdr:nvSpPr>
      <xdr:spPr>
        <a:xfrm>
          <a:off x="6705111" y="169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114108</xdr:rowOff>
    </xdr:from>
    <xdr:to>
      <xdr:col>85</xdr:col>
      <xdr:colOff>127000</xdr:colOff>
      <xdr:row>31</xdr:row>
      <xdr:rowOff>48551</xdr:rowOff>
    </xdr:to>
    <xdr:cxnSp macro="">
      <xdr:nvCxnSpPr>
        <xdr:cNvPr id="518" name="直線コネクタ 517"/>
        <xdr:cNvCxnSpPr/>
      </xdr:nvCxnSpPr>
      <xdr:spPr>
        <a:xfrm flipV="1">
          <a:off x="15481300" y="5257608"/>
          <a:ext cx="838200" cy="10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102748</xdr:rowOff>
    </xdr:from>
    <xdr:ext cx="469744" cy="259045"/>
    <xdr:sp macro="" textlink="">
      <xdr:nvSpPr>
        <xdr:cNvPr id="519" name="災害復旧事業費平均値テキスト"/>
        <xdr:cNvSpPr txBox="1"/>
      </xdr:nvSpPr>
      <xdr:spPr>
        <a:xfrm>
          <a:off x="16370300" y="6446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48551</xdr:rowOff>
    </xdr:from>
    <xdr:to>
      <xdr:col>81</xdr:col>
      <xdr:colOff>50800</xdr:colOff>
      <xdr:row>35</xdr:row>
      <xdr:rowOff>2311</xdr:rowOff>
    </xdr:to>
    <xdr:cxnSp macro="">
      <xdr:nvCxnSpPr>
        <xdr:cNvPr id="521" name="直線コネクタ 520"/>
        <xdr:cNvCxnSpPr/>
      </xdr:nvCxnSpPr>
      <xdr:spPr>
        <a:xfrm flipV="1">
          <a:off x="14592300" y="5363501"/>
          <a:ext cx="889000" cy="6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57943</xdr:rowOff>
    </xdr:from>
    <xdr:ext cx="469744" cy="259045"/>
    <xdr:sp macro="" textlink="">
      <xdr:nvSpPr>
        <xdr:cNvPr id="523" name="テキスト ボックス 522"/>
        <xdr:cNvSpPr txBox="1"/>
      </xdr:nvSpPr>
      <xdr:spPr>
        <a:xfrm>
          <a:off x="15246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2311</xdr:rowOff>
    </xdr:from>
    <xdr:to>
      <xdr:col>76</xdr:col>
      <xdr:colOff>114300</xdr:colOff>
      <xdr:row>37</xdr:row>
      <xdr:rowOff>144009</xdr:rowOff>
    </xdr:to>
    <xdr:cxnSp macro="">
      <xdr:nvCxnSpPr>
        <xdr:cNvPr id="524" name="直線コネクタ 523"/>
        <xdr:cNvCxnSpPr/>
      </xdr:nvCxnSpPr>
      <xdr:spPr>
        <a:xfrm flipV="1">
          <a:off x="13703300" y="6003061"/>
          <a:ext cx="889000" cy="48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52074</xdr:rowOff>
    </xdr:from>
    <xdr:ext cx="469744" cy="259045"/>
    <xdr:sp macro="" textlink="">
      <xdr:nvSpPr>
        <xdr:cNvPr id="526" name="テキスト ボックス 525"/>
        <xdr:cNvSpPr txBox="1"/>
      </xdr:nvSpPr>
      <xdr:spPr>
        <a:xfrm>
          <a:off x="14357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144009</xdr:rowOff>
    </xdr:from>
    <xdr:to>
      <xdr:col>71</xdr:col>
      <xdr:colOff>177800</xdr:colOff>
      <xdr:row>38</xdr:row>
      <xdr:rowOff>22954</xdr:rowOff>
    </xdr:to>
    <xdr:cxnSp macro="">
      <xdr:nvCxnSpPr>
        <xdr:cNvPr id="527" name="直線コネクタ 526"/>
        <xdr:cNvCxnSpPr/>
      </xdr:nvCxnSpPr>
      <xdr:spPr>
        <a:xfrm flipV="1">
          <a:off x="12814300" y="6487659"/>
          <a:ext cx="889000" cy="5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58143</xdr:rowOff>
    </xdr:from>
    <xdr:ext cx="469744" cy="259045"/>
    <xdr:sp macro="" textlink="">
      <xdr:nvSpPr>
        <xdr:cNvPr id="529" name="テキスト ボックス 528"/>
        <xdr:cNvSpPr txBox="1"/>
      </xdr:nvSpPr>
      <xdr:spPr>
        <a:xfrm>
          <a:off x="13468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63308</xdr:rowOff>
    </xdr:from>
    <xdr:to>
      <xdr:col>85</xdr:col>
      <xdr:colOff>177800</xdr:colOff>
      <xdr:row>30</xdr:row>
      <xdr:rowOff>164908</xdr:rowOff>
    </xdr:to>
    <xdr:sp macro="" textlink="">
      <xdr:nvSpPr>
        <xdr:cNvPr id="537" name="楕円 536"/>
        <xdr:cNvSpPr/>
      </xdr:nvSpPr>
      <xdr:spPr>
        <a:xfrm>
          <a:off x="16268700" y="52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16335</xdr:rowOff>
    </xdr:from>
    <xdr:ext cx="599010" cy="259045"/>
    <xdr:sp macro="" textlink="">
      <xdr:nvSpPr>
        <xdr:cNvPr id="538" name="災害復旧事業費該当値テキスト"/>
        <xdr:cNvSpPr txBox="1"/>
      </xdr:nvSpPr>
      <xdr:spPr>
        <a:xfrm>
          <a:off x="16370300" y="515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169201</xdr:rowOff>
    </xdr:from>
    <xdr:to>
      <xdr:col>81</xdr:col>
      <xdr:colOff>101600</xdr:colOff>
      <xdr:row>31</xdr:row>
      <xdr:rowOff>99351</xdr:rowOff>
    </xdr:to>
    <xdr:sp macro="" textlink="">
      <xdr:nvSpPr>
        <xdr:cNvPr id="539" name="楕円 538"/>
        <xdr:cNvSpPr/>
      </xdr:nvSpPr>
      <xdr:spPr>
        <a:xfrm>
          <a:off x="15430500" y="53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115878</xdr:rowOff>
    </xdr:from>
    <xdr:ext cx="599010" cy="259045"/>
    <xdr:sp macro="" textlink="">
      <xdr:nvSpPr>
        <xdr:cNvPr id="540" name="テキスト ボックス 539"/>
        <xdr:cNvSpPr txBox="1"/>
      </xdr:nvSpPr>
      <xdr:spPr>
        <a:xfrm>
          <a:off x="15181795" y="508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122961</xdr:rowOff>
    </xdr:from>
    <xdr:to>
      <xdr:col>76</xdr:col>
      <xdr:colOff>165100</xdr:colOff>
      <xdr:row>35</xdr:row>
      <xdr:rowOff>53111</xdr:rowOff>
    </xdr:to>
    <xdr:sp macro="" textlink="">
      <xdr:nvSpPr>
        <xdr:cNvPr id="541" name="楕円 540"/>
        <xdr:cNvSpPr/>
      </xdr:nvSpPr>
      <xdr:spPr>
        <a:xfrm>
          <a:off x="14541500" y="59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69638</xdr:rowOff>
    </xdr:from>
    <xdr:ext cx="534377" cy="259045"/>
    <xdr:sp macro="" textlink="">
      <xdr:nvSpPr>
        <xdr:cNvPr id="542" name="テキスト ボックス 541"/>
        <xdr:cNvSpPr txBox="1"/>
      </xdr:nvSpPr>
      <xdr:spPr>
        <a:xfrm>
          <a:off x="14325111" y="57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93209</xdr:rowOff>
    </xdr:from>
    <xdr:to>
      <xdr:col>72</xdr:col>
      <xdr:colOff>38100</xdr:colOff>
      <xdr:row>38</xdr:row>
      <xdr:rowOff>23359</xdr:rowOff>
    </xdr:to>
    <xdr:sp macro="" textlink="">
      <xdr:nvSpPr>
        <xdr:cNvPr id="543" name="楕円 542"/>
        <xdr:cNvSpPr/>
      </xdr:nvSpPr>
      <xdr:spPr>
        <a:xfrm>
          <a:off x="13652500" y="64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39886</xdr:rowOff>
    </xdr:from>
    <xdr:ext cx="469744" cy="259045"/>
    <xdr:sp macro="" textlink="">
      <xdr:nvSpPr>
        <xdr:cNvPr id="544" name="テキスト ボックス 543"/>
        <xdr:cNvSpPr txBox="1"/>
      </xdr:nvSpPr>
      <xdr:spPr>
        <a:xfrm>
          <a:off x="13468428" y="62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143604</xdr:rowOff>
    </xdr:from>
    <xdr:to>
      <xdr:col>67</xdr:col>
      <xdr:colOff>101600</xdr:colOff>
      <xdr:row>38</xdr:row>
      <xdr:rowOff>73754</xdr:rowOff>
    </xdr:to>
    <xdr:sp macro="" textlink="">
      <xdr:nvSpPr>
        <xdr:cNvPr id="545" name="楕円 544"/>
        <xdr:cNvSpPr/>
      </xdr:nvSpPr>
      <xdr:spPr>
        <a:xfrm>
          <a:off x="12763500" y="64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64881</xdr:rowOff>
    </xdr:from>
    <xdr:ext cx="378565" cy="259045"/>
    <xdr:sp macro="" textlink="">
      <xdr:nvSpPr>
        <xdr:cNvPr id="546" name="テキスト ボックス 545"/>
        <xdr:cNvSpPr txBox="1"/>
      </xdr:nvSpPr>
      <xdr:spPr>
        <a:xfrm>
          <a:off x="12625017" y="657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129905</xdr:rowOff>
    </xdr:from>
    <xdr:to>
      <xdr:col>85</xdr:col>
      <xdr:colOff>127000</xdr:colOff>
      <xdr:row>76</xdr:row>
      <xdr:rowOff>141598</xdr:rowOff>
    </xdr:to>
    <xdr:cxnSp macro="">
      <xdr:nvCxnSpPr>
        <xdr:cNvPr id="628" name="直線コネクタ 627"/>
        <xdr:cNvCxnSpPr/>
      </xdr:nvCxnSpPr>
      <xdr:spPr>
        <a:xfrm flipV="1">
          <a:off x="15481300" y="13160105"/>
          <a:ext cx="838200" cy="1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141598</xdr:rowOff>
    </xdr:from>
    <xdr:to>
      <xdr:col>81</xdr:col>
      <xdr:colOff>50800</xdr:colOff>
      <xdr:row>76</xdr:row>
      <xdr:rowOff>170138</xdr:rowOff>
    </xdr:to>
    <xdr:cxnSp macro="">
      <xdr:nvCxnSpPr>
        <xdr:cNvPr id="631" name="直線コネクタ 630"/>
        <xdr:cNvCxnSpPr/>
      </xdr:nvCxnSpPr>
      <xdr:spPr>
        <a:xfrm flipV="1">
          <a:off x="14592300" y="13171798"/>
          <a:ext cx="889000" cy="2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170138</xdr:rowOff>
    </xdr:from>
    <xdr:to>
      <xdr:col>76</xdr:col>
      <xdr:colOff>114300</xdr:colOff>
      <xdr:row>77</xdr:row>
      <xdr:rowOff>10764</xdr:rowOff>
    </xdr:to>
    <xdr:cxnSp macro="">
      <xdr:nvCxnSpPr>
        <xdr:cNvPr id="634" name="直線コネクタ 633"/>
        <xdr:cNvCxnSpPr/>
      </xdr:nvCxnSpPr>
      <xdr:spPr>
        <a:xfrm flipV="1">
          <a:off x="13703300" y="13200338"/>
          <a:ext cx="889000" cy="1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237</xdr:rowOff>
    </xdr:from>
    <xdr:to>
      <xdr:col>71</xdr:col>
      <xdr:colOff>177800</xdr:colOff>
      <xdr:row>77</xdr:row>
      <xdr:rowOff>10764</xdr:rowOff>
    </xdr:to>
    <xdr:cxnSp macro="">
      <xdr:nvCxnSpPr>
        <xdr:cNvPr id="637" name="直線コネクタ 636"/>
        <xdr:cNvCxnSpPr/>
      </xdr:nvCxnSpPr>
      <xdr:spPr>
        <a:xfrm>
          <a:off x="12814300" y="13201887"/>
          <a:ext cx="8890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79105</xdr:rowOff>
    </xdr:from>
    <xdr:to>
      <xdr:col>85</xdr:col>
      <xdr:colOff>177800</xdr:colOff>
      <xdr:row>77</xdr:row>
      <xdr:rowOff>9255</xdr:rowOff>
    </xdr:to>
    <xdr:sp macro="" textlink="">
      <xdr:nvSpPr>
        <xdr:cNvPr id="647" name="楕円 646"/>
        <xdr:cNvSpPr/>
      </xdr:nvSpPr>
      <xdr:spPr>
        <a:xfrm>
          <a:off x="16268700" y="1310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57532</xdr:rowOff>
    </xdr:from>
    <xdr:ext cx="534377" cy="259045"/>
    <xdr:sp macro="" textlink="">
      <xdr:nvSpPr>
        <xdr:cNvPr id="648" name="公債費該当値テキスト"/>
        <xdr:cNvSpPr txBox="1"/>
      </xdr:nvSpPr>
      <xdr:spPr>
        <a:xfrm>
          <a:off x="16370300" y="1308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90798</xdr:rowOff>
    </xdr:from>
    <xdr:to>
      <xdr:col>81</xdr:col>
      <xdr:colOff>101600</xdr:colOff>
      <xdr:row>77</xdr:row>
      <xdr:rowOff>20948</xdr:rowOff>
    </xdr:to>
    <xdr:sp macro="" textlink="">
      <xdr:nvSpPr>
        <xdr:cNvPr id="649" name="楕円 648"/>
        <xdr:cNvSpPr/>
      </xdr:nvSpPr>
      <xdr:spPr>
        <a:xfrm>
          <a:off x="15430500" y="131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12075</xdr:rowOff>
    </xdr:from>
    <xdr:ext cx="534377" cy="259045"/>
    <xdr:sp macro="" textlink="">
      <xdr:nvSpPr>
        <xdr:cNvPr id="650" name="テキスト ボックス 649"/>
        <xdr:cNvSpPr txBox="1"/>
      </xdr:nvSpPr>
      <xdr:spPr>
        <a:xfrm>
          <a:off x="15214111" y="132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119338</xdr:rowOff>
    </xdr:from>
    <xdr:to>
      <xdr:col>76</xdr:col>
      <xdr:colOff>165100</xdr:colOff>
      <xdr:row>77</xdr:row>
      <xdr:rowOff>49488</xdr:rowOff>
    </xdr:to>
    <xdr:sp macro="" textlink="">
      <xdr:nvSpPr>
        <xdr:cNvPr id="651" name="楕円 650"/>
        <xdr:cNvSpPr/>
      </xdr:nvSpPr>
      <xdr:spPr>
        <a:xfrm>
          <a:off x="14541500" y="131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40615</xdr:rowOff>
    </xdr:from>
    <xdr:ext cx="534377" cy="259045"/>
    <xdr:sp macro="" textlink="">
      <xdr:nvSpPr>
        <xdr:cNvPr id="652" name="テキスト ボックス 651"/>
        <xdr:cNvSpPr txBox="1"/>
      </xdr:nvSpPr>
      <xdr:spPr>
        <a:xfrm>
          <a:off x="14325111" y="1324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131414</xdr:rowOff>
    </xdr:from>
    <xdr:to>
      <xdr:col>72</xdr:col>
      <xdr:colOff>38100</xdr:colOff>
      <xdr:row>77</xdr:row>
      <xdr:rowOff>61564</xdr:rowOff>
    </xdr:to>
    <xdr:sp macro="" textlink="">
      <xdr:nvSpPr>
        <xdr:cNvPr id="653" name="楕円 652"/>
        <xdr:cNvSpPr/>
      </xdr:nvSpPr>
      <xdr:spPr>
        <a:xfrm>
          <a:off x="13652500" y="1316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52691</xdr:rowOff>
    </xdr:from>
    <xdr:ext cx="534377" cy="259045"/>
    <xdr:sp macro="" textlink="">
      <xdr:nvSpPr>
        <xdr:cNvPr id="654" name="テキスト ボックス 653"/>
        <xdr:cNvSpPr txBox="1"/>
      </xdr:nvSpPr>
      <xdr:spPr>
        <a:xfrm>
          <a:off x="13436111" y="1325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120887</xdr:rowOff>
    </xdr:from>
    <xdr:to>
      <xdr:col>67</xdr:col>
      <xdr:colOff>101600</xdr:colOff>
      <xdr:row>77</xdr:row>
      <xdr:rowOff>51037</xdr:rowOff>
    </xdr:to>
    <xdr:sp macro="" textlink="">
      <xdr:nvSpPr>
        <xdr:cNvPr id="655" name="楕円 654"/>
        <xdr:cNvSpPr/>
      </xdr:nvSpPr>
      <xdr:spPr>
        <a:xfrm>
          <a:off x="12763500" y="1315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42164</xdr:rowOff>
    </xdr:from>
    <xdr:ext cx="534377" cy="259045"/>
    <xdr:sp macro="" textlink="">
      <xdr:nvSpPr>
        <xdr:cNvPr id="656" name="テキスト ボックス 655"/>
        <xdr:cNvSpPr txBox="1"/>
      </xdr:nvSpPr>
      <xdr:spPr>
        <a:xfrm>
          <a:off x="12547111" y="132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26064</xdr:rowOff>
    </xdr:from>
    <xdr:to>
      <xdr:col>85</xdr:col>
      <xdr:colOff>127000</xdr:colOff>
      <xdr:row>98</xdr:row>
      <xdr:rowOff>47416</xdr:rowOff>
    </xdr:to>
    <xdr:cxnSp macro="">
      <xdr:nvCxnSpPr>
        <xdr:cNvPr id="683" name="直線コネクタ 682"/>
        <xdr:cNvCxnSpPr/>
      </xdr:nvCxnSpPr>
      <xdr:spPr>
        <a:xfrm>
          <a:off x="15481300" y="16828164"/>
          <a:ext cx="838200" cy="2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163909</xdr:rowOff>
    </xdr:from>
    <xdr:ext cx="534377" cy="259045"/>
    <xdr:sp macro="" textlink="">
      <xdr:nvSpPr>
        <xdr:cNvPr id="684" name="積立金平均値テキスト"/>
        <xdr:cNvSpPr txBox="1"/>
      </xdr:nvSpPr>
      <xdr:spPr>
        <a:xfrm>
          <a:off x="16370300" y="167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20034</xdr:rowOff>
    </xdr:from>
    <xdr:to>
      <xdr:col>81</xdr:col>
      <xdr:colOff>50800</xdr:colOff>
      <xdr:row>98</xdr:row>
      <xdr:rowOff>26064</xdr:rowOff>
    </xdr:to>
    <xdr:cxnSp macro="">
      <xdr:nvCxnSpPr>
        <xdr:cNvPr id="686" name="直線コネクタ 685"/>
        <xdr:cNvCxnSpPr/>
      </xdr:nvCxnSpPr>
      <xdr:spPr>
        <a:xfrm>
          <a:off x="14592300" y="16822134"/>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20034</xdr:rowOff>
    </xdr:from>
    <xdr:to>
      <xdr:col>76</xdr:col>
      <xdr:colOff>114300</xdr:colOff>
      <xdr:row>98</xdr:row>
      <xdr:rowOff>111323</xdr:rowOff>
    </xdr:to>
    <xdr:cxnSp macro="">
      <xdr:nvCxnSpPr>
        <xdr:cNvPr id="689" name="直線コネクタ 688"/>
        <xdr:cNvCxnSpPr/>
      </xdr:nvCxnSpPr>
      <xdr:spPr>
        <a:xfrm flipV="1">
          <a:off x="13703300" y="16822134"/>
          <a:ext cx="889000" cy="9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111323</xdr:rowOff>
    </xdr:from>
    <xdr:to>
      <xdr:col>71</xdr:col>
      <xdr:colOff>177800</xdr:colOff>
      <xdr:row>98</xdr:row>
      <xdr:rowOff>129174</xdr:rowOff>
    </xdr:to>
    <xdr:cxnSp macro="">
      <xdr:nvCxnSpPr>
        <xdr:cNvPr id="692" name="直線コネクタ 691"/>
        <xdr:cNvCxnSpPr/>
      </xdr:nvCxnSpPr>
      <xdr:spPr>
        <a:xfrm flipV="1">
          <a:off x="12814300" y="16913423"/>
          <a:ext cx="889000" cy="1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168066</xdr:rowOff>
    </xdr:from>
    <xdr:to>
      <xdr:col>85</xdr:col>
      <xdr:colOff>177800</xdr:colOff>
      <xdr:row>98</xdr:row>
      <xdr:rowOff>98216</xdr:rowOff>
    </xdr:to>
    <xdr:sp macro="" textlink="">
      <xdr:nvSpPr>
        <xdr:cNvPr id="702" name="楕円 701"/>
        <xdr:cNvSpPr/>
      </xdr:nvSpPr>
      <xdr:spPr>
        <a:xfrm>
          <a:off x="16268700" y="1679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127443</xdr:rowOff>
    </xdr:from>
    <xdr:ext cx="534377" cy="259045"/>
    <xdr:sp macro="" textlink="">
      <xdr:nvSpPr>
        <xdr:cNvPr id="703" name="積立金該当値テキスト"/>
        <xdr:cNvSpPr txBox="1"/>
      </xdr:nvSpPr>
      <xdr:spPr>
        <a:xfrm>
          <a:off x="16370300" y="1658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146714</xdr:rowOff>
    </xdr:from>
    <xdr:to>
      <xdr:col>81</xdr:col>
      <xdr:colOff>101600</xdr:colOff>
      <xdr:row>98</xdr:row>
      <xdr:rowOff>76864</xdr:rowOff>
    </xdr:to>
    <xdr:sp macro="" textlink="">
      <xdr:nvSpPr>
        <xdr:cNvPr id="704" name="楕円 703"/>
        <xdr:cNvSpPr/>
      </xdr:nvSpPr>
      <xdr:spPr>
        <a:xfrm>
          <a:off x="15430500" y="1677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93391</xdr:rowOff>
    </xdr:from>
    <xdr:ext cx="534377" cy="259045"/>
    <xdr:sp macro="" textlink="">
      <xdr:nvSpPr>
        <xdr:cNvPr id="705" name="テキスト ボックス 704"/>
        <xdr:cNvSpPr txBox="1"/>
      </xdr:nvSpPr>
      <xdr:spPr>
        <a:xfrm>
          <a:off x="15214111" y="1655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140684</xdr:rowOff>
    </xdr:from>
    <xdr:to>
      <xdr:col>76</xdr:col>
      <xdr:colOff>165100</xdr:colOff>
      <xdr:row>98</xdr:row>
      <xdr:rowOff>70834</xdr:rowOff>
    </xdr:to>
    <xdr:sp macro="" textlink="">
      <xdr:nvSpPr>
        <xdr:cNvPr id="706" name="楕円 705"/>
        <xdr:cNvSpPr/>
      </xdr:nvSpPr>
      <xdr:spPr>
        <a:xfrm>
          <a:off x="14541500" y="167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87361</xdr:rowOff>
    </xdr:from>
    <xdr:ext cx="534377" cy="259045"/>
    <xdr:sp macro="" textlink="">
      <xdr:nvSpPr>
        <xdr:cNvPr id="707" name="テキスト ボックス 706"/>
        <xdr:cNvSpPr txBox="1"/>
      </xdr:nvSpPr>
      <xdr:spPr>
        <a:xfrm>
          <a:off x="14325111" y="1654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60523</xdr:rowOff>
    </xdr:from>
    <xdr:to>
      <xdr:col>72</xdr:col>
      <xdr:colOff>38100</xdr:colOff>
      <xdr:row>98</xdr:row>
      <xdr:rowOff>162123</xdr:rowOff>
    </xdr:to>
    <xdr:sp macro="" textlink="">
      <xdr:nvSpPr>
        <xdr:cNvPr id="708" name="楕円 707"/>
        <xdr:cNvSpPr/>
      </xdr:nvSpPr>
      <xdr:spPr>
        <a:xfrm>
          <a:off x="13652500" y="168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153250</xdr:rowOff>
    </xdr:from>
    <xdr:ext cx="534377" cy="259045"/>
    <xdr:sp macro="" textlink="">
      <xdr:nvSpPr>
        <xdr:cNvPr id="709" name="テキスト ボックス 708"/>
        <xdr:cNvSpPr txBox="1"/>
      </xdr:nvSpPr>
      <xdr:spPr>
        <a:xfrm>
          <a:off x="13436111" y="169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78374</xdr:rowOff>
    </xdr:from>
    <xdr:to>
      <xdr:col>67</xdr:col>
      <xdr:colOff>101600</xdr:colOff>
      <xdr:row>99</xdr:row>
      <xdr:rowOff>8524</xdr:rowOff>
    </xdr:to>
    <xdr:sp macro="" textlink="">
      <xdr:nvSpPr>
        <xdr:cNvPr id="710" name="楕円 709"/>
        <xdr:cNvSpPr/>
      </xdr:nvSpPr>
      <xdr:spPr>
        <a:xfrm>
          <a:off x="12763500" y="168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171101</xdr:rowOff>
    </xdr:from>
    <xdr:ext cx="469744" cy="259045"/>
    <xdr:sp macro="" textlink="">
      <xdr:nvSpPr>
        <xdr:cNvPr id="711" name="テキスト ボックス 710"/>
        <xdr:cNvSpPr txBox="1"/>
      </xdr:nvSpPr>
      <xdr:spPr>
        <a:xfrm>
          <a:off x="12579428" y="1697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35687</xdr:rowOff>
    </xdr:from>
    <xdr:to>
      <xdr:col>111</xdr:col>
      <xdr:colOff>177800</xdr:colOff>
      <xdr:row>58</xdr:row>
      <xdr:rowOff>139700</xdr:rowOff>
    </xdr:to>
    <xdr:cxnSp macro="">
      <xdr:nvCxnSpPr>
        <xdr:cNvPr id="798" name="直線コネクタ 797"/>
        <xdr:cNvCxnSpPr/>
      </xdr:nvCxnSpPr>
      <xdr:spPr>
        <a:xfrm>
          <a:off x="20434300" y="9979787"/>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35687</xdr:rowOff>
    </xdr:from>
    <xdr:to>
      <xdr:col>107</xdr:col>
      <xdr:colOff>50800</xdr:colOff>
      <xdr:row>58</xdr:row>
      <xdr:rowOff>139700</xdr:rowOff>
    </xdr:to>
    <xdr:cxnSp macro="">
      <xdr:nvCxnSpPr>
        <xdr:cNvPr id="801" name="直線コネクタ 800"/>
        <xdr:cNvCxnSpPr/>
      </xdr:nvCxnSpPr>
      <xdr:spPr>
        <a:xfrm flipV="1">
          <a:off x="19545300" y="9979787"/>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82277</xdr:rowOff>
    </xdr:from>
    <xdr:ext cx="469744" cy="259045"/>
    <xdr:sp macro="" textlink="">
      <xdr:nvSpPr>
        <xdr:cNvPr id="803" name="テキスト ボックス 802"/>
        <xdr:cNvSpPr txBox="1"/>
      </xdr:nvSpPr>
      <xdr:spPr>
        <a:xfrm>
          <a:off x="20199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156337</xdr:rowOff>
    </xdr:from>
    <xdr:to>
      <xdr:col>107</xdr:col>
      <xdr:colOff>101600</xdr:colOff>
      <xdr:row>58</xdr:row>
      <xdr:rowOff>86487</xdr:rowOff>
    </xdr:to>
    <xdr:sp macro="" textlink="">
      <xdr:nvSpPr>
        <xdr:cNvPr id="818" name="楕円 817"/>
        <xdr:cNvSpPr/>
      </xdr:nvSpPr>
      <xdr:spPr>
        <a:xfrm>
          <a:off x="20383500" y="99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819" name="テキスト ボックス 818"/>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36202</xdr:rowOff>
    </xdr:from>
    <xdr:to>
      <xdr:col>116</xdr:col>
      <xdr:colOff>63500</xdr:colOff>
      <xdr:row>74</xdr:row>
      <xdr:rowOff>49308</xdr:rowOff>
    </xdr:to>
    <xdr:cxnSp macro="">
      <xdr:nvCxnSpPr>
        <xdr:cNvPr id="853" name="直線コネクタ 852"/>
        <xdr:cNvCxnSpPr/>
      </xdr:nvCxnSpPr>
      <xdr:spPr>
        <a:xfrm flipV="1">
          <a:off x="21323300" y="12723502"/>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48984</xdr:rowOff>
    </xdr:from>
    <xdr:to>
      <xdr:col>111</xdr:col>
      <xdr:colOff>177800</xdr:colOff>
      <xdr:row>74</xdr:row>
      <xdr:rowOff>49308</xdr:rowOff>
    </xdr:to>
    <xdr:cxnSp macro="">
      <xdr:nvCxnSpPr>
        <xdr:cNvPr id="856" name="直線コネクタ 855"/>
        <xdr:cNvCxnSpPr/>
      </xdr:nvCxnSpPr>
      <xdr:spPr>
        <a:xfrm>
          <a:off x="20434300" y="12564834"/>
          <a:ext cx="889000" cy="17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48984</xdr:rowOff>
    </xdr:from>
    <xdr:to>
      <xdr:col>107</xdr:col>
      <xdr:colOff>50800</xdr:colOff>
      <xdr:row>74</xdr:row>
      <xdr:rowOff>37326</xdr:rowOff>
    </xdr:to>
    <xdr:cxnSp macro="">
      <xdr:nvCxnSpPr>
        <xdr:cNvPr id="859" name="直線コネクタ 858"/>
        <xdr:cNvCxnSpPr/>
      </xdr:nvCxnSpPr>
      <xdr:spPr>
        <a:xfrm flipV="1">
          <a:off x="19545300" y="12564834"/>
          <a:ext cx="889000" cy="15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37326</xdr:rowOff>
    </xdr:from>
    <xdr:to>
      <xdr:col>102</xdr:col>
      <xdr:colOff>114300</xdr:colOff>
      <xdr:row>74</xdr:row>
      <xdr:rowOff>118555</xdr:rowOff>
    </xdr:to>
    <xdr:cxnSp macro="">
      <xdr:nvCxnSpPr>
        <xdr:cNvPr id="862" name="直線コネクタ 861"/>
        <xdr:cNvCxnSpPr/>
      </xdr:nvCxnSpPr>
      <xdr:spPr>
        <a:xfrm flipV="1">
          <a:off x="18656300" y="12724626"/>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56087</xdr:rowOff>
    </xdr:from>
    <xdr:ext cx="534377" cy="259045"/>
    <xdr:sp macro="" textlink="">
      <xdr:nvSpPr>
        <xdr:cNvPr id="864" name="テキスト ボックス 863"/>
        <xdr:cNvSpPr txBox="1"/>
      </xdr:nvSpPr>
      <xdr:spPr>
        <a:xfrm>
          <a:off x="19278111" y="129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66" name="テキスト ボックス 865"/>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156852</xdr:rowOff>
    </xdr:from>
    <xdr:to>
      <xdr:col>116</xdr:col>
      <xdr:colOff>114300</xdr:colOff>
      <xdr:row>74</xdr:row>
      <xdr:rowOff>87002</xdr:rowOff>
    </xdr:to>
    <xdr:sp macro="" textlink="">
      <xdr:nvSpPr>
        <xdr:cNvPr id="872" name="楕円 871"/>
        <xdr:cNvSpPr/>
      </xdr:nvSpPr>
      <xdr:spPr>
        <a:xfrm>
          <a:off x="22110700" y="126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8279</xdr:rowOff>
    </xdr:from>
    <xdr:ext cx="534377" cy="259045"/>
    <xdr:sp macro="" textlink="">
      <xdr:nvSpPr>
        <xdr:cNvPr id="873" name="繰出金該当値テキスト"/>
        <xdr:cNvSpPr txBox="1"/>
      </xdr:nvSpPr>
      <xdr:spPr>
        <a:xfrm>
          <a:off x="22212300" y="125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169958</xdr:rowOff>
    </xdr:from>
    <xdr:to>
      <xdr:col>112</xdr:col>
      <xdr:colOff>38100</xdr:colOff>
      <xdr:row>74</xdr:row>
      <xdr:rowOff>100108</xdr:rowOff>
    </xdr:to>
    <xdr:sp macro="" textlink="">
      <xdr:nvSpPr>
        <xdr:cNvPr id="874" name="楕円 873"/>
        <xdr:cNvSpPr/>
      </xdr:nvSpPr>
      <xdr:spPr>
        <a:xfrm>
          <a:off x="21272500" y="126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116635</xdr:rowOff>
    </xdr:from>
    <xdr:ext cx="534377" cy="259045"/>
    <xdr:sp macro="" textlink="">
      <xdr:nvSpPr>
        <xdr:cNvPr id="875" name="テキスト ボックス 874"/>
        <xdr:cNvSpPr txBox="1"/>
      </xdr:nvSpPr>
      <xdr:spPr>
        <a:xfrm>
          <a:off x="21056111" y="1246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169634</xdr:rowOff>
    </xdr:from>
    <xdr:to>
      <xdr:col>107</xdr:col>
      <xdr:colOff>101600</xdr:colOff>
      <xdr:row>73</xdr:row>
      <xdr:rowOff>99784</xdr:rowOff>
    </xdr:to>
    <xdr:sp macro="" textlink="">
      <xdr:nvSpPr>
        <xdr:cNvPr id="876" name="楕円 875"/>
        <xdr:cNvSpPr/>
      </xdr:nvSpPr>
      <xdr:spPr>
        <a:xfrm>
          <a:off x="20383500" y="125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116311</xdr:rowOff>
    </xdr:from>
    <xdr:ext cx="534377" cy="259045"/>
    <xdr:sp macro="" textlink="">
      <xdr:nvSpPr>
        <xdr:cNvPr id="877" name="テキスト ボックス 876"/>
        <xdr:cNvSpPr txBox="1"/>
      </xdr:nvSpPr>
      <xdr:spPr>
        <a:xfrm>
          <a:off x="20167111" y="122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157976</xdr:rowOff>
    </xdr:from>
    <xdr:to>
      <xdr:col>102</xdr:col>
      <xdr:colOff>165100</xdr:colOff>
      <xdr:row>74</xdr:row>
      <xdr:rowOff>88126</xdr:rowOff>
    </xdr:to>
    <xdr:sp macro="" textlink="">
      <xdr:nvSpPr>
        <xdr:cNvPr id="878" name="楕円 877"/>
        <xdr:cNvSpPr/>
      </xdr:nvSpPr>
      <xdr:spPr>
        <a:xfrm>
          <a:off x="19494500" y="126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104653</xdr:rowOff>
    </xdr:from>
    <xdr:ext cx="534377" cy="259045"/>
    <xdr:sp macro="" textlink="">
      <xdr:nvSpPr>
        <xdr:cNvPr id="879" name="テキスト ボックス 878"/>
        <xdr:cNvSpPr txBox="1"/>
      </xdr:nvSpPr>
      <xdr:spPr>
        <a:xfrm>
          <a:off x="19278111" y="124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67755</xdr:rowOff>
    </xdr:from>
    <xdr:to>
      <xdr:col>98</xdr:col>
      <xdr:colOff>38100</xdr:colOff>
      <xdr:row>74</xdr:row>
      <xdr:rowOff>169355</xdr:rowOff>
    </xdr:to>
    <xdr:sp macro="" textlink="">
      <xdr:nvSpPr>
        <xdr:cNvPr id="880" name="楕円 879"/>
        <xdr:cNvSpPr/>
      </xdr:nvSpPr>
      <xdr:spPr>
        <a:xfrm>
          <a:off x="18605500" y="127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14432</xdr:rowOff>
    </xdr:from>
    <xdr:ext cx="534377" cy="259045"/>
    <xdr:sp macro="" textlink="">
      <xdr:nvSpPr>
        <xdr:cNvPr id="881" name="テキスト ボックス 880"/>
        <xdr:cNvSpPr txBox="1"/>
      </xdr:nvSpPr>
      <xdr:spPr>
        <a:xfrm>
          <a:off x="18389111" y="12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865,639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円となっている。主な構成項目である物件費は、前年度</a:t>
          </a:r>
          <a:r>
            <a:rPr kumimoji="1" lang="en-US" altLang="ja-JP" sz="1300">
              <a:latin typeface="ＭＳ Ｐゴシック" panose="020B0600070205080204" pitchFamily="50" charset="-128"/>
              <a:ea typeface="ＭＳ Ｐゴシック" panose="020B0600070205080204" pitchFamily="50" charset="-128"/>
            </a:rPr>
            <a:t>258,959</a:t>
          </a:r>
          <a:r>
            <a:rPr kumimoji="1" lang="ja-JP" altLang="en-US" sz="1300">
              <a:latin typeface="ＭＳ Ｐゴシック" panose="020B0600070205080204" pitchFamily="50" charset="-128"/>
              <a:ea typeface="ＭＳ Ｐゴシック" panose="020B0600070205080204" pitchFamily="50" charset="-128"/>
            </a:rPr>
            <a:t>円に対し</a:t>
          </a:r>
          <a:r>
            <a:rPr kumimoji="1" lang="en-US" altLang="ja-JP" sz="1300">
              <a:latin typeface="ＭＳ Ｐゴシック" panose="020B0600070205080204" pitchFamily="50" charset="-128"/>
              <a:ea typeface="ＭＳ Ｐゴシック" panose="020B0600070205080204" pitchFamily="50" charset="-128"/>
            </a:rPr>
            <a:t>74,635</a:t>
          </a:r>
          <a:r>
            <a:rPr kumimoji="1" lang="ja-JP" altLang="en-US" sz="1300">
              <a:latin typeface="ＭＳ Ｐゴシック" panose="020B0600070205080204" pitchFamily="50" charset="-128"/>
              <a:ea typeface="ＭＳ Ｐゴシック" panose="020B0600070205080204" pitchFamily="50" charset="-128"/>
            </a:rPr>
            <a:t>円と大幅に減少したが、災害復旧事業費は、主な要因である平成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年に発生した熊本地震による災害復旧事業費が前年に比べてさらに</a:t>
          </a:r>
          <a:r>
            <a:rPr kumimoji="1" lang="en-US" altLang="ja-JP" sz="1300">
              <a:latin typeface="ＭＳ Ｐゴシック" panose="020B0600070205080204" pitchFamily="50" charset="-128"/>
              <a:ea typeface="ＭＳ Ｐゴシック" panose="020B0600070205080204" pitchFamily="50" charset="-128"/>
            </a:rPr>
            <a:t>18,259</a:t>
          </a:r>
          <a:r>
            <a:rPr kumimoji="1" lang="ja-JP" altLang="en-US" sz="1300">
              <a:latin typeface="ＭＳ Ｐゴシック" panose="020B0600070205080204" pitchFamily="50" charset="-128"/>
              <a:ea typeface="ＭＳ Ｐゴシック" panose="020B0600070205080204" pitchFamily="50" charset="-128"/>
            </a:rPr>
            <a:t>円増加し、類似団体と比較しても高い水準となっている。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また、普通建設事業費は、防災行政無線工事請負費の増に伴い、前年度に比べて</a:t>
          </a:r>
          <a:r>
            <a:rPr kumimoji="1" lang="en-US" altLang="ja-JP" sz="1300">
              <a:latin typeface="ＭＳ Ｐゴシック" panose="020B0600070205080204" pitchFamily="50" charset="-128"/>
              <a:ea typeface="ＭＳ Ｐゴシック" panose="020B0600070205080204" pitchFamily="50" charset="-128"/>
            </a:rPr>
            <a:t>63,057</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145,501</a:t>
          </a:r>
          <a:r>
            <a:rPr kumimoji="1" lang="ja-JP" altLang="en-US" sz="1300">
              <a:latin typeface="ＭＳ Ｐゴシック" panose="020B0600070205080204" pitchFamily="50" charset="-128"/>
              <a:ea typeface="ＭＳ Ｐゴシック" panose="020B0600070205080204" pitchFamily="50" charset="-128"/>
            </a:rPr>
            <a:t>円となっている。今後、平成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年に発生した熊本地震による災害復旧・復興事業における元利金償還が始まるため、歳出決算額に占める公債費の割合が高くなる見込みである。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17,013
16,946
99.03
15,425,789
14,727,117
517,427
4,481,570
14,932,581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106063</xdr:rowOff>
    </xdr:from>
    <xdr:to>
      <xdr:col>24</xdr:col>
      <xdr:colOff>63500</xdr:colOff>
      <xdr:row>33</xdr:row>
      <xdr:rowOff>114228</xdr:rowOff>
    </xdr:to>
    <xdr:cxnSp macro="">
      <xdr:nvCxnSpPr>
        <xdr:cNvPr id="63" name="直線コネクタ 62"/>
        <xdr:cNvCxnSpPr/>
      </xdr:nvCxnSpPr>
      <xdr:spPr>
        <a:xfrm>
          <a:off x="3797300" y="5763913"/>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106063</xdr:rowOff>
    </xdr:from>
    <xdr:to>
      <xdr:col>19</xdr:col>
      <xdr:colOff>177800</xdr:colOff>
      <xdr:row>33</xdr:row>
      <xdr:rowOff>129576</xdr:rowOff>
    </xdr:to>
    <xdr:cxnSp macro="">
      <xdr:nvCxnSpPr>
        <xdr:cNvPr id="66" name="直線コネクタ 65"/>
        <xdr:cNvCxnSpPr/>
      </xdr:nvCxnSpPr>
      <xdr:spPr>
        <a:xfrm flipV="1">
          <a:off x="2908300" y="5763913"/>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91694</xdr:rowOff>
    </xdr:from>
    <xdr:to>
      <xdr:col>15</xdr:col>
      <xdr:colOff>50800</xdr:colOff>
      <xdr:row>33</xdr:row>
      <xdr:rowOff>129576</xdr:rowOff>
    </xdr:to>
    <xdr:cxnSp macro="">
      <xdr:nvCxnSpPr>
        <xdr:cNvPr id="69" name="直線コネクタ 68"/>
        <xdr:cNvCxnSpPr/>
      </xdr:nvCxnSpPr>
      <xdr:spPr>
        <a:xfrm>
          <a:off x="2019300" y="5578094"/>
          <a:ext cx="889000" cy="20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91694</xdr:rowOff>
    </xdr:from>
    <xdr:to>
      <xdr:col>10</xdr:col>
      <xdr:colOff>114300</xdr:colOff>
      <xdr:row>32</xdr:row>
      <xdr:rowOff>132189</xdr:rowOff>
    </xdr:to>
    <xdr:cxnSp macro="">
      <xdr:nvCxnSpPr>
        <xdr:cNvPr id="72" name="直線コネクタ 71"/>
        <xdr:cNvCxnSpPr/>
      </xdr:nvCxnSpPr>
      <xdr:spPr>
        <a:xfrm flipV="1">
          <a:off x="1130300" y="5578094"/>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28138</xdr:rowOff>
    </xdr:from>
    <xdr:ext cx="469744" cy="259045"/>
    <xdr:sp macro="" textlink="">
      <xdr:nvSpPr>
        <xdr:cNvPr id="76" name="テキスト ボックス 75"/>
        <xdr:cNvSpPr txBox="1"/>
      </xdr:nvSpPr>
      <xdr:spPr>
        <a:xfrm>
          <a:off x="895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63428</xdr:rowOff>
    </xdr:from>
    <xdr:to>
      <xdr:col>24</xdr:col>
      <xdr:colOff>114300</xdr:colOff>
      <xdr:row>33</xdr:row>
      <xdr:rowOff>165028</xdr:rowOff>
    </xdr:to>
    <xdr:sp macro="" textlink="">
      <xdr:nvSpPr>
        <xdr:cNvPr id="82" name="楕円 81"/>
        <xdr:cNvSpPr/>
      </xdr:nvSpPr>
      <xdr:spPr>
        <a:xfrm>
          <a:off x="4584700" y="57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86305</xdr:rowOff>
    </xdr:from>
    <xdr:ext cx="469744" cy="259045"/>
    <xdr:sp macro="" textlink="">
      <xdr:nvSpPr>
        <xdr:cNvPr id="83" name="議会費該当値テキスト"/>
        <xdr:cNvSpPr txBox="1"/>
      </xdr:nvSpPr>
      <xdr:spPr>
        <a:xfrm>
          <a:off x="4686300" y="557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55263</xdr:rowOff>
    </xdr:from>
    <xdr:to>
      <xdr:col>20</xdr:col>
      <xdr:colOff>38100</xdr:colOff>
      <xdr:row>33</xdr:row>
      <xdr:rowOff>156863</xdr:rowOff>
    </xdr:to>
    <xdr:sp macro="" textlink="">
      <xdr:nvSpPr>
        <xdr:cNvPr id="84" name="楕円 83"/>
        <xdr:cNvSpPr/>
      </xdr:nvSpPr>
      <xdr:spPr>
        <a:xfrm>
          <a:off x="3746500" y="57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1940</xdr:rowOff>
    </xdr:from>
    <xdr:ext cx="469744" cy="259045"/>
    <xdr:sp macro="" textlink="">
      <xdr:nvSpPr>
        <xdr:cNvPr id="85" name="テキスト ボックス 84"/>
        <xdr:cNvSpPr txBox="1"/>
      </xdr:nvSpPr>
      <xdr:spPr>
        <a:xfrm>
          <a:off x="3562428" y="548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78776</xdr:rowOff>
    </xdr:from>
    <xdr:to>
      <xdr:col>15</xdr:col>
      <xdr:colOff>101600</xdr:colOff>
      <xdr:row>34</xdr:row>
      <xdr:rowOff>8926</xdr:rowOff>
    </xdr:to>
    <xdr:sp macro="" textlink="">
      <xdr:nvSpPr>
        <xdr:cNvPr id="86" name="楕円 85"/>
        <xdr:cNvSpPr/>
      </xdr:nvSpPr>
      <xdr:spPr>
        <a:xfrm>
          <a:off x="2857500" y="57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25453</xdr:rowOff>
    </xdr:from>
    <xdr:ext cx="469744" cy="259045"/>
    <xdr:sp macro="" textlink="">
      <xdr:nvSpPr>
        <xdr:cNvPr id="87" name="テキスト ボックス 86"/>
        <xdr:cNvSpPr txBox="1"/>
      </xdr:nvSpPr>
      <xdr:spPr>
        <a:xfrm>
          <a:off x="2673428" y="551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40894</xdr:rowOff>
    </xdr:from>
    <xdr:to>
      <xdr:col>10</xdr:col>
      <xdr:colOff>165100</xdr:colOff>
      <xdr:row>32</xdr:row>
      <xdr:rowOff>142494</xdr:rowOff>
    </xdr:to>
    <xdr:sp macro="" textlink="">
      <xdr:nvSpPr>
        <xdr:cNvPr id="88" name="楕円 87"/>
        <xdr:cNvSpPr/>
      </xdr:nvSpPr>
      <xdr:spPr>
        <a:xfrm>
          <a:off x="1968500" y="55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159021</xdr:rowOff>
    </xdr:from>
    <xdr:ext cx="469744" cy="259045"/>
    <xdr:sp macro="" textlink="">
      <xdr:nvSpPr>
        <xdr:cNvPr id="89" name="テキスト ボックス 88"/>
        <xdr:cNvSpPr txBox="1"/>
      </xdr:nvSpPr>
      <xdr:spPr>
        <a:xfrm>
          <a:off x="1784428" y="53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81389</xdr:rowOff>
    </xdr:from>
    <xdr:to>
      <xdr:col>6</xdr:col>
      <xdr:colOff>38100</xdr:colOff>
      <xdr:row>33</xdr:row>
      <xdr:rowOff>11539</xdr:rowOff>
    </xdr:to>
    <xdr:sp macro="" textlink="">
      <xdr:nvSpPr>
        <xdr:cNvPr id="90" name="楕円 89"/>
        <xdr:cNvSpPr/>
      </xdr:nvSpPr>
      <xdr:spPr>
        <a:xfrm>
          <a:off x="1079500" y="55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28066</xdr:rowOff>
    </xdr:from>
    <xdr:ext cx="469744" cy="259045"/>
    <xdr:sp macro="" textlink="">
      <xdr:nvSpPr>
        <xdr:cNvPr id="91" name="テキスト ボックス 90"/>
        <xdr:cNvSpPr txBox="1"/>
      </xdr:nvSpPr>
      <xdr:spPr>
        <a:xfrm>
          <a:off x="895428" y="534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76212</xdr:rowOff>
    </xdr:from>
    <xdr:to>
      <xdr:col>24</xdr:col>
      <xdr:colOff>63500</xdr:colOff>
      <xdr:row>58</xdr:row>
      <xdr:rowOff>83383</xdr:rowOff>
    </xdr:to>
    <xdr:cxnSp macro="">
      <xdr:nvCxnSpPr>
        <xdr:cNvPr id="120" name="直線コネクタ 119"/>
        <xdr:cNvCxnSpPr/>
      </xdr:nvCxnSpPr>
      <xdr:spPr>
        <a:xfrm>
          <a:off x="3797300" y="10020312"/>
          <a:ext cx="838200" cy="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74272</xdr:rowOff>
    </xdr:from>
    <xdr:to>
      <xdr:col>19</xdr:col>
      <xdr:colOff>177800</xdr:colOff>
      <xdr:row>58</xdr:row>
      <xdr:rowOff>76212</xdr:rowOff>
    </xdr:to>
    <xdr:cxnSp macro="">
      <xdr:nvCxnSpPr>
        <xdr:cNvPr id="123" name="直線コネクタ 122"/>
        <xdr:cNvCxnSpPr/>
      </xdr:nvCxnSpPr>
      <xdr:spPr>
        <a:xfrm>
          <a:off x="2908300" y="10018372"/>
          <a:ext cx="889000" cy="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74272</xdr:rowOff>
    </xdr:from>
    <xdr:to>
      <xdr:col>15</xdr:col>
      <xdr:colOff>50800</xdr:colOff>
      <xdr:row>58</xdr:row>
      <xdr:rowOff>136857</xdr:rowOff>
    </xdr:to>
    <xdr:cxnSp macro="">
      <xdr:nvCxnSpPr>
        <xdr:cNvPr id="126" name="直線コネクタ 125"/>
        <xdr:cNvCxnSpPr/>
      </xdr:nvCxnSpPr>
      <xdr:spPr>
        <a:xfrm flipV="1">
          <a:off x="2019300" y="10018372"/>
          <a:ext cx="889000" cy="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136857</xdr:rowOff>
    </xdr:from>
    <xdr:to>
      <xdr:col>10</xdr:col>
      <xdr:colOff>114300</xdr:colOff>
      <xdr:row>58</xdr:row>
      <xdr:rowOff>154622</xdr:rowOff>
    </xdr:to>
    <xdr:cxnSp macro="">
      <xdr:nvCxnSpPr>
        <xdr:cNvPr id="129" name="直線コネクタ 128"/>
        <xdr:cNvCxnSpPr/>
      </xdr:nvCxnSpPr>
      <xdr:spPr>
        <a:xfrm flipV="1">
          <a:off x="1130300" y="10080957"/>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32583</xdr:rowOff>
    </xdr:from>
    <xdr:to>
      <xdr:col>24</xdr:col>
      <xdr:colOff>114300</xdr:colOff>
      <xdr:row>58</xdr:row>
      <xdr:rowOff>134183</xdr:rowOff>
    </xdr:to>
    <xdr:sp macro="" textlink="">
      <xdr:nvSpPr>
        <xdr:cNvPr id="139" name="楕円 138"/>
        <xdr:cNvSpPr/>
      </xdr:nvSpPr>
      <xdr:spPr>
        <a:xfrm>
          <a:off x="4584700" y="99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99010" cy="259045"/>
    <xdr:sp macro="" textlink="">
      <xdr:nvSpPr>
        <xdr:cNvPr id="140" name="総務費該当値テキスト"/>
        <xdr:cNvSpPr txBox="1"/>
      </xdr:nvSpPr>
      <xdr:spPr>
        <a:xfrm>
          <a:off x="4686300" y="994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25412</xdr:rowOff>
    </xdr:from>
    <xdr:to>
      <xdr:col>20</xdr:col>
      <xdr:colOff>38100</xdr:colOff>
      <xdr:row>58</xdr:row>
      <xdr:rowOff>127012</xdr:rowOff>
    </xdr:to>
    <xdr:sp macro="" textlink="">
      <xdr:nvSpPr>
        <xdr:cNvPr id="141" name="楕円 140"/>
        <xdr:cNvSpPr/>
      </xdr:nvSpPr>
      <xdr:spPr>
        <a:xfrm>
          <a:off x="3746500" y="996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143539</xdr:rowOff>
    </xdr:from>
    <xdr:ext cx="599010" cy="259045"/>
    <xdr:sp macro="" textlink="">
      <xdr:nvSpPr>
        <xdr:cNvPr id="142" name="テキスト ボックス 141"/>
        <xdr:cNvSpPr txBox="1"/>
      </xdr:nvSpPr>
      <xdr:spPr>
        <a:xfrm>
          <a:off x="3497795" y="974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23472</xdr:rowOff>
    </xdr:from>
    <xdr:to>
      <xdr:col>15</xdr:col>
      <xdr:colOff>101600</xdr:colOff>
      <xdr:row>58</xdr:row>
      <xdr:rowOff>125072</xdr:rowOff>
    </xdr:to>
    <xdr:sp macro="" textlink="">
      <xdr:nvSpPr>
        <xdr:cNvPr id="143" name="楕円 142"/>
        <xdr:cNvSpPr/>
      </xdr:nvSpPr>
      <xdr:spPr>
        <a:xfrm>
          <a:off x="2857500" y="99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141599</xdr:rowOff>
    </xdr:from>
    <xdr:ext cx="599010" cy="259045"/>
    <xdr:sp macro="" textlink="">
      <xdr:nvSpPr>
        <xdr:cNvPr id="144" name="テキスト ボックス 143"/>
        <xdr:cNvSpPr txBox="1"/>
      </xdr:nvSpPr>
      <xdr:spPr>
        <a:xfrm>
          <a:off x="2608795" y="974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86057</xdr:rowOff>
    </xdr:from>
    <xdr:to>
      <xdr:col>10</xdr:col>
      <xdr:colOff>165100</xdr:colOff>
      <xdr:row>59</xdr:row>
      <xdr:rowOff>16207</xdr:rowOff>
    </xdr:to>
    <xdr:sp macro="" textlink="">
      <xdr:nvSpPr>
        <xdr:cNvPr id="145" name="楕円 144"/>
        <xdr:cNvSpPr/>
      </xdr:nvSpPr>
      <xdr:spPr>
        <a:xfrm>
          <a:off x="1968500" y="1003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7334</xdr:rowOff>
    </xdr:from>
    <xdr:ext cx="534377" cy="259045"/>
    <xdr:sp macro="" textlink="">
      <xdr:nvSpPr>
        <xdr:cNvPr id="146" name="テキスト ボックス 145"/>
        <xdr:cNvSpPr txBox="1"/>
      </xdr:nvSpPr>
      <xdr:spPr>
        <a:xfrm>
          <a:off x="1752111" y="1012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103822</xdr:rowOff>
    </xdr:from>
    <xdr:to>
      <xdr:col>6</xdr:col>
      <xdr:colOff>38100</xdr:colOff>
      <xdr:row>59</xdr:row>
      <xdr:rowOff>33972</xdr:rowOff>
    </xdr:to>
    <xdr:sp macro="" textlink="">
      <xdr:nvSpPr>
        <xdr:cNvPr id="147" name="楕円 146"/>
        <xdr:cNvSpPr/>
      </xdr:nvSpPr>
      <xdr:spPr>
        <a:xfrm>
          <a:off x="1079500" y="100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25099</xdr:rowOff>
    </xdr:from>
    <xdr:ext cx="534377" cy="259045"/>
    <xdr:sp macro="" textlink="">
      <xdr:nvSpPr>
        <xdr:cNvPr id="148" name="テキスト ボックス 147"/>
        <xdr:cNvSpPr txBox="1"/>
      </xdr:nvSpPr>
      <xdr:spPr>
        <a:xfrm>
          <a:off x="863111" y="1014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9736</xdr:rowOff>
    </xdr:from>
    <xdr:to>
      <xdr:col>24</xdr:col>
      <xdr:colOff>63500</xdr:colOff>
      <xdr:row>74</xdr:row>
      <xdr:rowOff>8189</xdr:rowOff>
    </xdr:to>
    <xdr:cxnSp macro="">
      <xdr:nvCxnSpPr>
        <xdr:cNvPr id="180" name="直線コネクタ 179"/>
        <xdr:cNvCxnSpPr/>
      </xdr:nvCxnSpPr>
      <xdr:spPr>
        <a:xfrm>
          <a:off x="3797300" y="12354136"/>
          <a:ext cx="838200" cy="34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81102</xdr:rowOff>
    </xdr:from>
    <xdr:to>
      <xdr:col>19</xdr:col>
      <xdr:colOff>177800</xdr:colOff>
      <xdr:row>72</xdr:row>
      <xdr:rowOff>9736</xdr:rowOff>
    </xdr:to>
    <xdr:cxnSp macro="">
      <xdr:nvCxnSpPr>
        <xdr:cNvPr id="183" name="直線コネクタ 182"/>
        <xdr:cNvCxnSpPr/>
      </xdr:nvCxnSpPr>
      <xdr:spPr>
        <a:xfrm>
          <a:off x="2908300" y="12254052"/>
          <a:ext cx="889000" cy="10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81102</xdr:rowOff>
    </xdr:from>
    <xdr:to>
      <xdr:col>15</xdr:col>
      <xdr:colOff>50800</xdr:colOff>
      <xdr:row>75</xdr:row>
      <xdr:rowOff>164161</xdr:rowOff>
    </xdr:to>
    <xdr:cxnSp macro="">
      <xdr:nvCxnSpPr>
        <xdr:cNvPr id="186" name="直線コネクタ 185"/>
        <xdr:cNvCxnSpPr/>
      </xdr:nvCxnSpPr>
      <xdr:spPr>
        <a:xfrm flipV="1">
          <a:off x="2019300" y="12254052"/>
          <a:ext cx="889000" cy="76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124220</xdr:rowOff>
    </xdr:from>
    <xdr:to>
      <xdr:col>10</xdr:col>
      <xdr:colOff>114300</xdr:colOff>
      <xdr:row>75</xdr:row>
      <xdr:rowOff>164161</xdr:rowOff>
    </xdr:to>
    <xdr:cxnSp macro="">
      <xdr:nvCxnSpPr>
        <xdr:cNvPr id="189" name="直線コネクタ 188"/>
        <xdr:cNvCxnSpPr/>
      </xdr:nvCxnSpPr>
      <xdr:spPr>
        <a:xfrm>
          <a:off x="1130300" y="12982970"/>
          <a:ext cx="889000" cy="3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3" name="テキスト ボックス 192"/>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128839</xdr:rowOff>
    </xdr:from>
    <xdr:to>
      <xdr:col>24</xdr:col>
      <xdr:colOff>114300</xdr:colOff>
      <xdr:row>74</xdr:row>
      <xdr:rowOff>58989</xdr:rowOff>
    </xdr:to>
    <xdr:sp macro="" textlink="">
      <xdr:nvSpPr>
        <xdr:cNvPr id="199" name="楕円 198"/>
        <xdr:cNvSpPr/>
      </xdr:nvSpPr>
      <xdr:spPr>
        <a:xfrm>
          <a:off x="4584700" y="126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151716</xdr:rowOff>
    </xdr:from>
    <xdr:ext cx="599010" cy="259045"/>
    <xdr:sp macro="" textlink="">
      <xdr:nvSpPr>
        <xdr:cNvPr id="200" name="民生費該当値テキスト"/>
        <xdr:cNvSpPr txBox="1"/>
      </xdr:nvSpPr>
      <xdr:spPr>
        <a:xfrm>
          <a:off x="4686300" y="124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130386</xdr:rowOff>
    </xdr:from>
    <xdr:to>
      <xdr:col>20</xdr:col>
      <xdr:colOff>38100</xdr:colOff>
      <xdr:row>72</xdr:row>
      <xdr:rowOff>60536</xdr:rowOff>
    </xdr:to>
    <xdr:sp macro="" textlink="">
      <xdr:nvSpPr>
        <xdr:cNvPr id="201" name="楕円 200"/>
        <xdr:cNvSpPr/>
      </xdr:nvSpPr>
      <xdr:spPr>
        <a:xfrm>
          <a:off x="3746500" y="1230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77063</xdr:rowOff>
    </xdr:from>
    <xdr:ext cx="599010" cy="259045"/>
    <xdr:sp macro="" textlink="">
      <xdr:nvSpPr>
        <xdr:cNvPr id="202" name="テキスト ボックス 201"/>
        <xdr:cNvSpPr txBox="1"/>
      </xdr:nvSpPr>
      <xdr:spPr>
        <a:xfrm>
          <a:off x="3497795" y="1207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30302</xdr:rowOff>
    </xdr:from>
    <xdr:to>
      <xdr:col>15</xdr:col>
      <xdr:colOff>101600</xdr:colOff>
      <xdr:row>71</xdr:row>
      <xdr:rowOff>131902</xdr:rowOff>
    </xdr:to>
    <xdr:sp macro="" textlink="">
      <xdr:nvSpPr>
        <xdr:cNvPr id="203" name="楕円 202"/>
        <xdr:cNvSpPr/>
      </xdr:nvSpPr>
      <xdr:spPr>
        <a:xfrm>
          <a:off x="2857500" y="122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148429</xdr:rowOff>
    </xdr:from>
    <xdr:ext cx="599010" cy="259045"/>
    <xdr:sp macro="" textlink="">
      <xdr:nvSpPr>
        <xdr:cNvPr id="204" name="テキスト ボックス 203"/>
        <xdr:cNvSpPr txBox="1"/>
      </xdr:nvSpPr>
      <xdr:spPr>
        <a:xfrm>
          <a:off x="2608795" y="1197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113361</xdr:rowOff>
    </xdr:from>
    <xdr:to>
      <xdr:col>10</xdr:col>
      <xdr:colOff>165100</xdr:colOff>
      <xdr:row>76</xdr:row>
      <xdr:rowOff>43511</xdr:rowOff>
    </xdr:to>
    <xdr:sp macro="" textlink="">
      <xdr:nvSpPr>
        <xdr:cNvPr id="205" name="楕円 204"/>
        <xdr:cNvSpPr/>
      </xdr:nvSpPr>
      <xdr:spPr>
        <a:xfrm>
          <a:off x="1968500" y="129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60038</xdr:rowOff>
    </xdr:from>
    <xdr:ext cx="599010" cy="259045"/>
    <xdr:sp macro="" textlink="">
      <xdr:nvSpPr>
        <xdr:cNvPr id="206" name="テキスト ボックス 205"/>
        <xdr:cNvSpPr txBox="1"/>
      </xdr:nvSpPr>
      <xdr:spPr>
        <a:xfrm>
          <a:off x="1719795" y="1274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73420</xdr:rowOff>
    </xdr:from>
    <xdr:to>
      <xdr:col>6</xdr:col>
      <xdr:colOff>38100</xdr:colOff>
      <xdr:row>76</xdr:row>
      <xdr:rowOff>3570</xdr:rowOff>
    </xdr:to>
    <xdr:sp macro="" textlink="">
      <xdr:nvSpPr>
        <xdr:cNvPr id="207" name="楕円 206"/>
        <xdr:cNvSpPr/>
      </xdr:nvSpPr>
      <xdr:spPr>
        <a:xfrm>
          <a:off x="1079500" y="12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20097</xdr:rowOff>
    </xdr:from>
    <xdr:ext cx="599010" cy="259045"/>
    <xdr:sp macro="" textlink="">
      <xdr:nvSpPr>
        <xdr:cNvPr id="208" name="テキスト ボックス 207"/>
        <xdr:cNvSpPr txBox="1"/>
      </xdr:nvSpPr>
      <xdr:spPr>
        <a:xfrm>
          <a:off x="830795" y="1270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98220</xdr:rowOff>
    </xdr:from>
    <xdr:to>
      <xdr:col>24</xdr:col>
      <xdr:colOff>62865</xdr:colOff>
      <xdr:row>97</xdr:row>
      <xdr:rowOff>80093</xdr:rowOff>
    </xdr:to>
    <xdr:cxnSp macro="">
      <xdr:nvCxnSpPr>
        <xdr:cNvPr id="228" name="直線コネクタ 227"/>
        <xdr:cNvCxnSpPr/>
      </xdr:nvCxnSpPr>
      <xdr:spPr>
        <a:xfrm flipV="1">
          <a:off x="4633595" y="16214520"/>
          <a:ext cx="1270" cy="49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83920</xdr:rowOff>
    </xdr:from>
    <xdr:ext cx="534377" cy="259045"/>
    <xdr:sp macro="" textlink="">
      <xdr:nvSpPr>
        <xdr:cNvPr id="229" name="衛生費最小値テキスト"/>
        <xdr:cNvSpPr txBox="1"/>
      </xdr:nvSpPr>
      <xdr:spPr>
        <a:xfrm>
          <a:off x="4686300" y="1671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80093</xdr:rowOff>
    </xdr:from>
    <xdr:to>
      <xdr:col>24</xdr:col>
      <xdr:colOff>152400</xdr:colOff>
      <xdr:row>97</xdr:row>
      <xdr:rowOff>80093</xdr:rowOff>
    </xdr:to>
    <xdr:cxnSp macro="">
      <xdr:nvCxnSpPr>
        <xdr:cNvPr id="230" name="直線コネクタ 229"/>
        <xdr:cNvCxnSpPr/>
      </xdr:nvCxnSpPr>
      <xdr:spPr>
        <a:xfrm>
          <a:off x="4546600" y="1671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44897</xdr:rowOff>
    </xdr:from>
    <xdr:ext cx="599010" cy="259045"/>
    <xdr:sp macro="" textlink="">
      <xdr:nvSpPr>
        <xdr:cNvPr id="231" name="衛生費最大値テキスト"/>
        <xdr:cNvSpPr txBox="1"/>
      </xdr:nvSpPr>
      <xdr:spPr>
        <a:xfrm>
          <a:off x="4686300" y="1598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98220</xdr:rowOff>
    </xdr:from>
    <xdr:to>
      <xdr:col>24</xdr:col>
      <xdr:colOff>152400</xdr:colOff>
      <xdr:row>94</xdr:row>
      <xdr:rowOff>98220</xdr:rowOff>
    </xdr:to>
    <xdr:cxnSp macro="">
      <xdr:nvCxnSpPr>
        <xdr:cNvPr id="232" name="直線コネクタ 231"/>
        <xdr:cNvCxnSpPr/>
      </xdr:nvCxnSpPr>
      <xdr:spPr>
        <a:xfrm>
          <a:off x="4546600" y="162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91951</xdr:rowOff>
    </xdr:from>
    <xdr:to>
      <xdr:col>24</xdr:col>
      <xdr:colOff>63500</xdr:colOff>
      <xdr:row>97</xdr:row>
      <xdr:rowOff>13884</xdr:rowOff>
    </xdr:to>
    <xdr:cxnSp macro="">
      <xdr:nvCxnSpPr>
        <xdr:cNvPr id="233" name="直線コネクタ 232"/>
        <xdr:cNvCxnSpPr/>
      </xdr:nvCxnSpPr>
      <xdr:spPr>
        <a:xfrm>
          <a:off x="3797300" y="15522451"/>
          <a:ext cx="838200" cy="112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62651</xdr:rowOff>
    </xdr:from>
    <xdr:ext cx="534377" cy="259045"/>
    <xdr:sp macro="" textlink="">
      <xdr:nvSpPr>
        <xdr:cNvPr id="234" name="衛生費平均値テキスト"/>
        <xdr:cNvSpPr txBox="1"/>
      </xdr:nvSpPr>
      <xdr:spPr>
        <a:xfrm>
          <a:off x="4686300" y="1635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39774</xdr:rowOff>
    </xdr:from>
    <xdr:to>
      <xdr:col>24</xdr:col>
      <xdr:colOff>114300</xdr:colOff>
      <xdr:row>96</xdr:row>
      <xdr:rowOff>141374</xdr:rowOff>
    </xdr:to>
    <xdr:sp macro="" textlink="">
      <xdr:nvSpPr>
        <xdr:cNvPr id="235" name="フローチャート: 判断 234"/>
        <xdr:cNvSpPr/>
      </xdr:nvSpPr>
      <xdr:spPr>
        <a:xfrm>
          <a:off x="4584700" y="164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91951</xdr:rowOff>
    </xdr:from>
    <xdr:to>
      <xdr:col>19</xdr:col>
      <xdr:colOff>177800</xdr:colOff>
      <xdr:row>90</xdr:row>
      <xdr:rowOff>160223</xdr:rowOff>
    </xdr:to>
    <xdr:cxnSp macro="">
      <xdr:nvCxnSpPr>
        <xdr:cNvPr id="236" name="直線コネクタ 235"/>
        <xdr:cNvCxnSpPr/>
      </xdr:nvCxnSpPr>
      <xdr:spPr>
        <a:xfrm flipV="1">
          <a:off x="2908300" y="15522451"/>
          <a:ext cx="889000" cy="6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44014</xdr:rowOff>
    </xdr:from>
    <xdr:to>
      <xdr:col>20</xdr:col>
      <xdr:colOff>38100</xdr:colOff>
      <xdr:row>96</xdr:row>
      <xdr:rowOff>145614</xdr:rowOff>
    </xdr:to>
    <xdr:sp macro="" textlink="">
      <xdr:nvSpPr>
        <xdr:cNvPr id="237" name="フローチャート: 判断 236"/>
        <xdr:cNvSpPr/>
      </xdr:nvSpPr>
      <xdr:spPr>
        <a:xfrm>
          <a:off x="37465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136741</xdr:rowOff>
    </xdr:from>
    <xdr:ext cx="534377" cy="259045"/>
    <xdr:sp macro="" textlink="">
      <xdr:nvSpPr>
        <xdr:cNvPr id="238" name="テキスト ボックス 237"/>
        <xdr:cNvSpPr txBox="1"/>
      </xdr:nvSpPr>
      <xdr:spPr>
        <a:xfrm>
          <a:off x="3530111" y="165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160223</xdr:rowOff>
    </xdr:from>
    <xdr:to>
      <xdr:col>15</xdr:col>
      <xdr:colOff>50800</xdr:colOff>
      <xdr:row>97</xdr:row>
      <xdr:rowOff>42083</xdr:rowOff>
    </xdr:to>
    <xdr:cxnSp macro="">
      <xdr:nvCxnSpPr>
        <xdr:cNvPr id="239" name="直線コネクタ 238"/>
        <xdr:cNvCxnSpPr/>
      </xdr:nvCxnSpPr>
      <xdr:spPr>
        <a:xfrm flipV="1">
          <a:off x="2019300" y="15590723"/>
          <a:ext cx="889000" cy="108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37230</xdr:rowOff>
    </xdr:from>
    <xdr:to>
      <xdr:col>15</xdr:col>
      <xdr:colOff>101600</xdr:colOff>
      <xdr:row>96</xdr:row>
      <xdr:rowOff>138830</xdr:rowOff>
    </xdr:to>
    <xdr:sp macro="" textlink="">
      <xdr:nvSpPr>
        <xdr:cNvPr id="240" name="フローチャート: 判断 239"/>
        <xdr:cNvSpPr/>
      </xdr:nvSpPr>
      <xdr:spPr>
        <a:xfrm>
          <a:off x="2857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129957</xdr:rowOff>
    </xdr:from>
    <xdr:ext cx="534377" cy="259045"/>
    <xdr:sp macro="" textlink="">
      <xdr:nvSpPr>
        <xdr:cNvPr id="241" name="テキスト ボックス 240"/>
        <xdr:cNvSpPr txBox="1"/>
      </xdr:nvSpPr>
      <xdr:spPr>
        <a:xfrm>
          <a:off x="2641111" y="165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20069</xdr:rowOff>
    </xdr:from>
    <xdr:to>
      <xdr:col>10</xdr:col>
      <xdr:colOff>114300</xdr:colOff>
      <xdr:row>97</xdr:row>
      <xdr:rowOff>42083</xdr:rowOff>
    </xdr:to>
    <xdr:cxnSp macro="">
      <xdr:nvCxnSpPr>
        <xdr:cNvPr id="242" name="直線コネクタ 241"/>
        <xdr:cNvCxnSpPr/>
      </xdr:nvCxnSpPr>
      <xdr:spPr>
        <a:xfrm>
          <a:off x="1130300" y="16650719"/>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68920</xdr:rowOff>
    </xdr:from>
    <xdr:to>
      <xdr:col>10</xdr:col>
      <xdr:colOff>165100</xdr:colOff>
      <xdr:row>96</xdr:row>
      <xdr:rowOff>170520</xdr:rowOff>
    </xdr:to>
    <xdr:sp macro="" textlink="">
      <xdr:nvSpPr>
        <xdr:cNvPr id="243" name="フローチャート: 判断 242"/>
        <xdr:cNvSpPr/>
      </xdr:nvSpPr>
      <xdr:spPr>
        <a:xfrm>
          <a:off x="1968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15597</xdr:rowOff>
    </xdr:from>
    <xdr:ext cx="534377" cy="259045"/>
    <xdr:sp macro="" textlink="">
      <xdr:nvSpPr>
        <xdr:cNvPr id="244" name="テキスト ボックス 243"/>
        <xdr:cNvSpPr txBox="1"/>
      </xdr:nvSpPr>
      <xdr:spPr>
        <a:xfrm>
          <a:off x="1752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80167</xdr:rowOff>
    </xdr:from>
    <xdr:to>
      <xdr:col>6</xdr:col>
      <xdr:colOff>38100</xdr:colOff>
      <xdr:row>97</xdr:row>
      <xdr:rowOff>10317</xdr:rowOff>
    </xdr:to>
    <xdr:sp macro="" textlink="">
      <xdr:nvSpPr>
        <xdr:cNvPr id="245" name="フローチャート: 判断 244"/>
        <xdr:cNvSpPr/>
      </xdr:nvSpPr>
      <xdr:spPr>
        <a:xfrm>
          <a:off x="1079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26844</xdr:rowOff>
    </xdr:from>
    <xdr:ext cx="534377" cy="259045"/>
    <xdr:sp macro="" textlink="">
      <xdr:nvSpPr>
        <xdr:cNvPr id="246" name="テキスト ボックス 245"/>
        <xdr:cNvSpPr txBox="1"/>
      </xdr:nvSpPr>
      <xdr:spPr>
        <a:xfrm>
          <a:off x="863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134534</xdr:rowOff>
    </xdr:from>
    <xdr:to>
      <xdr:col>24</xdr:col>
      <xdr:colOff>114300</xdr:colOff>
      <xdr:row>97</xdr:row>
      <xdr:rowOff>64684</xdr:rowOff>
    </xdr:to>
    <xdr:sp macro="" textlink="">
      <xdr:nvSpPr>
        <xdr:cNvPr id="252" name="楕円 251"/>
        <xdr:cNvSpPr/>
      </xdr:nvSpPr>
      <xdr:spPr>
        <a:xfrm>
          <a:off x="4584700" y="165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49461</xdr:rowOff>
    </xdr:from>
    <xdr:ext cx="534377" cy="259045"/>
    <xdr:sp macro="" textlink="">
      <xdr:nvSpPr>
        <xdr:cNvPr id="253" name="衛生費該当値テキスト"/>
        <xdr:cNvSpPr txBox="1"/>
      </xdr:nvSpPr>
      <xdr:spPr>
        <a:xfrm>
          <a:off x="4686300" y="1650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41151</xdr:rowOff>
    </xdr:from>
    <xdr:to>
      <xdr:col>20</xdr:col>
      <xdr:colOff>38100</xdr:colOff>
      <xdr:row>90</xdr:row>
      <xdr:rowOff>142751</xdr:rowOff>
    </xdr:to>
    <xdr:sp macro="" textlink="">
      <xdr:nvSpPr>
        <xdr:cNvPr id="254" name="楕円 253"/>
        <xdr:cNvSpPr/>
      </xdr:nvSpPr>
      <xdr:spPr>
        <a:xfrm>
          <a:off x="3746500" y="1547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159278</xdr:rowOff>
    </xdr:from>
    <xdr:ext cx="599010" cy="259045"/>
    <xdr:sp macro="" textlink="">
      <xdr:nvSpPr>
        <xdr:cNvPr id="255" name="テキスト ボックス 254"/>
        <xdr:cNvSpPr txBox="1"/>
      </xdr:nvSpPr>
      <xdr:spPr>
        <a:xfrm>
          <a:off x="3497795" y="1524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109423</xdr:rowOff>
    </xdr:from>
    <xdr:to>
      <xdr:col>15</xdr:col>
      <xdr:colOff>101600</xdr:colOff>
      <xdr:row>91</xdr:row>
      <xdr:rowOff>39573</xdr:rowOff>
    </xdr:to>
    <xdr:sp macro="" textlink="">
      <xdr:nvSpPr>
        <xdr:cNvPr id="256" name="楕円 255"/>
        <xdr:cNvSpPr/>
      </xdr:nvSpPr>
      <xdr:spPr>
        <a:xfrm>
          <a:off x="2857500" y="155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56100</xdr:rowOff>
    </xdr:from>
    <xdr:ext cx="599010" cy="259045"/>
    <xdr:sp macro="" textlink="">
      <xdr:nvSpPr>
        <xdr:cNvPr id="257" name="テキスト ボックス 256"/>
        <xdr:cNvSpPr txBox="1"/>
      </xdr:nvSpPr>
      <xdr:spPr>
        <a:xfrm>
          <a:off x="2608795" y="1531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162733</xdr:rowOff>
    </xdr:from>
    <xdr:to>
      <xdr:col>10</xdr:col>
      <xdr:colOff>165100</xdr:colOff>
      <xdr:row>97</xdr:row>
      <xdr:rowOff>92883</xdr:rowOff>
    </xdr:to>
    <xdr:sp macro="" textlink="">
      <xdr:nvSpPr>
        <xdr:cNvPr id="258" name="楕円 257"/>
        <xdr:cNvSpPr/>
      </xdr:nvSpPr>
      <xdr:spPr>
        <a:xfrm>
          <a:off x="1968500" y="166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84010</xdr:rowOff>
    </xdr:from>
    <xdr:ext cx="534377" cy="259045"/>
    <xdr:sp macro="" textlink="">
      <xdr:nvSpPr>
        <xdr:cNvPr id="259" name="テキスト ボックス 258"/>
        <xdr:cNvSpPr txBox="1"/>
      </xdr:nvSpPr>
      <xdr:spPr>
        <a:xfrm>
          <a:off x="1752111" y="1671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140719</xdr:rowOff>
    </xdr:from>
    <xdr:to>
      <xdr:col>6</xdr:col>
      <xdr:colOff>38100</xdr:colOff>
      <xdr:row>97</xdr:row>
      <xdr:rowOff>70869</xdr:rowOff>
    </xdr:to>
    <xdr:sp macro="" textlink="">
      <xdr:nvSpPr>
        <xdr:cNvPr id="260" name="楕円 259"/>
        <xdr:cNvSpPr/>
      </xdr:nvSpPr>
      <xdr:spPr>
        <a:xfrm>
          <a:off x="1079500" y="1659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61996</xdr:rowOff>
    </xdr:from>
    <xdr:ext cx="534377" cy="259045"/>
    <xdr:sp macro="" textlink="">
      <xdr:nvSpPr>
        <xdr:cNvPr id="261" name="テキスト ボックス 260"/>
        <xdr:cNvSpPr txBox="1"/>
      </xdr:nvSpPr>
      <xdr:spPr>
        <a:xfrm>
          <a:off x="863111" y="1669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87" name="直線コネクタ 286"/>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0"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1" name="直線コネクタ 290"/>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293"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294" name="フローチャート: 判断 293"/>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296" name="フローチャート: 判断 295"/>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297" name="テキスト ボックス 296"/>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299" name="フローチャート: 判断 298"/>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0" name="テキスト ボックス 299"/>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2" name="フローチャート: 判断 301"/>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03" name="テキスト ボックス 302"/>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04" name="フローチャート: 判断 303"/>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05" name="テキスト ボックス 304"/>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44" name="直線コネクタ 343"/>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45"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46" name="直線コネクタ 345"/>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47"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48" name="直線コネクタ 347"/>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63938</xdr:rowOff>
    </xdr:from>
    <xdr:to>
      <xdr:col>55</xdr:col>
      <xdr:colOff>0</xdr:colOff>
      <xdr:row>52</xdr:row>
      <xdr:rowOff>170714</xdr:rowOff>
    </xdr:to>
    <xdr:cxnSp macro="">
      <xdr:nvCxnSpPr>
        <xdr:cNvPr id="349" name="直線コネクタ 348"/>
        <xdr:cNvCxnSpPr/>
      </xdr:nvCxnSpPr>
      <xdr:spPr>
        <a:xfrm flipV="1">
          <a:off x="9639300" y="8979338"/>
          <a:ext cx="838200" cy="10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58545</xdr:rowOff>
    </xdr:from>
    <xdr:ext cx="534377" cy="259045"/>
    <xdr:sp macro="" textlink="">
      <xdr:nvSpPr>
        <xdr:cNvPr id="350" name="農林水産業費平均値テキスト"/>
        <xdr:cNvSpPr txBox="1"/>
      </xdr:nvSpPr>
      <xdr:spPr>
        <a:xfrm>
          <a:off x="10528300" y="9659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1" name="フローチャート: 判断 350"/>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170714</xdr:rowOff>
    </xdr:from>
    <xdr:to>
      <xdr:col>50</xdr:col>
      <xdr:colOff>114300</xdr:colOff>
      <xdr:row>56</xdr:row>
      <xdr:rowOff>122212</xdr:rowOff>
    </xdr:to>
    <xdr:cxnSp macro="">
      <xdr:nvCxnSpPr>
        <xdr:cNvPr id="352" name="直線コネクタ 351"/>
        <xdr:cNvCxnSpPr/>
      </xdr:nvCxnSpPr>
      <xdr:spPr>
        <a:xfrm flipV="1">
          <a:off x="8750300" y="9086114"/>
          <a:ext cx="889000" cy="63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53" name="フローチャート: 判断 352"/>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36466</xdr:rowOff>
    </xdr:from>
    <xdr:ext cx="534377" cy="259045"/>
    <xdr:sp macro="" textlink="">
      <xdr:nvSpPr>
        <xdr:cNvPr id="354" name="テキスト ボックス 353"/>
        <xdr:cNvSpPr txBox="1"/>
      </xdr:nvSpPr>
      <xdr:spPr>
        <a:xfrm>
          <a:off x="9372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122212</xdr:rowOff>
    </xdr:from>
    <xdr:to>
      <xdr:col>45</xdr:col>
      <xdr:colOff>177800</xdr:colOff>
      <xdr:row>57</xdr:row>
      <xdr:rowOff>78169</xdr:rowOff>
    </xdr:to>
    <xdr:cxnSp macro="">
      <xdr:nvCxnSpPr>
        <xdr:cNvPr id="355" name="直線コネクタ 354"/>
        <xdr:cNvCxnSpPr/>
      </xdr:nvCxnSpPr>
      <xdr:spPr>
        <a:xfrm flipV="1">
          <a:off x="7861300" y="9723412"/>
          <a:ext cx="889000" cy="1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56" name="フローチャート: 判断 355"/>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17911</xdr:rowOff>
    </xdr:from>
    <xdr:ext cx="534377" cy="259045"/>
    <xdr:sp macro="" textlink="">
      <xdr:nvSpPr>
        <xdr:cNvPr id="357" name="テキスト ボックス 356"/>
        <xdr:cNvSpPr txBox="1"/>
      </xdr:nvSpPr>
      <xdr:spPr>
        <a:xfrm>
          <a:off x="8483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44945</xdr:rowOff>
    </xdr:from>
    <xdr:to>
      <xdr:col>41</xdr:col>
      <xdr:colOff>50800</xdr:colOff>
      <xdr:row>57</xdr:row>
      <xdr:rowOff>78169</xdr:rowOff>
    </xdr:to>
    <xdr:cxnSp macro="">
      <xdr:nvCxnSpPr>
        <xdr:cNvPr id="358" name="直線コネクタ 357"/>
        <xdr:cNvCxnSpPr/>
      </xdr:nvCxnSpPr>
      <xdr:spPr>
        <a:xfrm>
          <a:off x="6972300" y="9817595"/>
          <a:ext cx="8890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59" name="フローチャート: 判断 358"/>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0" name="テキスト ボックス 359"/>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1" name="フローチャート: 判断 360"/>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2" name="テキスト ボックス 361"/>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13138</xdr:rowOff>
    </xdr:from>
    <xdr:to>
      <xdr:col>55</xdr:col>
      <xdr:colOff>50800</xdr:colOff>
      <xdr:row>52</xdr:row>
      <xdr:rowOff>114738</xdr:rowOff>
    </xdr:to>
    <xdr:sp macro="" textlink="">
      <xdr:nvSpPr>
        <xdr:cNvPr id="368" name="楕円 367"/>
        <xdr:cNvSpPr/>
      </xdr:nvSpPr>
      <xdr:spPr>
        <a:xfrm>
          <a:off x="10426700" y="89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36015</xdr:rowOff>
    </xdr:from>
    <xdr:ext cx="534377" cy="259045"/>
    <xdr:sp macro="" textlink="">
      <xdr:nvSpPr>
        <xdr:cNvPr id="369" name="農林水産業費該当値テキスト"/>
        <xdr:cNvSpPr txBox="1"/>
      </xdr:nvSpPr>
      <xdr:spPr>
        <a:xfrm>
          <a:off x="10528300" y="877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119914</xdr:rowOff>
    </xdr:from>
    <xdr:to>
      <xdr:col>50</xdr:col>
      <xdr:colOff>165100</xdr:colOff>
      <xdr:row>53</xdr:row>
      <xdr:rowOff>50064</xdr:rowOff>
    </xdr:to>
    <xdr:sp macro="" textlink="">
      <xdr:nvSpPr>
        <xdr:cNvPr id="370" name="楕円 369"/>
        <xdr:cNvSpPr/>
      </xdr:nvSpPr>
      <xdr:spPr>
        <a:xfrm>
          <a:off x="9588500" y="9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66591</xdr:rowOff>
    </xdr:from>
    <xdr:ext cx="534377" cy="259045"/>
    <xdr:sp macro="" textlink="">
      <xdr:nvSpPr>
        <xdr:cNvPr id="371" name="テキスト ボックス 370"/>
        <xdr:cNvSpPr txBox="1"/>
      </xdr:nvSpPr>
      <xdr:spPr>
        <a:xfrm>
          <a:off x="9372111" y="881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71412</xdr:rowOff>
    </xdr:from>
    <xdr:to>
      <xdr:col>46</xdr:col>
      <xdr:colOff>38100</xdr:colOff>
      <xdr:row>57</xdr:row>
      <xdr:rowOff>1562</xdr:rowOff>
    </xdr:to>
    <xdr:sp macro="" textlink="">
      <xdr:nvSpPr>
        <xdr:cNvPr id="372" name="楕円 371"/>
        <xdr:cNvSpPr/>
      </xdr:nvSpPr>
      <xdr:spPr>
        <a:xfrm>
          <a:off x="8699500" y="96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18089</xdr:rowOff>
    </xdr:from>
    <xdr:ext cx="534377" cy="259045"/>
    <xdr:sp macro="" textlink="">
      <xdr:nvSpPr>
        <xdr:cNvPr id="373" name="テキスト ボックス 372"/>
        <xdr:cNvSpPr txBox="1"/>
      </xdr:nvSpPr>
      <xdr:spPr>
        <a:xfrm>
          <a:off x="8483111" y="94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27369</xdr:rowOff>
    </xdr:from>
    <xdr:to>
      <xdr:col>41</xdr:col>
      <xdr:colOff>101600</xdr:colOff>
      <xdr:row>57</xdr:row>
      <xdr:rowOff>128969</xdr:rowOff>
    </xdr:to>
    <xdr:sp macro="" textlink="">
      <xdr:nvSpPr>
        <xdr:cNvPr id="374" name="楕円 373"/>
        <xdr:cNvSpPr/>
      </xdr:nvSpPr>
      <xdr:spPr>
        <a:xfrm>
          <a:off x="7810500" y="98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120096</xdr:rowOff>
    </xdr:from>
    <xdr:ext cx="534377" cy="259045"/>
    <xdr:sp macro="" textlink="">
      <xdr:nvSpPr>
        <xdr:cNvPr id="375" name="テキスト ボックス 374"/>
        <xdr:cNvSpPr txBox="1"/>
      </xdr:nvSpPr>
      <xdr:spPr>
        <a:xfrm>
          <a:off x="7594111" y="98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165595</xdr:rowOff>
    </xdr:from>
    <xdr:to>
      <xdr:col>36</xdr:col>
      <xdr:colOff>165100</xdr:colOff>
      <xdr:row>57</xdr:row>
      <xdr:rowOff>95745</xdr:rowOff>
    </xdr:to>
    <xdr:sp macro="" textlink="">
      <xdr:nvSpPr>
        <xdr:cNvPr id="376" name="楕円 375"/>
        <xdr:cNvSpPr/>
      </xdr:nvSpPr>
      <xdr:spPr>
        <a:xfrm>
          <a:off x="6921500" y="97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86872</xdr:rowOff>
    </xdr:from>
    <xdr:ext cx="534377" cy="259045"/>
    <xdr:sp macro="" textlink="">
      <xdr:nvSpPr>
        <xdr:cNvPr id="377" name="テキスト ボックス 376"/>
        <xdr:cNvSpPr txBox="1"/>
      </xdr:nvSpPr>
      <xdr:spPr>
        <a:xfrm>
          <a:off x="6705111" y="98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1" name="直線コネクタ 400"/>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2"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03" name="直線コネクタ 402"/>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04"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05" name="直線コネクタ 404"/>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93808</xdr:rowOff>
    </xdr:from>
    <xdr:to>
      <xdr:col>55</xdr:col>
      <xdr:colOff>0</xdr:colOff>
      <xdr:row>78</xdr:row>
      <xdr:rowOff>131756</xdr:rowOff>
    </xdr:to>
    <xdr:cxnSp macro="">
      <xdr:nvCxnSpPr>
        <xdr:cNvPr id="406" name="直線コネクタ 405"/>
        <xdr:cNvCxnSpPr/>
      </xdr:nvCxnSpPr>
      <xdr:spPr>
        <a:xfrm flipV="1">
          <a:off x="9639300" y="13466908"/>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07"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08" name="フローチャート: 判断 407"/>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124194</xdr:rowOff>
    </xdr:from>
    <xdr:to>
      <xdr:col>50</xdr:col>
      <xdr:colOff>114300</xdr:colOff>
      <xdr:row>78</xdr:row>
      <xdr:rowOff>131756</xdr:rowOff>
    </xdr:to>
    <xdr:cxnSp macro="">
      <xdr:nvCxnSpPr>
        <xdr:cNvPr id="409" name="直線コネクタ 408"/>
        <xdr:cNvCxnSpPr/>
      </xdr:nvCxnSpPr>
      <xdr:spPr>
        <a:xfrm>
          <a:off x="8750300" y="13325844"/>
          <a:ext cx="889000" cy="17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0" name="フローチャート: 判断 409"/>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1" name="テキスト ボックス 410"/>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124194</xdr:rowOff>
    </xdr:from>
    <xdr:to>
      <xdr:col>45</xdr:col>
      <xdr:colOff>177800</xdr:colOff>
      <xdr:row>78</xdr:row>
      <xdr:rowOff>91046</xdr:rowOff>
    </xdr:to>
    <xdr:cxnSp macro="">
      <xdr:nvCxnSpPr>
        <xdr:cNvPr id="412" name="直線コネクタ 411"/>
        <xdr:cNvCxnSpPr/>
      </xdr:nvCxnSpPr>
      <xdr:spPr>
        <a:xfrm flipV="1">
          <a:off x="7861300" y="13325844"/>
          <a:ext cx="889000" cy="13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13" name="フローチャート: 判断 412"/>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14" name="テキスト ボックス 413"/>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91046</xdr:rowOff>
    </xdr:from>
    <xdr:to>
      <xdr:col>41</xdr:col>
      <xdr:colOff>50800</xdr:colOff>
      <xdr:row>78</xdr:row>
      <xdr:rowOff>131338</xdr:rowOff>
    </xdr:to>
    <xdr:cxnSp macro="">
      <xdr:nvCxnSpPr>
        <xdr:cNvPr id="415" name="直線コネクタ 414"/>
        <xdr:cNvCxnSpPr/>
      </xdr:nvCxnSpPr>
      <xdr:spPr>
        <a:xfrm flipV="1">
          <a:off x="6972300" y="13464146"/>
          <a:ext cx="889000" cy="4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16" name="フローチャート: 判断 415"/>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17" name="テキスト ボックス 416"/>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18" name="フローチャート: 判断 417"/>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19" name="テキスト ボックス 418"/>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43008</xdr:rowOff>
    </xdr:from>
    <xdr:to>
      <xdr:col>55</xdr:col>
      <xdr:colOff>50800</xdr:colOff>
      <xdr:row>78</xdr:row>
      <xdr:rowOff>144608</xdr:rowOff>
    </xdr:to>
    <xdr:sp macro="" textlink="">
      <xdr:nvSpPr>
        <xdr:cNvPr id="425" name="楕円 424"/>
        <xdr:cNvSpPr/>
      </xdr:nvSpPr>
      <xdr:spPr>
        <a:xfrm>
          <a:off x="10426700" y="134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129385</xdr:rowOff>
    </xdr:from>
    <xdr:ext cx="469744" cy="259045"/>
    <xdr:sp macro="" textlink="">
      <xdr:nvSpPr>
        <xdr:cNvPr id="426" name="商工費該当値テキスト"/>
        <xdr:cNvSpPr txBox="1"/>
      </xdr:nvSpPr>
      <xdr:spPr>
        <a:xfrm>
          <a:off x="10528300" y="1333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80956</xdr:rowOff>
    </xdr:from>
    <xdr:to>
      <xdr:col>50</xdr:col>
      <xdr:colOff>165100</xdr:colOff>
      <xdr:row>79</xdr:row>
      <xdr:rowOff>11106</xdr:rowOff>
    </xdr:to>
    <xdr:sp macro="" textlink="">
      <xdr:nvSpPr>
        <xdr:cNvPr id="427" name="楕円 426"/>
        <xdr:cNvSpPr/>
      </xdr:nvSpPr>
      <xdr:spPr>
        <a:xfrm>
          <a:off x="9588500" y="134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2233</xdr:rowOff>
    </xdr:from>
    <xdr:ext cx="469744" cy="259045"/>
    <xdr:sp macro="" textlink="">
      <xdr:nvSpPr>
        <xdr:cNvPr id="428" name="テキスト ボックス 427"/>
        <xdr:cNvSpPr txBox="1"/>
      </xdr:nvSpPr>
      <xdr:spPr>
        <a:xfrm>
          <a:off x="9404428" y="1354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73394</xdr:rowOff>
    </xdr:from>
    <xdr:to>
      <xdr:col>46</xdr:col>
      <xdr:colOff>38100</xdr:colOff>
      <xdr:row>78</xdr:row>
      <xdr:rowOff>3544</xdr:rowOff>
    </xdr:to>
    <xdr:sp macro="" textlink="">
      <xdr:nvSpPr>
        <xdr:cNvPr id="429" name="楕円 428"/>
        <xdr:cNvSpPr/>
      </xdr:nvSpPr>
      <xdr:spPr>
        <a:xfrm>
          <a:off x="8699500" y="132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20071</xdr:rowOff>
    </xdr:from>
    <xdr:ext cx="534377" cy="259045"/>
    <xdr:sp macro="" textlink="">
      <xdr:nvSpPr>
        <xdr:cNvPr id="430" name="テキスト ボックス 429"/>
        <xdr:cNvSpPr txBox="1"/>
      </xdr:nvSpPr>
      <xdr:spPr>
        <a:xfrm>
          <a:off x="8483111" y="1305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40246</xdr:rowOff>
    </xdr:from>
    <xdr:to>
      <xdr:col>41</xdr:col>
      <xdr:colOff>101600</xdr:colOff>
      <xdr:row>78</xdr:row>
      <xdr:rowOff>141846</xdr:rowOff>
    </xdr:to>
    <xdr:sp macro="" textlink="">
      <xdr:nvSpPr>
        <xdr:cNvPr id="431" name="楕円 430"/>
        <xdr:cNvSpPr/>
      </xdr:nvSpPr>
      <xdr:spPr>
        <a:xfrm>
          <a:off x="7810500" y="1341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132973</xdr:rowOff>
    </xdr:from>
    <xdr:ext cx="469744" cy="259045"/>
    <xdr:sp macro="" textlink="">
      <xdr:nvSpPr>
        <xdr:cNvPr id="432" name="テキスト ボックス 431"/>
        <xdr:cNvSpPr txBox="1"/>
      </xdr:nvSpPr>
      <xdr:spPr>
        <a:xfrm>
          <a:off x="7626428" y="1350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80538</xdr:rowOff>
    </xdr:from>
    <xdr:to>
      <xdr:col>36</xdr:col>
      <xdr:colOff>165100</xdr:colOff>
      <xdr:row>79</xdr:row>
      <xdr:rowOff>10688</xdr:rowOff>
    </xdr:to>
    <xdr:sp macro="" textlink="">
      <xdr:nvSpPr>
        <xdr:cNvPr id="433" name="楕円 432"/>
        <xdr:cNvSpPr/>
      </xdr:nvSpPr>
      <xdr:spPr>
        <a:xfrm>
          <a:off x="6921500" y="1345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1815</xdr:rowOff>
    </xdr:from>
    <xdr:ext cx="469744" cy="259045"/>
    <xdr:sp macro="" textlink="">
      <xdr:nvSpPr>
        <xdr:cNvPr id="434" name="テキスト ボックス 433"/>
        <xdr:cNvSpPr txBox="1"/>
      </xdr:nvSpPr>
      <xdr:spPr>
        <a:xfrm>
          <a:off x="6737428" y="1354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56" name="直線コネクタ 455"/>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57"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58" name="直線コネクタ 457"/>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59"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0" name="直線コネクタ 459"/>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23462</xdr:rowOff>
    </xdr:from>
    <xdr:to>
      <xdr:col>55</xdr:col>
      <xdr:colOff>0</xdr:colOff>
      <xdr:row>96</xdr:row>
      <xdr:rowOff>167864</xdr:rowOff>
    </xdr:to>
    <xdr:cxnSp macro="">
      <xdr:nvCxnSpPr>
        <xdr:cNvPr id="461" name="直線コネクタ 460"/>
        <xdr:cNvCxnSpPr/>
      </xdr:nvCxnSpPr>
      <xdr:spPr>
        <a:xfrm flipV="1">
          <a:off x="9639300" y="16482662"/>
          <a:ext cx="838200" cy="14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154785</xdr:rowOff>
    </xdr:from>
    <xdr:ext cx="534377" cy="259045"/>
    <xdr:sp macro="" textlink="">
      <xdr:nvSpPr>
        <xdr:cNvPr id="462" name="土木費平均値テキスト"/>
        <xdr:cNvSpPr txBox="1"/>
      </xdr:nvSpPr>
      <xdr:spPr>
        <a:xfrm>
          <a:off x="10528300" y="1661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63" name="フローチャート: 判断 462"/>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167864</xdr:rowOff>
    </xdr:from>
    <xdr:to>
      <xdr:col>50</xdr:col>
      <xdr:colOff>114300</xdr:colOff>
      <xdr:row>98</xdr:row>
      <xdr:rowOff>17258</xdr:rowOff>
    </xdr:to>
    <xdr:cxnSp macro="">
      <xdr:nvCxnSpPr>
        <xdr:cNvPr id="464" name="直線コネクタ 463"/>
        <xdr:cNvCxnSpPr/>
      </xdr:nvCxnSpPr>
      <xdr:spPr>
        <a:xfrm flipV="1">
          <a:off x="8750300" y="16627064"/>
          <a:ext cx="889000" cy="19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65" name="フローチャート: 判断 464"/>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66" name="テキスト ボックス 465"/>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17258</xdr:rowOff>
    </xdr:from>
    <xdr:to>
      <xdr:col>45</xdr:col>
      <xdr:colOff>177800</xdr:colOff>
      <xdr:row>98</xdr:row>
      <xdr:rowOff>17263</xdr:rowOff>
    </xdr:to>
    <xdr:cxnSp macro="">
      <xdr:nvCxnSpPr>
        <xdr:cNvPr id="467" name="直線コネクタ 466"/>
        <xdr:cNvCxnSpPr/>
      </xdr:nvCxnSpPr>
      <xdr:spPr>
        <a:xfrm flipV="1">
          <a:off x="7861300" y="16819358"/>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68" name="フローチャート: 判断 467"/>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69" name="テキスト ボックス 468"/>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133820</xdr:rowOff>
    </xdr:from>
    <xdr:to>
      <xdr:col>41</xdr:col>
      <xdr:colOff>50800</xdr:colOff>
      <xdr:row>98</xdr:row>
      <xdr:rowOff>17263</xdr:rowOff>
    </xdr:to>
    <xdr:cxnSp macro="">
      <xdr:nvCxnSpPr>
        <xdr:cNvPr id="470" name="直線コネクタ 469"/>
        <xdr:cNvCxnSpPr/>
      </xdr:nvCxnSpPr>
      <xdr:spPr>
        <a:xfrm>
          <a:off x="6972300" y="16764470"/>
          <a:ext cx="889000" cy="5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1" name="フローチャート: 判断 470"/>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2" name="テキスト ボックス 471"/>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73" name="フローチャート: 判断 472"/>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74" name="テキスト ボックス 473"/>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144112</xdr:rowOff>
    </xdr:from>
    <xdr:to>
      <xdr:col>55</xdr:col>
      <xdr:colOff>50800</xdr:colOff>
      <xdr:row>96</xdr:row>
      <xdr:rowOff>74262</xdr:rowOff>
    </xdr:to>
    <xdr:sp macro="" textlink="">
      <xdr:nvSpPr>
        <xdr:cNvPr id="480" name="楕円 479"/>
        <xdr:cNvSpPr/>
      </xdr:nvSpPr>
      <xdr:spPr>
        <a:xfrm>
          <a:off x="10426700" y="164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166989</xdr:rowOff>
    </xdr:from>
    <xdr:ext cx="599010" cy="259045"/>
    <xdr:sp macro="" textlink="">
      <xdr:nvSpPr>
        <xdr:cNvPr id="481" name="土木費該当値テキスト"/>
        <xdr:cNvSpPr txBox="1"/>
      </xdr:nvSpPr>
      <xdr:spPr>
        <a:xfrm>
          <a:off x="10528300" y="1628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117064</xdr:rowOff>
    </xdr:from>
    <xdr:to>
      <xdr:col>50</xdr:col>
      <xdr:colOff>165100</xdr:colOff>
      <xdr:row>97</xdr:row>
      <xdr:rowOff>47214</xdr:rowOff>
    </xdr:to>
    <xdr:sp macro="" textlink="">
      <xdr:nvSpPr>
        <xdr:cNvPr id="482" name="楕円 481"/>
        <xdr:cNvSpPr/>
      </xdr:nvSpPr>
      <xdr:spPr>
        <a:xfrm>
          <a:off x="9588500" y="165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63741</xdr:rowOff>
    </xdr:from>
    <xdr:ext cx="534377" cy="259045"/>
    <xdr:sp macro="" textlink="">
      <xdr:nvSpPr>
        <xdr:cNvPr id="483" name="テキスト ボックス 482"/>
        <xdr:cNvSpPr txBox="1"/>
      </xdr:nvSpPr>
      <xdr:spPr>
        <a:xfrm>
          <a:off x="9372111" y="1635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137908</xdr:rowOff>
    </xdr:from>
    <xdr:to>
      <xdr:col>46</xdr:col>
      <xdr:colOff>38100</xdr:colOff>
      <xdr:row>98</xdr:row>
      <xdr:rowOff>68058</xdr:rowOff>
    </xdr:to>
    <xdr:sp macro="" textlink="">
      <xdr:nvSpPr>
        <xdr:cNvPr id="484" name="楕円 483"/>
        <xdr:cNvSpPr/>
      </xdr:nvSpPr>
      <xdr:spPr>
        <a:xfrm>
          <a:off x="8699500" y="1676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59185</xdr:rowOff>
    </xdr:from>
    <xdr:ext cx="534377" cy="259045"/>
    <xdr:sp macro="" textlink="">
      <xdr:nvSpPr>
        <xdr:cNvPr id="485" name="テキスト ボックス 484"/>
        <xdr:cNvSpPr txBox="1"/>
      </xdr:nvSpPr>
      <xdr:spPr>
        <a:xfrm>
          <a:off x="8483111" y="1686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137913</xdr:rowOff>
    </xdr:from>
    <xdr:to>
      <xdr:col>41</xdr:col>
      <xdr:colOff>101600</xdr:colOff>
      <xdr:row>98</xdr:row>
      <xdr:rowOff>68063</xdr:rowOff>
    </xdr:to>
    <xdr:sp macro="" textlink="">
      <xdr:nvSpPr>
        <xdr:cNvPr id="486" name="楕円 485"/>
        <xdr:cNvSpPr/>
      </xdr:nvSpPr>
      <xdr:spPr>
        <a:xfrm>
          <a:off x="7810500" y="1676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59190</xdr:rowOff>
    </xdr:from>
    <xdr:ext cx="534377" cy="259045"/>
    <xdr:sp macro="" textlink="">
      <xdr:nvSpPr>
        <xdr:cNvPr id="487" name="テキスト ボックス 486"/>
        <xdr:cNvSpPr txBox="1"/>
      </xdr:nvSpPr>
      <xdr:spPr>
        <a:xfrm>
          <a:off x="7594111" y="1686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83020</xdr:rowOff>
    </xdr:from>
    <xdr:to>
      <xdr:col>36</xdr:col>
      <xdr:colOff>165100</xdr:colOff>
      <xdr:row>98</xdr:row>
      <xdr:rowOff>13170</xdr:rowOff>
    </xdr:to>
    <xdr:sp macro="" textlink="">
      <xdr:nvSpPr>
        <xdr:cNvPr id="488" name="楕円 487"/>
        <xdr:cNvSpPr/>
      </xdr:nvSpPr>
      <xdr:spPr>
        <a:xfrm>
          <a:off x="6921500" y="167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4297</xdr:rowOff>
    </xdr:from>
    <xdr:ext cx="534377" cy="259045"/>
    <xdr:sp macro="" textlink="">
      <xdr:nvSpPr>
        <xdr:cNvPr id="489" name="テキスト ボックス 488"/>
        <xdr:cNvSpPr txBox="1"/>
      </xdr:nvSpPr>
      <xdr:spPr>
        <a:xfrm>
          <a:off x="6705111" y="1680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13" name="直線コネクタ 512"/>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14"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15" name="直線コネクタ 514"/>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16"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17" name="直線コネクタ 516"/>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39040</xdr:rowOff>
    </xdr:from>
    <xdr:to>
      <xdr:col>85</xdr:col>
      <xdr:colOff>127000</xdr:colOff>
      <xdr:row>37</xdr:row>
      <xdr:rowOff>34601</xdr:rowOff>
    </xdr:to>
    <xdr:cxnSp macro="">
      <xdr:nvCxnSpPr>
        <xdr:cNvPr id="518" name="直線コネクタ 517"/>
        <xdr:cNvCxnSpPr/>
      </xdr:nvCxnSpPr>
      <xdr:spPr>
        <a:xfrm flipV="1">
          <a:off x="15481300" y="5353990"/>
          <a:ext cx="838200" cy="102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19" name="消防費平均値テキスト"/>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0" name="フローチャート: 判断 519"/>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34601</xdr:rowOff>
    </xdr:from>
    <xdr:to>
      <xdr:col>81</xdr:col>
      <xdr:colOff>50800</xdr:colOff>
      <xdr:row>37</xdr:row>
      <xdr:rowOff>81807</xdr:rowOff>
    </xdr:to>
    <xdr:cxnSp macro="">
      <xdr:nvCxnSpPr>
        <xdr:cNvPr id="521" name="直線コネクタ 520"/>
        <xdr:cNvCxnSpPr/>
      </xdr:nvCxnSpPr>
      <xdr:spPr>
        <a:xfrm flipV="1">
          <a:off x="14592300" y="6378251"/>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2" name="フローチャート: 判断 521"/>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23" name="テキスト ボックス 522"/>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81807</xdr:rowOff>
    </xdr:from>
    <xdr:to>
      <xdr:col>76</xdr:col>
      <xdr:colOff>114300</xdr:colOff>
      <xdr:row>37</xdr:row>
      <xdr:rowOff>90475</xdr:rowOff>
    </xdr:to>
    <xdr:cxnSp macro="">
      <xdr:nvCxnSpPr>
        <xdr:cNvPr id="524" name="直線コネクタ 523"/>
        <xdr:cNvCxnSpPr/>
      </xdr:nvCxnSpPr>
      <xdr:spPr>
        <a:xfrm flipV="1">
          <a:off x="13703300" y="6425457"/>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25" name="フローチャート: 判断 524"/>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26" name="テキスト ボックス 525"/>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87693</xdr:rowOff>
    </xdr:from>
    <xdr:to>
      <xdr:col>71</xdr:col>
      <xdr:colOff>177800</xdr:colOff>
      <xdr:row>37</xdr:row>
      <xdr:rowOff>90475</xdr:rowOff>
    </xdr:to>
    <xdr:cxnSp macro="">
      <xdr:nvCxnSpPr>
        <xdr:cNvPr id="527" name="直線コネクタ 526"/>
        <xdr:cNvCxnSpPr/>
      </xdr:nvCxnSpPr>
      <xdr:spPr>
        <a:xfrm>
          <a:off x="12814300" y="6431343"/>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28" name="フローチャート: 判断 527"/>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29" name="テキスト ボックス 528"/>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0" name="フローチャート: 判断 529"/>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1" name="テキスト ボックス 530"/>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159690</xdr:rowOff>
    </xdr:from>
    <xdr:to>
      <xdr:col>85</xdr:col>
      <xdr:colOff>177800</xdr:colOff>
      <xdr:row>31</xdr:row>
      <xdr:rowOff>89840</xdr:rowOff>
    </xdr:to>
    <xdr:sp macro="" textlink="">
      <xdr:nvSpPr>
        <xdr:cNvPr id="537" name="楕円 536"/>
        <xdr:cNvSpPr/>
      </xdr:nvSpPr>
      <xdr:spPr>
        <a:xfrm>
          <a:off x="16268700" y="530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112717</xdr:rowOff>
    </xdr:from>
    <xdr:ext cx="534377" cy="259045"/>
    <xdr:sp macro="" textlink="">
      <xdr:nvSpPr>
        <xdr:cNvPr id="538" name="消防費該当値テキスト"/>
        <xdr:cNvSpPr txBox="1"/>
      </xdr:nvSpPr>
      <xdr:spPr>
        <a:xfrm>
          <a:off x="16370300" y="52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155251</xdr:rowOff>
    </xdr:from>
    <xdr:to>
      <xdr:col>81</xdr:col>
      <xdr:colOff>101600</xdr:colOff>
      <xdr:row>37</xdr:row>
      <xdr:rowOff>85401</xdr:rowOff>
    </xdr:to>
    <xdr:sp macro="" textlink="">
      <xdr:nvSpPr>
        <xdr:cNvPr id="539" name="楕円 538"/>
        <xdr:cNvSpPr/>
      </xdr:nvSpPr>
      <xdr:spPr>
        <a:xfrm>
          <a:off x="15430500" y="63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76528</xdr:rowOff>
    </xdr:from>
    <xdr:ext cx="534377" cy="259045"/>
    <xdr:sp macro="" textlink="">
      <xdr:nvSpPr>
        <xdr:cNvPr id="540" name="テキスト ボックス 539"/>
        <xdr:cNvSpPr txBox="1"/>
      </xdr:nvSpPr>
      <xdr:spPr>
        <a:xfrm>
          <a:off x="15214111" y="642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31007</xdr:rowOff>
    </xdr:from>
    <xdr:to>
      <xdr:col>76</xdr:col>
      <xdr:colOff>165100</xdr:colOff>
      <xdr:row>37</xdr:row>
      <xdr:rowOff>132607</xdr:rowOff>
    </xdr:to>
    <xdr:sp macro="" textlink="">
      <xdr:nvSpPr>
        <xdr:cNvPr id="541" name="楕円 540"/>
        <xdr:cNvSpPr/>
      </xdr:nvSpPr>
      <xdr:spPr>
        <a:xfrm>
          <a:off x="14541500" y="63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123734</xdr:rowOff>
    </xdr:from>
    <xdr:ext cx="534377" cy="259045"/>
    <xdr:sp macro="" textlink="">
      <xdr:nvSpPr>
        <xdr:cNvPr id="542" name="テキスト ボックス 541"/>
        <xdr:cNvSpPr txBox="1"/>
      </xdr:nvSpPr>
      <xdr:spPr>
        <a:xfrm>
          <a:off x="14325111" y="6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39675</xdr:rowOff>
    </xdr:from>
    <xdr:to>
      <xdr:col>72</xdr:col>
      <xdr:colOff>38100</xdr:colOff>
      <xdr:row>37</xdr:row>
      <xdr:rowOff>141275</xdr:rowOff>
    </xdr:to>
    <xdr:sp macro="" textlink="">
      <xdr:nvSpPr>
        <xdr:cNvPr id="543" name="楕円 542"/>
        <xdr:cNvSpPr/>
      </xdr:nvSpPr>
      <xdr:spPr>
        <a:xfrm>
          <a:off x="13652500" y="63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132402</xdr:rowOff>
    </xdr:from>
    <xdr:ext cx="534377" cy="259045"/>
    <xdr:sp macro="" textlink="">
      <xdr:nvSpPr>
        <xdr:cNvPr id="544" name="テキスト ボックス 543"/>
        <xdr:cNvSpPr txBox="1"/>
      </xdr:nvSpPr>
      <xdr:spPr>
        <a:xfrm>
          <a:off x="13436111" y="64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36893</xdr:rowOff>
    </xdr:from>
    <xdr:to>
      <xdr:col>67</xdr:col>
      <xdr:colOff>101600</xdr:colOff>
      <xdr:row>37</xdr:row>
      <xdr:rowOff>138493</xdr:rowOff>
    </xdr:to>
    <xdr:sp macro="" textlink="">
      <xdr:nvSpPr>
        <xdr:cNvPr id="545" name="楕円 544"/>
        <xdr:cNvSpPr/>
      </xdr:nvSpPr>
      <xdr:spPr>
        <a:xfrm>
          <a:off x="12763500" y="63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129621</xdr:rowOff>
    </xdr:from>
    <xdr:ext cx="534377" cy="259045"/>
    <xdr:sp macro="" textlink="">
      <xdr:nvSpPr>
        <xdr:cNvPr id="546" name="テキスト ボックス 545"/>
        <xdr:cNvSpPr txBox="1"/>
      </xdr:nvSpPr>
      <xdr:spPr>
        <a:xfrm>
          <a:off x="12547111" y="64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68" name="直線コネクタ 567"/>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69"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0" name="直線コネクタ 569"/>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1"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2" name="直線コネクタ 571"/>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67966</xdr:rowOff>
    </xdr:from>
    <xdr:to>
      <xdr:col>85</xdr:col>
      <xdr:colOff>127000</xdr:colOff>
      <xdr:row>57</xdr:row>
      <xdr:rowOff>133715</xdr:rowOff>
    </xdr:to>
    <xdr:cxnSp macro="">
      <xdr:nvCxnSpPr>
        <xdr:cNvPr id="573" name="直線コネクタ 572"/>
        <xdr:cNvCxnSpPr/>
      </xdr:nvCxnSpPr>
      <xdr:spPr>
        <a:xfrm>
          <a:off x="15481300" y="9840616"/>
          <a:ext cx="838200" cy="6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74" name="教育費平均値テキスト"/>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75" name="フローチャート: 判断 574"/>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156278</xdr:rowOff>
    </xdr:from>
    <xdr:to>
      <xdr:col>81</xdr:col>
      <xdr:colOff>50800</xdr:colOff>
      <xdr:row>57</xdr:row>
      <xdr:rowOff>67966</xdr:rowOff>
    </xdr:to>
    <xdr:cxnSp macro="">
      <xdr:nvCxnSpPr>
        <xdr:cNvPr id="576" name="直線コネクタ 575"/>
        <xdr:cNvCxnSpPr/>
      </xdr:nvCxnSpPr>
      <xdr:spPr>
        <a:xfrm>
          <a:off x="14592300" y="9757478"/>
          <a:ext cx="889000" cy="8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77" name="フローチャート: 判断 576"/>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78" name="テキスト ボックス 577"/>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156278</xdr:rowOff>
    </xdr:from>
    <xdr:to>
      <xdr:col>76</xdr:col>
      <xdr:colOff>114300</xdr:colOff>
      <xdr:row>57</xdr:row>
      <xdr:rowOff>137341</xdr:rowOff>
    </xdr:to>
    <xdr:cxnSp macro="">
      <xdr:nvCxnSpPr>
        <xdr:cNvPr id="579" name="直線コネクタ 578"/>
        <xdr:cNvCxnSpPr/>
      </xdr:nvCxnSpPr>
      <xdr:spPr>
        <a:xfrm flipV="1">
          <a:off x="13703300" y="9757478"/>
          <a:ext cx="889000" cy="1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0" name="フローチャート: 判断 579"/>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1" name="テキスト ボックス 580"/>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97089</xdr:rowOff>
    </xdr:from>
    <xdr:to>
      <xdr:col>71</xdr:col>
      <xdr:colOff>177800</xdr:colOff>
      <xdr:row>57</xdr:row>
      <xdr:rowOff>137341</xdr:rowOff>
    </xdr:to>
    <xdr:cxnSp macro="">
      <xdr:nvCxnSpPr>
        <xdr:cNvPr id="582" name="直線コネクタ 581"/>
        <xdr:cNvCxnSpPr/>
      </xdr:nvCxnSpPr>
      <xdr:spPr>
        <a:xfrm>
          <a:off x="12814300" y="9869739"/>
          <a:ext cx="889000" cy="4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83" name="フローチャート: 判断 582"/>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84" name="テキスト ボックス 583"/>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85" name="フローチャート: 判断 584"/>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86" name="テキスト ボックス 585"/>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82915</xdr:rowOff>
    </xdr:from>
    <xdr:to>
      <xdr:col>85</xdr:col>
      <xdr:colOff>177800</xdr:colOff>
      <xdr:row>58</xdr:row>
      <xdr:rowOff>13065</xdr:rowOff>
    </xdr:to>
    <xdr:sp macro="" textlink="">
      <xdr:nvSpPr>
        <xdr:cNvPr id="592" name="楕円 591"/>
        <xdr:cNvSpPr/>
      </xdr:nvSpPr>
      <xdr:spPr>
        <a:xfrm>
          <a:off x="16268700" y="98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169292</xdr:rowOff>
    </xdr:from>
    <xdr:ext cx="534377" cy="259045"/>
    <xdr:sp macro="" textlink="">
      <xdr:nvSpPr>
        <xdr:cNvPr id="593" name="教育費該当値テキスト"/>
        <xdr:cNvSpPr txBox="1"/>
      </xdr:nvSpPr>
      <xdr:spPr>
        <a:xfrm>
          <a:off x="16370300" y="977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17166</xdr:rowOff>
    </xdr:from>
    <xdr:to>
      <xdr:col>81</xdr:col>
      <xdr:colOff>101600</xdr:colOff>
      <xdr:row>57</xdr:row>
      <xdr:rowOff>118766</xdr:rowOff>
    </xdr:to>
    <xdr:sp macro="" textlink="">
      <xdr:nvSpPr>
        <xdr:cNvPr id="594" name="楕円 593"/>
        <xdr:cNvSpPr/>
      </xdr:nvSpPr>
      <xdr:spPr>
        <a:xfrm>
          <a:off x="15430500" y="978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109893</xdr:rowOff>
    </xdr:from>
    <xdr:ext cx="534377" cy="259045"/>
    <xdr:sp macro="" textlink="">
      <xdr:nvSpPr>
        <xdr:cNvPr id="595" name="テキスト ボックス 594"/>
        <xdr:cNvSpPr txBox="1"/>
      </xdr:nvSpPr>
      <xdr:spPr>
        <a:xfrm>
          <a:off x="15214111" y="988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105478</xdr:rowOff>
    </xdr:from>
    <xdr:to>
      <xdr:col>76</xdr:col>
      <xdr:colOff>165100</xdr:colOff>
      <xdr:row>57</xdr:row>
      <xdr:rowOff>35628</xdr:rowOff>
    </xdr:to>
    <xdr:sp macro="" textlink="">
      <xdr:nvSpPr>
        <xdr:cNvPr id="596" name="楕円 595"/>
        <xdr:cNvSpPr/>
      </xdr:nvSpPr>
      <xdr:spPr>
        <a:xfrm>
          <a:off x="14541500" y="970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52155</xdr:rowOff>
    </xdr:from>
    <xdr:ext cx="534377" cy="259045"/>
    <xdr:sp macro="" textlink="">
      <xdr:nvSpPr>
        <xdr:cNvPr id="597" name="テキスト ボックス 596"/>
        <xdr:cNvSpPr txBox="1"/>
      </xdr:nvSpPr>
      <xdr:spPr>
        <a:xfrm>
          <a:off x="14325111" y="948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86541</xdr:rowOff>
    </xdr:from>
    <xdr:to>
      <xdr:col>72</xdr:col>
      <xdr:colOff>38100</xdr:colOff>
      <xdr:row>58</xdr:row>
      <xdr:rowOff>16691</xdr:rowOff>
    </xdr:to>
    <xdr:sp macro="" textlink="">
      <xdr:nvSpPr>
        <xdr:cNvPr id="598" name="楕円 597"/>
        <xdr:cNvSpPr/>
      </xdr:nvSpPr>
      <xdr:spPr>
        <a:xfrm>
          <a:off x="13652500" y="985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7818</xdr:rowOff>
    </xdr:from>
    <xdr:ext cx="534377" cy="259045"/>
    <xdr:sp macro="" textlink="">
      <xdr:nvSpPr>
        <xdr:cNvPr id="599" name="テキスト ボックス 598"/>
        <xdr:cNvSpPr txBox="1"/>
      </xdr:nvSpPr>
      <xdr:spPr>
        <a:xfrm>
          <a:off x="13436111" y="995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46289</xdr:rowOff>
    </xdr:from>
    <xdr:to>
      <xdr:col>67</xdr:col>
      <xdr:colOff>101600</xdr:colOff>
      <xdr:row>57</xdr:row>
      <xdr:rowOff>147889</xdr:rowOff>
    </xdr:to>
    <xdr:sp macro="" textlink="">
      <xdr:nvSpPr>
        <xdr:cNvPr id="600" name="楕円 599"/>
        <xdr:cNvSpPr/>
      </xdr:nvSpPr>
      <xdr:spPr>
        <a:xfrm>
          <a:off x="12763500" y="98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139016</xdr:rowOff>
    </xdr:from>
    <xdr:ext cx="534377" cy="259045"/>
    <xdr:sp macro="" textlink="">
      <xdr:nvSpPr>
        <xdr:cNvPr id="601" name="テキスト ボックス 600"/>
        <xdr:cNvSpPr txBox="1"/>
      </xdr:nvSpPr>
      <xdr:spPr>
        <a:xfrm>
          <a:off x="12547111" y="991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1" name="直線コネクタ 620"/>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2"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24"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25" name="直線コネクタ 624"/>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114109</xdr:rowOff>
    </xdr:from>
    <xdr:to>
      <xdr:col>85</xdr:col>
      <xdr:colOff>127000</xdr:colOff>
      <xdr:row>71</xdr:row>
      <xdr:rowOff>48551</xdr:rowOff>
    </xdr:to>
    <xdr:cxnSp macro="">
      <xdr:nvCxnSpPr>
        <xdr:cNvPr id="626" name="直線コネクタ 625"/>
        <xdr:cNvCxnSpPr/>
      </xdr:nvCxnSpPr>
      <xdr:spPr>
        <a:xfrm flipV="1">
          <a:off x="15481300" y="12115609"/>
          <a:ext cx="838200" cy="10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102748</xdr:rowOff>
    </xdr:from>
    <xdr:ext cx="469744" cy="259045"/>
    <xdr:sp macro="" textlink="">
      <xdr:nvSpPr>
        <xdr:cNvPr id="627" name="災害復旧費平均値テキスト"/>
        <xdr:cNvSpPr txBox="1"/>
      </xdr:nvSpPr>
      <xdr:spPr>
        <a:xfrm>
          <a:off x="16370300" y="13304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28" name="フローチャート: 判断 627"/>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48551</xdr:rowOff>
    </xdr:from>
    <xdr:to>
      <xdr:col>81</xdr:col>
      <xdr:colOff>50800</xdr:colOff>
      <xdr:row>75</xdr:row>
      <xdr:rowOff>2311</xdr:rowOff>
    </xdr:to>
    <xdr:cxnSp macro="">
      <xdr:nvCxnSpPr>
        <xdr:cNvPr id="629" name="直線コネクタ 628"/>
        <xdr:cNvCxnSpPr/>
      </xdr:nvCxnSpPr>
      <xdr:spPr>
        <a:xfrm flipV="1">
          <a:off x="14592300" y="12221501"/>
          <a:ext cx="889000" cy="6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0" name="フローチャート: 判断 629"/>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57914</xdr:rowOff>
    </xdr:from>
    <xdr:ext cx="469744" cy="259045"/>
    <xdr:sp macro="" textlink="">
      <xdr:nvSpPr>
        <xdr:cNvPr id="631" name="テキスト ボックス 630"/>
        <xdr:cNvSpPr txBox="1"/>
      </xdr:nvSpPr>
      <xdr:spPr>
        <a:xfrm>
          <a:off x="15246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2311</xdr:rowOff>
    </xdr:from>
    <xdr:to>
      <xdr:col>76</xdr:col>
      <xdr:colOff>114300</xdr:colOff>
      <xdr:row>77</xdr:row>
      <xdr:rowOff>144010</xdr:rowOff>
    </xdr:to>
    <xdr:cxnSp macro="">
      <xdr:nvCxnSpPr>
        <xdr:cNvPr id="632" name="直線コネクタ 631"/>
        <xdr:cNvCxnSpPr/>
      </xdr:nvCxnSpPr>
      <xdr:spPr>
        <a:xfrm flipV="1">
          <a:off x="13703300" y="12861061"/>
          <a:ext cx="889000" cy="48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33" name="フローチャート: 判断 632"/>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52033</xdr:rowOff>
    </xdr:from>
    <xdr:ext cx="469744" cy="259045"/>
    <xdr:sp macro="" textlink="">
      <xdr:nvSpPr>
        <xdr:cNvPr id="634" name="テキスト ボックス 633"/>
        <xdr:cNvSpPr txBox="1"/>
      </xdr:nvSpPr>
      <xdr:spPr>
        <a:xfrm>
          <a:off x="14357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144010</xdr:rowOff>
    </xdr:from>
    <xdr:to>
      <xdr:col>71</xdr:col>
      <xdr:colOff>177800</xdr:colOff>
      <xdr:row>78</xdr:row>
      <xdr:rowOff>22954</xdr:rowOff>
    </xdr:to>
    <xdr:cxnSp macro="">
      <xdr:nvCxnSpPr>
        <xdr:cNvPr id="635" name="直線コネクタ 634"/>
        <xdr:cNvCxnSpPr/>
      </xdr:nvCxnSpPr>
      <xdr:spPr>
        <a:xfrm flipV="1">
          <a:off x="12814300" y="13345660"/>
          <a:ext cx="889000" cy="5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36" name="フローチャート: 判断 635"/>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58143</xdr:rowOff>
    </xdr:from>
    <xdr:ext cx="469744" cy="259045"/>
    <xdr:sp macro="" textlink="">
      <xdr:nvSpPr>
        <xdr:cNvPr id="637" name="テキスト ボックス 636"/>
        <xdr:cNvSpPr txBox="1"/>
      </xdr:nvSpPr>
      <xdr:spPr>
        <a:xfrm>
          <a:off x="13468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38" name="フローチャート: 判断 637"/>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39" name="テキスト ボックス 638"/>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63309</xdr:rowOff>
    </xdr:from>
    <xdr:to>
      <xdr:col>85</xdr:col>
      <xdr:colOff>177800</xdr:colOff>
      <xdr:row>70</xdr:row>
      <xdr:rowOff>164909</xdr:rowOff>
    </xdr:to>
    <xdr:sp macro="" textlink="">
      <xdr:nvSpPr>
        <xdr:cNvPr id="645" name="楕円 644"/>
        <xdr:cNvSpPr/>
      </xdr:nvSpPr>
      <xdr:spPr>
        <a:xfrm>
          <a:off x="16268700" y="120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16336</xdr:rowOff>
    </xdr:from>
    <xdr:ext cx="599010" cy="259045"/>
    <xdr:sp macro="" textlink="">
      <xdr:nvSpPr>
        <xdr:cNvPr id="646" name="災害復旧費該当値テキスト"/>
        <xdr:cNvSpPr txBox="1"/>
      </xdr:nvSpPr>
      <xdr:spPr>
        <a:xfrm>
          <a:off x="16370300" y="1201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169201</xdr:rowOff>
    </xdr:from>
    <xdr:to>
      <xdr:col>81</xdr:col>
      <xdr:colOff>101600</xdr:colOff>
      <xdr:row>71</xdr:row>
      <xdr:rowOff>99351</xdr:rowOff>
    </xdr:to>
    <xdr:sp macro="" textlink="">
      <xdr:nvSpPr>
        <xdr:cNvPr id="647" name="楕円 646"/>
        <xdr:cNvSpPr/>
      </xdr:nvSpPr>
      <xdr:spPr>
        <a:xfrm>
          <a:off x="15430500" y="121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115878</xdr:rowOff>
    </xdr:from>
    <xdr:ext cx="599010" cy="259045"/>
    <xdr:sp macro="" textlink="">
      <xdr:nvSpPr>
        <xdr:cNvPr id="648" name="テキスト ボックス 647"/>
        <xdr:cNvSpPr txBox="1"/>
      </xdr:nvSpPr>
      <xdr:spPr>
        <a:xfrm>
          <a:off x="15181795" y="1194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122961</xdr:rowOff>
    </xdr:from>
    <xdr:to>
      <xdr:col>76</xdr:col>
      <xdr:colOff>165100</xdr:colOff>
      <xdr:row>75</xdr:row>
      <xdr:rowOff>53111</xdr:rowOff>
    </xdr:to>
    <xdr:sp macro="" textlink="">
      <xdr:nvSpPr>
        <xdr:cNvPr id="649" name="楕円 648"/>
        <xdr:cNvSpPr/>
      </xdr:nvSpPr>
      <xdr:spPr>
        <a:xfrm>
          <a:off x="14541500" y="128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69638</xdr:rowOff>
    </xdr:from>
    <xdr:ext cx="534377" cy="259045"/>
    <xdr:sp macro="" textlink="">
      <xdr:nvSpPr>
        <xdr:cNvPr id="650" name="テキスト ボックス 649"/>
        <xdr:cNvSpPr txBox="1"/>
      </xdr:nvSpPr>
      <xdr:spPr>
        <a:xfrm>
          <a:off x="14325111" y="1258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93210</xdr:rowOff>
    </xdr:from>
    <xdr:to>
      <xdr:col>72</xdr:col>
      <xdr:colOff>38100</xdr:colOff>
      <xdr:row>78</xdr:row>
      <xdr:rowOff>23360</xdr:rowOff>
    </xdr:to>
    <xdr:sp macro="" textlink="">
      <xdr:nvSpPr>
        <xdr:cNvPr id="651" name="楕円 650"/>
        <xdr:cNvSpPr/>
      </xdr:nvSpPr>
      <xdr:spPr>
        <a:xfrm>
          <a:off x="13652500" y="132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39887</xdr:rowOff>
    </xdr:from>
    <xdr:ext cx="469744" cy="259045"/>
    <xdr:sp macro="" textlink="">
      <xdr:nvSpPr>
        <xdr:cNvPr id="652" name="テキスト ボックス 651"/>
        <xdr:cNvSpPr txBox="1"/>
      </xdr:nvSpPr>
      <xdr:spPr>
        <a:xfrm>
          <a:off x="13468428" y="1307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143604</xdr:rowOff>
    </xdr:from>
    <xdr:to>
      <xdr:col>67</xdr:col>
      <xdr:colOff>101600</xdr:colOff>
      <xdr:row>78</xdr:row>
      <xdr:rowOff>73754</xdr:rowOff>
    </xdr:to>
    <xdr:sp macro="" textlink="">
      <xdr:nvSpPr>
        <xdr:cNvPr id="653" name="楕円 652"/>
        <xdr:cNvSpPr/>
      </xdr:nvSpPr>
      <xdr:spPr>
        <a:xfrm>
          <a:off x="12763500" y="1334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64881</xdr:rowOff>
    </xdr:from>
    <xdr:ext cx="378565" cy="259045"/>
    <xdr:sp macro="" textlink="">
      <xdr:nvSpPr>
        <xdr:cNvPr id="654" name="テキスト ボックス 653"/>
        <xdr:cNvSpPr txBox="1"/>
      </xdr:nvSpPr>
      <xdr:spPr>
        <a:xfrm>
          <a:off x="12625017" y="1343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5" name="直線コネクタ 66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6" name="テキスト ボックス 665"/>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9" name="直線コネクタ 668"/>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0" name="テキスト ボックス 669"/>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74" name="直線コネクタ 673"/>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75"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76" name="直線コネクタ 675"/>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77"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78" name="直線コネクタ 677"/>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129905</xdr:rowOff>
    </xdr:from>
    <xdr:to>
      <xdr:col>85</xdr:col>
      <xdr:colOff>127000</xdr:colOff>
      <xdr:row>96</xdr:row>
      <xdr:rowOff>141598</xdr:rowOff>
    </xdr:to>
    <xdr:cxnSp macro="">
      <xdr:nvCxnSpPr>
        <xdr:cNvPr id="679" name="直線コネクタ 678"/>
        <xdr:cNvCxnSpPr/>
      </xdr:nvCxnSpPr>
      <xdr:spPr>
        <a:xfrm flipV="1">
          <a:off x="15481300" y="16589105"/>
          <a:ext cx="838200" cy="1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0"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1" name="フローチャート: 判断 680"/>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141598</xdr:rowOff>
    </xdr:from>
    <xdr:to>
      <xdr:col>81</xdr:col>
      <xdr:colOff>50800</xdr:colOff>
      <xdr:row>96</xdr:row>
      <xdr:rowOff>170138</xdr:rowOff>
    </xdr:to>
    <xdr:cxnSp macro="">
      <xdr:nvCxnSpPr>
        <xdr:cNvPr id="682" name="直線コネクタ 681"/>
        <xdr:cNvCxnSpPr/>
      </xdr:nvCxnSpPr>
      <xdr:spPr>
        <a:xfrm flipV="1">
          <a:off x="14592300" y="16600798"/>
          <a:ext cx="889000" cy="2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83" name="フローチャート: 判断 682"/>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84" name="テキスト ボックス 683"/>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170138</xdr:rowOff>
    </xdr:from>
    <xdr:to>
      <xdr:col>76</xdr:col>
      <xdr:colOff>114300</xdr:colOff>
      <xdr:row>97</xdr:row>
      <xdr:rowOff>10764</xdr:rowOff>
    </xdr:to>
    <xdr:cxnSp macro="">
      <xdr:nvCxnSpPr>
        <xdr:cNvPr id="685" name="直線コネクタ 684"/>
        <xdr:cNvCxnSpPr/>
      </xdr:nvCxnSpPr>
      <xdr:spPr>
        <a:xfrm flipV="1">
          <a:off x="13703300" y="16629338"/>
          <a:ext cx="889000" cy="1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86" name="フローチャート: 判断 685"/>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87" name="テキスト ボックス 686"/>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237</xdr:rowOff>
    </xdr:from>
    <xdr:to>
      <xdr:col>71</xdr:col>
      <xdr:colOff>177800</xdr:colOff>
      <xdr:row>97</xdr:row>
      <xdr:rowOff>10764</xdr:rowOff>
    </xdr:to>
    <xdr:cxnSp macro="">
      <xdr:nvCxnSpPr>
        <xdr:cNvPr id="688" name="直線コネクタ 687"/>
        <xdr:cNvCxnSpPr/>
      </xdr:nvCxnSpPr>
      <xdr:spPr>
        <a:xfrm>
          <a:off x="12814300" y="16630887"/>
          <a:ext cx="8890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89" name="フローチャート: 判断 688"/>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0" name="テキスト ボックス 689"/>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1" name="フローチャート: 判断 690"/>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2" name="テキスト ボックス 691"/>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79105</xdr:rowOff>
    </xdr:from>
    <xdr:to>
      <xdr:col>85</xdr:col>
      <xdr:colOff>177800</xdr:colOff>
      <xdr:row>97</xdr:row>
      <xdr:rowOff>9255</xdr:rowOff>
    </xdr:to>
    <xdr:sp macro="" textlink="">
      <xdr:nvSpPr>
        <xdr:cNvPr id="698" name="楕円 697"/>
        <xdr:cNvSpPr/>
      </xdr:nvSpPr>
      <xdr:spPr>
        <a:xfrm>
          <a:off x="16268700" y="1653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57532</xdr:rowOff>
    </xdr:from>
    <xdr:ext cx="534377" cy="259045"/>
    <xdr:sp macro="" textlink="">
      <xdr:nvSpPr>
        <xdr:cNvPr id="699" name="公債費該当値テキスト"/>
        <xdr:cNvSpPr txBox="1"/>
      </xdr:nvSpPr>
      <xdr:spPr>
        <a:xfrm>
          <a:off x="16370300" y="1651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90798</xdr:rowOff>
    </xdr:from>
    <xdr:to>
      <xdr:col>81</xdr:col>
      <xdr:colOff>101600</xdr:colOff>
      <xdr:row>97</xdr:row>
      <xdr:rowOff>20948</xdr:rowOff>
    </xdr:to>
    <xdr:sp macro="" textlink="">
      <xdr:nvSpPr>
        <xdr:cNvPr id="700" name="楕円 699"/>
        <xdr:cNvSpPr/>
      </xdr:nvSpPr>
      <xdr:spPr>
        <a:xfrm>
          <a:off x="15430500" y="165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12075</xdr:rowOff>
    </xdr:from>
    <xdr:ext cx="534377" cy="259045"/>
    <xdr:sp macro="" textlink="">
      <xdr:nvSpPr>
        <xdr:cNvPr id="701" name="テキスト ボックス 700"/>
        <xdr:cNvSpPr txBox="1"/>
      </xdr:nvSpPr>
      <xdr:spPr>
        <a:xfrm>
          <a:off x="15214111" y="1664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119338</xdr:rowOff>
    </xdr:from>
    <xdr:to>
      <xdr:col>76</xdr:col>
      <xdr:colOff>165100</xdr:colOff>
      <xdr:row>97</xdr:row>
      <xdr:rowOff>49488</xdr:rowOff>
    </xdr:to>
    <xdr:sp macro="" textlink="">
      <xdr:nvSpPr>
        <xdr:cNvPr id="702" name="楕円 701"/>
        <xdr:cNvSpPr/>
      </xdr:nvSpPr>
      <xdr:spPr>
        <a:xfrm>
          <a:off x="14541500" y="1657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40615</xdr:rowOff>
    </xdr:from>
    <xdr:ext cx="534377" cy="259045"/>
    <xdr:sp macro="" textlink="">
      <xdr:nvSpPr>
        <xdr:cNvPr id="703" name="テキスト ボックス 702"/>
        <xdr:cNvSpPr txBox="1"/>
      </xdr:nvSpPr>
      <xdr:spPr>
        <a:xfrm>
          <a:off x="14325111" y="1667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131414</xdr:rowOff>
    </xdr:from>
    <xdr:to>
      <xdr:col>72</xdr:col>
      <xdr:colOff>38100</xdr:colOff>
      <xdr:row>97</xdr:row>
      <xdr:rowOff>61564</xdr:rowOff>
    </xdr:to>
    <xdr:sp macro="" textlink="">
      <xdr:nvSpPr>
        <xdr:cNvPr id="704" name="楕円 703"/>
        <xdr:cNvSpPr/>
      </xdr:nvSpPr>
      <xdr:spPr>
        <a:xfrm>
          <a:off x="13652500" y="165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52691</xdr:rowOff>
    </xdr:from>
    <xdr:ext cx="534377" cy="259045"/>
    <xdr:sp macro="" textlink="">
      <xdr:nvSpPr>
        <xdr:cNvPr id="705" name="テキスト ボックス 704"/>
        <xdr:cNvSpPr txBox="1"/>
      </xdr:nvSpPr>
      <xdr:spPr>
        <a:xfrm>
          <a:off x="13436111" y="1668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120887</xdr:rowOff>
    </xdr:from>
    <xdr:to>
      <xdr:col>67</xdr:col>
      <xdr:colOff>101600</xdr:colOff>
      <xdr:row>97</xdr:row>
      <xdr:rowOff>51037</xdr:rowOff>
    </xdr:to>
    <xdr:sp macro="" textlink="">
      <xdr:nvSpPr>
        <xdr:cNvPr id="706" name="楕円 705"/>
        <xdr:cNvSpPr/>
      </xdr:nvSpPr>
      <xdr:spPr>
        <a:xfrm>
          <a:off x="12763500" y="1658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42164</xdr:rowOff>
    </xdr:from>
    <xdr:ext cx="534377" cy="259045"/>
    <xdr:sp macro="" textlink="">
      <xdr:nvSpPr>
        <xdr:cNvPr id="707" name="テキスト ボックス 706"/>
        <xdr:cNvSpPr txBox="1"/>
      </xdr:nvSpPr>
      <xdr:spPr>
        <a:xfrm>
          <a:off x="12547111" y="1667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29" name="直線コネクタ 728"/>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0"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2"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33" name="直線コネクタ 732"/>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35"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36" name="フローチャート: 判断 735"/>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38" name="フローチャート: 判断 737"/>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39" name="テキスト ボックス 738"/>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1" name="フローチャート: 判断 740"/>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2" name="テキスト ボックス 741"/>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44" name="フローチャート: 判断 743"/>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45" name="テキスト ボックス 744"/>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46" name="フローチャート: 判断 745"/>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47" name="テキスト ボックス 746"/>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54"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年度に引き続き平成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発生した熊本地震からの災害復旧・復興事業を進めているため、全体的に類似団体と比較しても高い水準となっている。前年度より比率が大幅に上昇している目的別の経費について、農林水産費では、熊本地震災害に係る被災農業者向け経営体育成支援事業の</a:t>
          </a:r>
          <a:r>
            <a:rPr kumimoji="1" lang="en-US" altLang="ja-JP" sz="1300">
              <a:latin typeface="ＭＳ Ｐゴシック" panose="020B0600070205080204" pitchFamily="50" charset="-128"/>
              <a:ea typeface="ＭＳ Ｐゴシック" panose="020B0600070205080204" pitchFamily="50" charset="-128"/>
            </a:rPr>
            <a:t>138,504</a:t>
          </a:r>
          <a:r>
            <a:rPr kumimoji="1" lang="ja-JP" altLang="en-US" sz="1300">
              <a:latin typeface="ＭＳ Ｐゴシック" panose="020B0600070205080204" pitchFamily="50" charset="-128"/>
              <a:ea typeface="ＭＳ Ｐゴシック" panose="020B0600070205080204" pitchFamily="50" charset="-128"/>
            </a:rPr>
            <a:t>千円増、消防費では、防災行政無線工事請負費の</a:t>
          </a:r>
          <a:r>
            <a:rPr kumimoji="1" lang="en-US" altLang="ja-JP" sz="1300">
              <a:latin typeface="ＭＳ Ｐゴシック" panose="020B0600070205080204" pitchFamily="50" charset="-128"/>
              <a:ea typeface="ＭＳ Ｐゴシック" panose="020B0600070205080204" pitchFamily="50" charset="-128"/>
            </a:rPr>
            <a:t>854,491</a:t>
          </a:r>
          <a:r>
            <a:rPr kumimoji="1" lang="ja-JP" altLang="en-US" sz="1300">
              <a:latin typeface="ＭＳ Ｐゴシック" panose="020B0600070205080204" pitchFamily="50" charset="-128"/>
              <a:ea typeface="ＭＳ Ｐゴシック" panose="020B0600070205080204" pitchFamily="50" charset="-128"/>
            </a:rPr>
            <a:t>千円の増が主な要因である。</a:t>
          </a:r>
        </a:p>
        <a:p>
          <a:r>
            <a:rPr kumimoji="1" lang="ja-JP" altLang="en-US" sz="1300">
              <a:latin typeface="ＭＳ Ｐゴシック" panose="020B0600070205080204" pitchFamily="50" charset="-128"/>
              <a:ea typeface="ＭＳ Ｐゴシック" panose="020B0600070205080204" pitchFamily="50" charset="-128"/>
            </a:rPr>
            <a:t>　今後、平成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年に発生した熊本地震による災害復旧・復興事業は徐々に減少し、決算額は減少していくが、平成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年に発生した熊本地震による災害復旧・復興事業における元利金償還が始まるため、歳出決算額に占める公債費の割合はが高くなる見込みである。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年熊本地震の復旧・復興事業推進等により、平成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年度末には</a:t>
          </a:r>
          <a:r>
            <a:rPr kumimoji="1" lang="en-US" altLang="ja-JP" sz="1300">
              <a:latin typeface="ＭＳ ゴシック" pitchFamily="49" charset="-128"/>
              <a:ea typeface="ＭＳ ゴシック" pitchFamily="49" charset="-128"/>
            </a:rPr>
            <a:t>703,608</a:t>
          </a:r>
          <a:r>
            <a:rPr kumimoji="1" lang="ja-JP" altLang="en-US" sz="1300">
              <a:latin typeface="ＭＳ ゴシック" pitchFamily="49" charset="-128"/>
              <a:ea typeface="ＭＳ ゴシック" pitchFamily="49" charset="-128"/>
            </a:rPr>
            <a:t>千円まで減少したが、平成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a:t>
          </a:r>
          <a:r>
            <a:rPr kumimoji="1" lang="en-US" altLang="ja-JP" sz="1300">
              <a:latin typeface="ＭＳ ゴシック" pitchFamily="49" charset="-128"/>
              <a:ea typeface="ＭＳ ゴシック" pitchFamily="49" charset="-128"/>
            </a:rPr>
            <a:t>37,259</a:t>
          </a:r>
          <a:r>
            <a:rPr kumimoji="1" lang="ja-JP" altLang="en-US" sz="1300">
              <a:latin typeface="ＭＳ ゴシック" pitchFamily="49" charset="-128"/>
              <a:ea typeface="ＭＳ ゴシック" pitchFamily="49" charset="-128"/>
            </a:rPr>
            <a:t>千円積立てたため、</a:t>
          </a:r>
          <a:r>
            <a:rPr kumimoji="1" lang="en-US" altLang="ja-JP" sz="1300">
              <a:latin typeface="ＭＳ ゴシック" pitchFamily="49" charset="-128"/>
              <a:ea typeface="ＭＳ ゴシック" pitchFamily="49" charset="-128"/>
            </a:rPr>
            <a:t>740,867</a:t>
          </a:r>
          <a:r>
            <a:rPr kumimoji="1" lang="ja-JP" altLang="en-US" sz="1300">
              <a:latin typeface="ＭＳ ゴシック" pitchFamily="49" charset="-128"/>
              <a:ea typeface="ＭＳ ゴシック" pitchFamily="49" charset="-128"/>
            </a:rPr>
            <a:t>千円となった。</a:t>
          </a:r>
        </a:p>
        <a:p>
          <a:r>
            <a:rPr kumimoji="1" lang="ja-JP" altLang="en-US" sz="1300">
              <a:latin typeface="ＭＳ ゴシック" pitchFamily="49" charset="-128"/>
              <a:ea typeface="ＭＳ ゴシック" pitchFamily="49" charset="-128"/>
            </a:rPr>
            <a:t>　実質収支額は、災害廃棄物処理事業国庫補助金等の減額に伴い減となり、実質単年度収支は、</a:t>
          </a:r>
          <a:r>
            <a:rPr kumimoji="1" lang="en-US" altLang="ja-JP" sz="1300">
              <a:latin typeface="ＭＳ ゴシック" pitchFamily="49" charset="-128"/>
              <a:ea typeface="ＭＳ ゴシック" pitchFamily="49" charset="-128"/>
            </a:rPr>
            <a:t>187,003</a:t>
          </a:r>
          <a:r>
            <a:rPr kumimoji="1" lang="ja-JP" altLang="en-US" sz="1300">
              <a:latin typeface="ＭＳ ゴシック" pitchFamily="49" charset="-128"/>
              <a:ea typeface="ＭＳ ゴシック" pitchFamily="49" charset="-128"/>
            </a:rPr>
            <a:t>千円の赤字となった。</a:t>
          </a:r>
        </a:p>
        <a:p>
          <a:r>
            <a:rPr kumimoji="1" lang="ja-JP" altLang="en-US" sz="1300">
              <a:latin typeface="ＭＳ ゴシック" pitchFamily="49" charset="-128"/>
              <a:ea typeface="ＭＳ ゴシック" pitchFamily="49" charset="-128"/>
            </a:rPr>
            <a:t>　今後も平成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年熊本地震による復旧・復興事業を進めながらも必要な事業等を峻別し、無駄のない財政運営に努めていく。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年度までは、一般会計及び公営事業会計を含む全ての特別会計において黒字となっていたが、情報通信基盤施設運営事業特別会計について、熊本地震の影響により、一般会計から</a:t>
          </a:r>
          <a:r>
            <a:rPr kumimoji="1" lang="en-US" altLang="ja-JP" sz="1400">
              <a:latin typeface="ＭＳ ゴシック" pitchFamily="49" charset="-128"/>
              <a:ea typeface="ＭＳ ゴシック" pitchFamily="49" charset="-128"/>
            </a:rPr>
            <a:t>14,815</a:t>
          </a:r>
          <a:r>
            <a:rPr kumimoji="1" lang="ja-JP" altLang="en-US" sz="1400">
              <a:latin typeface="ＭＳ ゴシック" pitchFamily="49" charset="-128"/>
              <a:ea typeface="ＭＳ ゴシック" pitchFamily="49" charset="-128"/>
            </a:rPr>
            <a:t>千円繰り入れたため赤字となった。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また、公共下水道特別会計は、財政基盤がぜい弱で、法定外繰出しを実施せざるを得ない状況にある。今後の事業の見直しや料金収入改定等健全化対策を図り、健全な財政運営を図るとともに、平成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年熊本地震からの復旧・復興事業を着実に進めるための財源確保に努める。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34"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15425789</v>
      </c>
      <c r="BO4" s="430"/>
      <c r="BP4" s="430"/>
      <c r="BQ4" s="430"/>
      <c r="BR4" s="430"/>
      <c r="BS4" s="430"/>
      <c r="BT4" s="430"/>
      <c r="BU4" s="431"/>
      <c r="BV4" s="429">
        <v>18331362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11.5</v>
      </c>
      <c r="CU4" s="436"/>
      <c r="CV4" s="436"/>
      <c r="CW4" s="436"/>
      <c r="CX4" s="436"/>
      <c r="CY4" s="436"/>
      <c r="CZ4" s="436"/>
      <c r="DA4" s="437"/>
      <c r="DB4" s="435">
        <v>16.2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14727117</v>
      </c>
      <c r="BO5" s="467"/>
      <c r="BP5" s="467"/>
      <c r="BQ5" s="467"/>
      <c r="BR5" s="467"/>
      <c r="BS5" s="467"/>
      <c r="BT5" s="467"/>
      <c r="BU5" s="468"/>
      <c r="BV5" s="466">
        <v>17180674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94.7</v>
      </c>
      <c r="CU5" s="464"/>
      <c r="CV5" s="464"/>
      <c r="CW5" s="464"/>
      <c r="CX5" s="464"/>
      <c r="CY5" s="464"/>
      <c r="CZ5" s="464"/>
      <c r="DA5" s="465"/>
      <c r="DB5" s="463">
        <v>92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698672</v>
      </c>
      <c r="BO6" s="467"/>
      <c r="BP6" s="467"/>
      <c r="BQ6" s="467"/>
      <c r="BR6" s="467"/>
      <c r="BS6" s="467"/>
      <c r="BT6" s="467"/>
      <c r="BU6" s="468"/>
      <c r="BV6" s="466">
        <v>1150688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99.5</v>
      </c>
      <c r="CU6" s="504"/>
      <c r="CV6" s="504"/>
      <c r="CW6" s="504"/>
      <c r="CX6" s="504"/>
      <c r="CY6" s="504"/>
      <c r="CZ6" s="504"/>
      <c r="DA6" s="505"/>
      <c r="DB6" s="503">
        <v>96.8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181245</v>
      </c>
      <c r="BO7" s="467"/>
      <c r="BP7" s="467"/>
      <c r="BQ7" s="467"/>
      <c r="BR7" s="467"/>
      <c r="BS7" s="467"/>
      <c r="BT7" s="467"/>
      <c r="BU7" s="468"/>
      <c r="BV7" s="466">
        <v>408999</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4481570</v>
      </c>
      <c r="CU7" s="467"/>
      <c r="CV7" s="467"/>
      <c r="CW7" s="467"/>
      <c r="CX7" s="467"/>
      <c r="CY7" s="467"/>
      <c r="CZ7" s="467"/>
      <c r="DA7" s="468"/>
      <c r="DB7" s="466">
        <v>4576768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517427</v>
      </c>
      <c r="BO8" s="467"/>
      <c r="BP8" s="467"/>
      <c r="BQ8" s="467"/>
      <c r="BR8" s="467"/>
      <c r="BS8" s="467"/>
      <c r="BT8" s="467"/>
      <c r="BU8" s="468"/>
      <c r="BV8" s="466">
        <v>741689</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0.38</v>
      </c>
      <c r="CU8" s="507"/>
      <c r="CV8" s="507"/>
      <c r="CW8" s="507"/>
      <c r="CX8" s="507"/>
      <c r="CY8" s="507"/>
      <c r="CZ8" s="507"/>
      <c r="DA8" s="508"/>
      <c r="DB8" s="506">
        <v>0.38</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17237</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-224262</v>
      </c>
      <c r="BO9" s="467"/>
      <c r="BP9" s="467"/>
      <c r="BQ9" s="467"/>
      <c r="BR9" s="467"/>
      <c r="BS9" s="467"/>
      <c r="BT9" s="467"/>
      <c r="BU9" s="468"/>
      <c r="BV9" s="466">
        <v>310582</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9.4</v>
      </c>
      <c r="CU9" s="464"/>
      <c r="CV9" s="464"/>
      <c r="CW9" s="464"/>
      <c r="CX9" s="464"/>
      <c r="CY9" s="464"/>
      <c r="CZ9" s="464"/>
      <c r="DA9" s="465"/>
      <c r="DB9" s="463">
        <v>9.3000000000000007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17888</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370049</v>
      </c>
      <c r="BO10" s="467"/>
      <c r="BP10" s="467"/>
      <c r="BQ10" s="467"/>
      <c r="BR10" s="467"/>
      <c r="BS10" s="467"/>
      <c r="BT10" s="467"/>
      <c r="BU10" s="468"/>
      <c r="BV10" s="466">
        <v>228837</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83</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17013</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94</v>
      </c>
      <c r="AV12" s="499"/>
      <c r="AW12" s="499"/>
      <c r="AX12" s="499"/>
      <c r="AY12" s="500" t="s">
        <v>133</v>
      </c>
      <c r="AZ12" s="501"/>
      <c r="BA12" s="501"/>
      <c r="BB12" s="501"/>
      <c r="BC12" s="501"/>
      <c r="BD12" s="501"/>
      <c r="BE12" s="501"/>
      <c r="BF12" s="501"/>
      <c r="BG12" s="501"/>
      <c r="BH12" s="501"/>
      <c r="BI12" s="501"/>
      <c r="BJ12" s="501"/>
      <c r="BK12" s="501"/>
      <c r="BL12" s="501"/>
      <c r="BM12" s="502"/>
      <c r="BN12" s="466">
        <v>332790</v>
      </c>
      <c r="BO12" s="467"/>
      <c r="BP12" s="467"/>
      <c r="BQ12" s="467"/>
      <c r="BR12" s="467"/>
      <c r="BS12" s="467"/>
      <c r="BT12" s="467"/>
      <c r="BU12" s="468"/>
      <c r="BV12" s="466">
        <v>387867</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16946</v>
      </c>
      <c r="S13" s="548"/>
      <c r="T13" s="548"/>
      <c r="U13" s="548"/>
      <c r="V13" s="549"/>
      <c r="W13" s="482" t="s">
        <v>137</v>
      </c>
      <c r="X13" s="483"/>
      <c r="Y13" s="483"/>
      <c r="Z13" s="483"/>
      <c r="AA13" s="483"/>
      <c r="AB13" s="473"/>
      <c r="AC13" s="517">
        <v>882</v>
      </c>
      <c r="AD13" s="518"/>
      <c r="AE13" s="518"/>
      <c r="AF13" s="518"/>
      <c r="AG13" s="557"/>
      <c r="AH13" s="517">
        <v>916</v>
      </c>
      <c r="AI13" s="518"/>
      <c r="AJ13" s="518"/>
      <c r="AK13" s="518"/>
      <c r="AL13" s="519"/>
      <c r="AM13" s="495" t="s">
        <v>138</v>
      </c>
      <c r="AN13" s="496"/>
      <c r="AO13" s="496"/>
      <c r="AP13" s="496"/>
      <c r="AQ13" s="496"/>
      <c r="AR13" s="496"/>
      <c r="AS13" s="496"/>
      <c r="AT13" s="497"/>
      <c r="AU13" s="498" t="s">
        <v>119</v>
      </c>
      <c r="AV13" s="499"/>
      <c r="AW13" s="499"/>
      <c r="AX13" s="499"/>
      <c r="AY13" s="500" t="s">
        <v>139</v>
      </c>
      <c r="AZ13" s="501"/>
      <c r="BA13" s="501"/>
      <c r="BB13" s="501"/>
      <c r="BC13" s="501"/>
      <c r="BD13" s="501"/>
      <c r="BE13" s="501"/>
      <c r="BF13" s="501"/>
      <c r="BG13" s="501"/>
      <c r="BH13" s="501"/>
      <c r="BI13" s="501"/>
      <c r="BJ13" s="501"/>
      <c r="BK13" s="501"/>
      <c r="BL13" s="501"/>
      <c r="BM13" s="502"/>
      <c r="BN13" s="466">
        <v>-186920</v>
      </c>
      <c r="BO13" s="467"/>
      <c r="BP13" s="467"/>
      <c r="BQ13" s="467"/>
      <c r="BR13" s="467"/>
      <c r="BS13" s="467"/>
      <c r="BT13" s="467"/>
      <c r="BU13" s="468"/>
      <c r="BV13" s="466">
        <v>151552</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6.9</v>
      </c>
      <c r="CU13" s="464"/>
      <c r="CV13" s="464"/>
      <c r="CW13" s="464"/>
      <c r="CX13" s="464"/>
      <c r="CY13" s="464"/>
      <c r="CZ13" s="464"/>
      <c r="DA13" s="465"/>
      <c r="DB13" s="463">
        <v>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17183</v>
      </c>
      <c r="S14" s="548"/>
      <c r="T14" s="548"/>
      <c r="U14" s="548"/>
      <c r="V14" s="549"/>
      <c r="W14" s="456"/>
      <c r="X14" s="457"/>
      <c r="Y14" s="457"/>
      <c r="Z14" s="457"/>
      <c r="AA14" s="457"/>
      <c r="AB14" s="446"/>
      <c r="AC14" s="550">
        <v>10.5</v>
      </c>
      <c r="AD14" s="551"/>
      <c r="AE14" s="551"/>
      <c r="AF14" s="551"/>
      <c r="AG14" s="552"/>
      <c r="AH14" s="550">
        <v>10.9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112.2</v>
      </c>
      <c r="CU14" s="562"/>
      <c r="CV14" s="562"/>
      <c r="CW14" s="562"/>
      <c r="CX14" s="562"/>
      <c r="CY14" s="562"/>
      <c r="CZ14" s="562"/>
      <c r="DA14" s="563"/>
      <c r="DB14" s="561">
        <v>106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143</v>
      </c>
      <c r="N15" s="555"/>
      <c r="O15" s="555"/>
      <c r="P15" s="555"/>
      <c r="Q15" s="556"/>
      <c r="R15" s="547">
        <v>17116</v>
      </c>
      <c r="S15" s="548"/>
      <c r="T15" s="548"/>
      <c r="U15" s="548"/>
      <c r="V15" s="549"/>
      <c r="W15" s="482" t="s">
        <v>144</v>
      </c>
      <c r="X15" s="483"/>
      <c r="Y15" s="483"/>
      <c r="Z15" s="483"/>
      <c r="AA15" s="483"/>
      <c r="AB15" s="473"/>
      <c r="AC15" s="517">
        <v>2118</v>
      </c>
      <c r="AD15" s="518"/>
      <c r="AE15" s="518"/>
      <c r="AF15" s="518"/>
      <c r="AG15" s="557"/>
      <c r="AH15" s="517">
        <v>2049</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1497189</v>
      </c>
      <c r="BO15" s="430"/>
      <c r="BP15" s="430"/>
      <c r="BQ15" s="430"/>
      <c r="BR15" s="430"/>
      <c r="BS15" s="430"/>
      <c r="BT15" s="430"/>
      <c r="BU15" s="431"/>
      <c r="BV15" s="429">
        <v>1502013</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25.3</v>
      </c>
      <c r="AD16" s="551"/>
      <c r="AE16" s="551"/>
      <c r="AF16" s="551"/>
      <c r="AG16" s="552"/>
      <c r="AH16" s="550">
        <v>24.3</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3900665</v>
      </c>
      <c r="BO16" s="467"/>
      <c r="BP16" s="467"/>
      <c r="BQ16" s="467"/>
      <c r="BR16" s="467"/>
      <c r="BS16" s="467"/>
      <c r="BT16" s="467"/>
      <c r="BU16" s="468"/>
      <c r="BV16" s="466">
        <v>3969300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5369</v>
      </c>
      <c r="AD17" s="518"/>
      <c r="AE17" s="518"/>
      <c r="AF17" s="518"/>
      <c r="AG17" s="557"/>
      <c r="AH17" s="517">
        <v>5459</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1872228</v>
      </c>
      <c r="BO17" s="467"/>
      <c r="BP17" s="467"/>
      <c r="BQ17" s="467"/>
      <c r="BR17" s="467"/>
      <c r="BS17" s="467"/>
      <c r="BT17" s="467"/>
      <c r="BU17" s="468"/>
      <c r="BV17" s="466">
        <v>1885240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99.03</v>
      </c>
      <c r="M18" s="579"/>
      <c r="N18" s="579"/>
      <c r="O18" s="579"/>
      <c r="P18" s="579"/>
      <c r="Q18" s="579"/>
      <c r="R18" s="580"/>
      <c r="S18" s="580"/>
      <c r="T18" s="580"/>
      <c r="U18" s="580"/>
      <c r="V18" s="581"/>
      <c r="W18" s="484"/>
      <c r="X18" s="485"/>
      <c r="Y18" s="485"/>
      <c r="Z18" s="485"/>
      <c r="AA18" s="485"/>
      <c r="AB18" s="476"/>
      <c r="AC18" s="582">
        <v>64.2</v>
      </c>
      <c r="AD18" s="583"/>
      <c r="AE18" s="583"/>
      <c r="AF18" s="583"/>
      <c r="AG18" s="584"/>
      <c r="AH18" s="582">
        <v>64.8</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4299110</v>
      </c>
      <c r="BO18" s="467"/>
      <c r="BP18" s="467"/>
      <c r="BQ18" s="467"/>
      <c r="BR18" s="467"/>
      <c r="BS18" s="467"/>
      <c r="BT18" s="467"/>
      <c r="BU18" s="468"/>
      <c r="BV18" s="466">
        <v>4235898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174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7314609</v>
      </c>
      <c r="BO19" s="467"/>
      <c r="BP19" s="467"/>
      <c r="BQ19" s="467"/>
      <c r="BR19" s="467"/>
      <c r="BS19" s="467"/>
      <c r="BT19" s="467"/>
      <c r="BU19" s="468"/>
      <c r="BV19" s="466">
        <v>7004737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6317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14932581</v>
      </c>
      <c r="BO23" s="467"/>
      <c r="BP23" s="467"/>
      <c r="BQ23" s="467"/>
      <c r="BR23" s="467"/>
      <c r="BS23" s="467"/>
      <c r="BT23" s="467"/>
      <c r="BU23" s="468"/>
      <c r="BV23" s="466">
        <v>13026495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7064</v>
      </c>
      <c r="R24" s="518"/>
      <c r="S24" s="518"/>
      <c r="T24" s="518"/>
      <c r="U24" s="518"/>
      <c r="V24" s="557"/>
      <c r="W24" s="616"/>
      <c r="X24" s="604"/>
      <c r="Y24" s="605"/>
      <c r="Z24" s="516" t="s">
        <v>168</v>
      </c>
      <c r="AA24" s="496"/>
      <c r="AB24" s="496"/>
      <c r="AC24" s="496"/>
      <c r="AD24" s="496"/>
      <c r="AE24" s="496"/>
      <c r="AF24" s="496"/>
      <c r="AG24" s="497"/>
      <c r="AH24" s="517">
        <v>184</v>
      </c>
      <c r="AI24" s="518"/>
      <c r="AJ24" s="518"/>
      <c r="AK24" s="518"/>
      <c r="AL24" s="557"/>
      <c r="AM24" s="517">
        <v>491464</v>
      </c>
      <c r="AN24" s="518"/>
      <c r="AO24" s="518"/>
      <c r="AP24" s="518"/>
      <c r="AQ24" s="518"/>
      <c r="AR24" s="557"/>
      <c r="AS24" s="517">
        <v>2671</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13662828</v>
      </c>
      <c r="BO24" s="467"/>
      <c r="BP24" s="467"/>
      <c r="BQ24" s="467"/>
      <c r="BR24" s="467"/>
      <c r="BS24" s="467"/>
      <c r="BT24" s="467"/>
      <c r="BU24" s="468"/>
      <c r="BV24" s="466">
        <v>12430701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5483</v>
      </c>
      <c r="R25" s="518"/>
      <c r="S25" s="518"/>
      <c r="T25" s="518"/>
      <c r="U25" s="518"/>
      <c r="V25" s="557"/>
      <c r="W25" s="616"/>
      <c r="X25" s="604"/>
      <c r="Y25" s="605"/>
      <c r="Z25" s="516" t="s">
        <v>171</v>
      </c>
      <c r="AA25" s="496"/>
      <c r="AB25" s="496"/>
      <c r="AC25" s="496"/>
      <c r="AD25" s="496"/>
      <c r="AE25" s="496"/>
      <c r="AF25" s="496"/>
      <c r="AG25" s="497"/>
      <c r="AH25" s="517" t="s">
        <v>135</v>
      </c>
      <c r="AI25" s="518"/>
      <c r="AJ25" s="518"/>
      <c r="AK25" s="518"/>
      <c r="AL25" s="557"/>
      <c r="AM25" s="517" t="s">
        <v>135</v>
      </c>
      <c r="AN25" s="518"/>
      <c r="AO25" s="518"/>
      <c r="AP25" s="518"/>
      <c r="AQ25" s="518"/>
      <c r="AR25" s="557"/>
      <c r="AS25" s="517" t="s">
        <v>127</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1050276</v>
      </c>
      <c r="BO25" s="430"/>
      <c r="BP25" s="430"/>
      <c r="BQ25" s="430"/>
      <c r="BR25" s="430"/>
      <c r="BS25" s="430"/>
      <c r="BT25" s="430"/>
      <c r="BU25" s="431"/>
      <c r="BV25" s="429">
        <v>1415688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5006</v>
      </c>
      <c r="R26" s="518"/>
      <c r="S26" s="518"/>
      <c r="T26" s="518"/>
      <c r="U26" s="518"/>
      <c r="V26" s="557"/>
      <c r="W26" s="616"/>
      <c r="X26" s="604"/>
      <c r="Y26" s="605"/>
      <c r="Z26" s="516" t="s">
        <v>174</v>
      </c>
      <c r="AA26" s="626"/>
      <c r="AB26" s="626"/>
      <c r="AC26" s="626"/>
      <c r="AD26" s="626"/>
      <c r="AE26" s="626"/>
      <c r="AF26" s="626"/>
      <c r="AG26" s="627"/>
      <c r="AH26" s="517">
        <v>19</v>
      </c>
      <c r="AI26" s="518"/>
      <c r="AJ26" s="518"/>
      <c r="AK26" s="518"/>
      <c r="AL26" s="557"/>
      <c r="AM26" s="517">
        <v>51965</v>
      </c>
      <c r="AN26" s="518"/>
      <c r="AO26" s="518"/>
      <c r="AP26" s="518"/>
      <c r="AQ26" s="518"/>
      <c r="AR26" s="557"/>
      <c r="AS26" s="517">
        <v>2735</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135</v>
      </c>
      <c r="BO26" s="467"/>
      <c r="BP26" s="467"/>
      <c r="BQ26" s="467"/>
      <c r="BR26" s="467"/>
      <c r="BS26" s="467"/>
      <c r="BT26" s="467"/>
      <c r="BU26" s="468"/>
      <c r="BV26" s="466" t="s">
        <v>135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3174</v>
      </c>
      <c r="R27" s="518"/>
      <c r="S27" s="518"/>
      <c r="T27" s="518"/>
      <c r="U27" s="518"/>
      <c r="V27" s="557"/>
      <c r="W27" s="616"/>
      <c r="X27" s="604"/>
      <c r="Y27" s="605"/>
      <c r="Z27" s="516" t="s">
        <v>177</v>
      </c>
      <c r="AA27" s="496"/>
      <c r="AB27" s="496"/>
      <c r="AC27" s="496"/>
      <c r="AD27" s="496"/>
      <c r="AE27" s="496"/>
      <c r="AF27" s="496"/>
      <c r="AG27" s="497"/>
      <c r="AH27" s="517" t="s">
        <v>135</v>
      </c>
      <c r="AI27" s="518"/>
      <c r="AJ27" s="518"/>
      <c r="AK27" s="518"/>
      <c r="AL27" s="557"/>
      <c r="AM27" s="517" t="s">
        <v>135</v>
      </c>
      <c r="AN27" s="518"/>
      <c r="AO27" s="518"/>
      <c r="AP27" s="518"/>
      <c r="AQ27" s="518"/>
      <c r="AR27" s="557"/>
      <c r="AS27" s="517" t="s">
        <v>127</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t="s">
        <v>135</v>
      </c>
      <c r="BO27" s="640"/>
      <c r="BP27" s="640"/>
      <c r="BQ27" s="640"/>
      <c r="BR27" s="640"/>
      <c r="BS27" s="640"/>
      <c r="BT27" s="640"/>
      <c r="BU27" s="641"/>
      <c r="BV27" s="639" t="s">
        <v>127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2620</v>
      </c>
      <c r="R28" s="518"/>
      <c r="S28" s="518"/>
      <c r="T28" s="518"/>
      <c r="U28" s="518"/>
      <c r="V28" s="557"/>
      <c r="W28" s="616"/>
      <c r="X28" s="604"/>
      <c r="Y28" s="605"/>
      <c r="Z28" s="516" t="s">
        <v>180</v>
      </c>
      <c r="AA28" s="496"/>
      <c r="AB28" s="496"/>
      <c r="AC28" s="496"/>
      <c r="AD28" s="496"/>
      <c r="AE28" s="496"/>
      <c r="AF28" s="496"/>
      <c r="AG28" s="497"/>
      <c r="AH28" s="517" t="s">
        <v>127</v>
      </c>
      <c r="AI28" s="518"/>
      <c r="AJ28" s="518"/>
      <c r="AK28" s="518"/>
      <c r="AL28" s="557"/>
      <c r="AM28" s="517" t="s">
        <v>127</v>
      </c>
      <c r="AN28" s="518"/>
      <c r="AO28" s="518"/>
      <c r="AP28" s="518"/>
      <c r="AQ28" s="518"/>
      <c r="AR28" s="557"/>
      <c r="AS28" s="517" t="s">
        <v>135</v>
      </c>
      <c r="AT28" s="518"/>
      <c r="AU28" s="518"/>
      <c r="AV28" s="518"/>
      <c r="AW28" s="518"/>
      <c r="AX28" s="519"/>
      <c r="AY28" s="642" t="s">
        <v>181</v>
      </c>
      <c r="AZ28" s="643"/>
      <c r="BA28" s="643"/>
      <c r="BB28" s="644"/>
      <c r="BC28" s="426" t="s">
        <v>48</v>
      </c>
      <c r="BD28" s="427"/>
      <c r="BE28" s="427"/>
      <c r="BF28" s="427"/>
      <c r="BG28" s="427"/>
      <c r="BH28" s="427"/>
      <c r="BI28" s="427"/>
      <c r="BJ28" s="427"/>
      <c r="BK28" s="427"/>
      <c r="BL28" s="427"/>
      <c r="BM28" s="428"/>
      <c r="BN28" s="429">
        <v>740867</v>
      </c>
      <c r="BO28" s="430"/>
      <c r="BP28" s="430"/>
      <c r="BQ28" s="430"/>
      <c r="BR28" s="430"/>
      <c r="BS28" s="430"/>
      <c r="BT28" s="430"/>
      <c r="BU28" s="431"/>
      <c r="BV28" s="429">
        <v>703608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12</v>
      </c>
      <c r="M29" s="518"/>
      <c r="N29" s="518"/>
      <c r="O29" s="518"/>
      <c r="P29" s="557"/>
      <c r="Q29" s="517">
        <v>2377</v>
      </c>
      <c r="R29" s="518"/>
      <c r="S29" s="518"/>
      <c r="T29" s="518"/>
      <c r="U29" s="518"/>
      <c r="V29" s="557"/>
      <c r="W29" s="617"/>
      <c r="X29" s="618"/>
      <c r="Y29" s="619"/>
      <c r="Z29" s="516" t="s">
        <v>183</v>
      </c>
      <c r="AA29" s="496"/>
      <c r="AB29" s="496"/>
      <c r="AC29" s="496"/>
      <c r="AD29" s="496"/>
      <c r="AE29" s="496"/>
      <c r="AF29" s="496"/>
      <c r="AG29" s="497"/>
      <c r="AH29" s="517">
        <v>184</v>
      </c>
      <c r="AI29" s="518"/>
      <c r="AJ29" s="518"/>
      <c r="AK29" s="518"/>
      <c r="AL29" s="557"/>
      <c r="AM29" s="517">
        <v>491464</v>
      </c>
      <c r="AN29" s="518"/>
      <c r="AO29" s="518"/>
      <c r="AP29" s="518"/>
      <c r="AQ29" s="518"/>
      <c r="AR29" s="557"/>
      <c r="AS29" s="517">
        <v>2671</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132905</v>
      </c>
      <c r="BO29" s="467"/>
      <c r="BP29" s="467"/>
      <c r="BQ29" s="467"/>
      <c r="BR29" s="467"/>
      <c r="BS29" s="467"/>
      <c r="BT29" s="467"/>
      <c r="BU29" s="468"/>
      <c r="BV29" s="466">
        <v>132799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88.7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833453</v>
      </c>
      <c r="BO30" s="640"/>
      <c r="BP30" s="640"/>
      <c r="BQ30" s="640"/>
      <c r="BR30" s="640"/>
      <c r="BS30" s="640"/>
      <c r="BT30" s="640"/>
      <c r="BU30" s="641"/>
      <c r="BV30" s="639">
        <v>678801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192</v>
      </c>
      <c r="V33" s="490"/>
      <c r="W33" s="455" t="s">
        <v>193</v>
      </c>
      <c r="X33" s="455"/>
      <c r="Y33" s="455"/>
      <c r="Z33" s="455"/>
      <c r="AA33" s="455"/>
      <c r="AB33" s="455"/>
      <c r="AC33" s="455"/>
      <c r="AD33" s="455"/>
      <c r="AE33" s="455"/>
      <c r="AF33" s="455"/>
      <c r="AG33" s="455"/>
      <c r="AH33" s="455"/>
      <c r="AI33" s="455"/>
      <c r="AJ33" s="455"/>
      <c r="AK33" s="455"/>
      <c r="AL33" s="215"/>
      <c r="AM33" s="490" t="s">
        <v>192</v>
      </c>
      <c r="AN33" s="490"/>
      <c r="AO33" s="455" t="s">
        <v>194</v>
      </c>
      <c r="AP33" s="455"/>
      <c r="AQ33" s="455"/>
      <c r="AR33" s="455"/>
      <c r="AS33" s="455"/>
      <c r="AT33" s="455"/>
      <c r="AU33" s="455"/>
      <c r="AV33" s="455"/>
      <c r="AW33" s="455"/>
      <c r="AX33" s="455"/>
      <c r="AY33" s="455"/>
      <c r="AZ33" s="455"/>
      <c r="BA33" s="455"/>
      <c r="BB33" s="455"/>
      <c r="BC33" s="455"/>
      <c r="BD33" s="216"/>
      <c r="BE33" s="455" t="s">
        <v>195</v>
      </c>
      <c r="BF33" s="455"/>
      <c r="BG33" s="455" t="s">
        <v>196</v>
      </c>
      <c r="BH33" s="455"/>
      <c r="BI33" s="455"/>
      <c r="BJ33" s="455"/>
      <c r="BK33" s="455"/>
      <c r="BL33" s="455"/>
      <c r="BM33" s="455"/>
      <c r="BN33" s="455"/>
      <c r="BO33" s="455"/>
      <c r="BP33" s="455"/>
      <c r="BQ33" s="455"/>
      <c r="BR33" s="455"/>
      <c r="BS33" s="455"/>
      <c r="BT33" s="455"/>
      <c r="BU33" s="455"/>
      <c r="BV33" s="216"/>
      <c r="BW33" s="490" t="s">
        <v>195</v>
      </c>
      <c r="BX33" s="490"/>
      <c r="BY33" s="455" t="s">
        <v>197</v>
      </c>
      <c r="BZ33" s="455"/>
      <c r="CA33" s="455"/>
      <c r="CB33" s="455"/>
      <c r="CC33" s="455"/>
      <c r="CD33" s="455"/>
      <c r="CE33" s="455"/>
      <c r="CF33" s="455"/>
      <c r="CG33" s="455"/>
      <c r="CH33" s="455"/>
      <c r="CI33" s="455"/>
      <c r="CJ33" s="455"/>
      <c r="CK33" s="455"/>
      <c r="CL33" s="455"/>
      <c r="CM33" s="455"/>
      <c r="CN33" s="215"/>
      <c r="CO33" s="490" t="s">
        <v>192</v>
      </c>
      <c r="CP33" s="490"/>
      <c r="CQ33" s="455" t="s">
        <v>198</v>
      </c>
      <c r="CR33" s="455"/>
      <c r="CS33" s="455"/>
      <c r="CT33" s="455"/>
      <c r="CU33" s="455"/>
      <c r="CV33" s="455"/>
      <c r="CW33" s="455"/>
      <c r="CX33" s="455"/>
      <c r="CY33" s="455"/>
      <c r="CZ33" s="455"/>
      <c r="DA33" s="455"/>
      <c r="DB33" s="455"/>
      <c r="DC33" s="455"/>
      <c r="DD33" s="455"/>
      <c r="DE33" s="455"/>
      <c r="DF33" s="215"/>
      <c r="DG33" s="651" t="s">
        <v>199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御船町国民健康保険事業特別会計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御船町水道事業会計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御船町公共下水道事業特別会計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熊本県市町村総合事務組合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御船町情報通信基盤施設運営事業特別会計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御船町介護保険事業特別会計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御船町緑の村運営事業特別会計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御船地区衛生施設組合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御船町後期高齢者医療事業特別会計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御船町・甲佐町衛生施設組合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上益城消防組合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上益城広域連合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熊本県後期高齢者医療広域連合（一般会計）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熊本県後期高齢者医療広域連合（後期高齢者医療特別会計）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pxyImPkmIDxJ9Bv8ot47VxzV+asZ5tL91HBaRiZT4d0ahYQbkSE9D8wdnAwgsb8M9ewSsJiS+wSj4JHqbvUow==" saltValue="sm48OJf1JBhpBI+TsML5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558</v>
      </c>
      <c r="D34" s="1244"/>
      <c r="E34" s="1245"/>
      <c r="F34" s="32">
        <v>0.04</v>
      </c>
      <c r="G34" s="33">
        <v>0.11</v>
      </c>
      <c r="H34" s="33">
        <v>0.04</v>
      </c>
      <c r="I34" s="33">
        <v>0.1</v>
      </c>
      <c r="J34" s="34" t="s">
        <v>559</v>
      </c>
      <c r="K34" s="22"/>
      <c r="L34" s="22"/>
      <c r="M34" s="22"/>
      <c r="N34" s="22"/>
      <c r="O34" s="22"/>
      <c r="P34" s="22"/>
    </row>
    <row r="35" spans="1:16" ht="39" customHeight="1" x14ac:dyDescent="0.15">
      <c r="A35" s="22"/>
      <c r="B35" s="35"/>
      <c r="C35" s="1238" t="s">
        <v>560</v>
      </c>
      <c r="D35" s="1239"/>
      <c r="E35" s="1240"/>
      <c r="F35" s="36">
        <v>8.06</v>
      </c>
      <c r="G35" s="37">
        <v>8.89</v>
      </c>
      <c r="H35" s="37">
        <v>9.39</v>
      </c>
      <c r="I35" s="37">
        <v>16.09</v>
      </c>
      <c r="J35" s="38">
        <v>11.75</v>
      </c>
      <c r="K35" s="22"/>
      <c r="L35" s="22"/>
      <c r="M35" s="22"/>
      <c r="N35" s="22"/>
      <c r="O35" s="22"/>
      <c r="P35" s="22"/>
    </row>
    <row r="36" spans="1:16" ht="39" customHeight="1" x14ac:dyDescent="0.15">
      <c r="A36" s="22"/>
      <c r="B36" s="35"/>
      <c r="C36" s="1238" t="s">
        <v>561</v>
      </c>
      <c r="D36" s="1239"/>
      <c r="E36" s="1240"/>
      <c r="F36" s="36">
        <v>10.39</v>
      </c>
      <c r="G36" s="37">
        <v>11.58</v>
      </c>
      <c r="H36" s="37">
        <v>10.89</v>
      </c>
      <c r="I36" s="37">
        <v>9.81</v>
      </c>
      <c r="J36" s="38">
        <v>5.54</v>
      </c>
      <c r="K36" s="22"/>
      <c r="L36" s="22"/>
      <c r="M36" s="22"/>
      <c r="N36" s="22"/>
      <c r="O36" s="22"/>
      <c r="P36" s="22"/>
    </row>
    <row r="37" spans="1:16" ht="39" customHeight="1" x14ac:dyDescent="0.15">
      <c r="A37" s="22"/>
      <c r="B37" s="35"/>
      <c r="C37" s="1238" t="s">
        <v>562</v>
      </c>
      <c r="D37" s="1239"/>
      <c r="E37" s="1240"/>
      <c r="F37" s="36">
        <v>1.56</v>
      </c>
      <c r="G37" s="37">
        <v>2.33</v>
      </c>
      <c r="H37" s="37">
        <v>2.75</v>
      </c>
      <c r="I37" s="37">
        <v>5.5</v>
      </c>
      <c r="J37" s="38">
        <v>4.8899999999999997</v>
      </c>
      <c r="K37" s="22"/>
      <c r="L37" s="22"/>
      <c r="M37" s="22"/>
      <c r="N37" s="22"/>
      <c r="O37" s="22"/>
      <c r="P37" s="22"/>
    </row>
    <row r="38" spans="1:16" ht="39" customHeight="1" x14ac:dyDescent="0.15">
      <c r="A38" s="22"/>
      <c r="B38" s="35"/>
      <c r="C38" s="1238" t="s">
        <v>563</v>
      </c>
      <c r="D38" s="1239"/>
      <c r="E38" s="1240"/>
      <c r="F38" s="36">
        <v>0.08</v>
      </c>
      <c r="G38" s="37">
        <v>0.05</v>
      </c>
      <c r="H38" s="37">
        <v>0.28999999999999998</v>
      </c>
      <c r="I38" s="37">
        <v>0.44</v>
      </c>
      <c r="J38" s="38">
        <v>3.38</v>
      </c>
      <c r="K38" s="22"/>
      <c r="L38" s="22"/>
      <c r="M38" s="22"/>
      <c r="N38" s="22"/>
      <c r="O38" s="22"/>
      <c r="P38" s="22"/>
    </row>
    <row r="39" spans="1:16" ht="39" customHeight="1" x14ac:dyDescent="0.15">
      <c r="A39" s="22"/>
      <c r="B39" s="35"/>
      <c r="C39" s="1238" t="s">
        <v>564</v>
      </c>
      <c r="D39" s="1239"/>
      <c r="E39" s="1240"/>
      <c r="F39" s="36">
        <v>1.27</v>
      </c>
      <c r="G39" s="37">
        <v>1.88</v>
      </c>
      <c r="H39" s="37">
        <v>2.16</v>
      </c>
      <c r="I39" s="37">
        <v>1.79</v>
      </c>
      <c r="J39" s="38">
        <v>2.82</v>
      </c>
      <c r="K39" s="22"/>
      <c r="L39" s="22"/>
      <c r="M39" s="22"/>
      <c r="N39" s="22"/>
      <c r="O39" s="22"/>
      <c r="P39" s="22"/>
    </row>
    <row r="40" spans="1:16" ht="39" customHeight="1" x14ac:dyDescent="0.15">
      <c r="A40" s="22"/>
      <c r="B40" s="35"/>
      <c r="C40" s="1238" t="s">
        <v>565</v>
      </c>
      <c r="D40" s="1239"/>
      <c r="E40" s="1240"/>
      <c r="F40" s="36">
        <v>0.15</v>
      </c>
      <c r="G40" s="37">
        <v>0.17</v>
      </c>
      <c r="H40" s="37">
        <v>0.15</v>
      </c>
      <c r="I40" s="37">
        <v>0.21</v>
      </c>
      <c r="J40" s="38">
        <v>0.25</v>
      </c>
      <c r="K40" s="22"/>
      <c r="L40" s="22"/>
      <c r="M40" s="22"/>
      <c r="N40" s="22"/>
      <c r="O40" s="22"/>
      <c r="P40" s="22"/>
    </row>
    <row r="41" spans="1:16" ht="39" customHeight="1" x14ac:dyDescent="0.15">
      <c r="A41" s="22"/>
      <c r="B41" s="35"/>
      <c r="C41" s="1238" t="s">
        <v>566</v>
      </c>
      <c r="D41" s="1239"/>
      <c r="E41" s="1240"/>
      <c r="F41" s="36">
        <v>0.01</v>
      </c>
      <c r="G41" s="37">
        <v>0.01</v>
      </c>
      <c r="H41" s="37">
        <v>2.73</v>
      </c>
      <c r="I41" s="37">
        <v>0.03</v>
      </c>
      <c r="J41" s="38">
        <v>0.24</v>
      </c>
      <c r="K41" s="22"/>
      <c r="L41" s="22"/>
      <c r="M41" s="22"/>
      <c r="N41" s="22"/>
      <c r="O41" s="22"/>
      <c r="P41" s="22"/>
    </row>
    <row r="42" spans="1:16" ht="39" customHeight="1" x14ac:dyDescent="0.15">
      <c r="A42" s="22"/>
      <c r="B42" s="39"/>
      <c r="C42" s="1238" t="s">
        <v>567</v>
      </c>
      <c r="D42" s="1239"/>
      <c r="E42" s="1240"/>
      <c r="F42" s="36" t="s">
        <v>508</v>
      </c>
      <c r="G42" s="37" t="s">
        <v>508</v>
      </c>
      <c r="H42" s="37" t="s">
        <v>508</v>
      </c>
      <c r="I42" s="37" t="s">
        <v>508</v>
      </c>
      <c r="J42" s="38" t="s">
        <v>508</v>
      </c>
      <c r="K42" s="22"/>
      <c r="L42" s="22"/>
      <c r="M42" s="22"/>
      <c r="N42" s="22"/>
      <c r="O42" s="22"/>
      <c r="P42" s="22"/>
    </row>
    <row r="43" spans="1:16" ht="39" customHeight="1" thickBot="1" x14ac:dyDescent="0.2">
      <c r="A43" s="22"/>
      <c r="B43" s="40"/>
      <c r="C43" s="1241" t="s">
        <v>568</v>
      </c>
      <c r="D43" s="1242"/>
      <c r="E43" s="1243"/>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4FMf9PmTPaRLBI5tz4d5H7ov/AXTlGi0Ls958SlGD0zTmP+wAJPaSOblLUgVGh3pXPSLEs2Fq7WVSVuQkKDPQ==" saltValue="xfjHFJfPD5eid4GQadDR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612</v>
      </c>
      <c r="L45" s="60">
        <v>577</v>
      </c>
      <c r="M45" s="60">
        <v>600</v>
      </c>
      <c r="N45" s="60">
        <v>680</v>
      </c>
      <c r="O45" s="61">
        <v>709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508</v>
      </c>
      <c r="L46" s="64" t="s">
        <v>508</v>
      </c>
      <c r="M46" s="64" t="s">
        <v>508</v>
      </c>
      <c r="N46" s="64" t="s">
        <v>508</v>
      </c>
      <c r="O46" s="65" t="s">
        <v>508</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508</v>
      </c>
      <c r="L47" s="64" t="s">
        <v>508</v>
      </c>
      <c r="M47" s="64" t="s">
        <v>508</v>
      </c>
      <c r="N47" s="64" t="s">
        <v>508</v>
      </c>
      <c r="O47" s="65" t="s">
        <v>508</v>
      </c>
      <c r="P47" s="48"/>
      <c r="Q47" s="48"/>
      <c r="R47" s="48"/>
      <c r="S47" s="48"/>
      <c r="T47" s="48"/>
      <c r="U47" s="48"/>
    </row>
    <row r="48" spans="1:21" ht="30.75" customHeight="1" x14ac:dyDescent="0.15">
      <c r="A48" s="48"/>
      <c r="B48" s="1248"/>
      <c r="C48" s="1249"/>
      <c r="D48" s="62"/>
      <c r="E48" s="1254" t="s">
        <v>15</v>
      </c>
      <c r="F48" s="1254"/>
      <c r="G48" s="1254"/>
      <c r="H48" s="1254"/>
      <c r="I48" s="1254"/>
      <c r="J48" s="1255"/>
      <c r="K48" s="63">
        <v>184</v>
      </c>
      <c r="L48" s="64">
        <v>223</v>
      </c>
      <c r="M48" s="64">
        <v>216</v>
      </c>
      <c r="N48" s="64">
        <v>184</v>
      </c>
      <c r="O48" s="65">
        <v>213</v>
      </c>
      <c r="P48" s="48"/>
      <c r="Q48" s="48"/>
      <c r="R48" s="48"/>
      <c r="S48" s="48"/>
      <c r="T48" s="48"/>
      <c r="U48" s="48"/>
    </row>
    <row r="49" spans="1:21" ht="30.75" customHeight="1" x14ac:dyDescent="0.15">
      <c r="A49" s="48"/>
      <c r="B49" s="1248"/>
      <c r="C49" s="1249"/>
      <c r="D49" s="62"/>
      <c r="E49" s="1254" t="s">
        <v>16</v>
      </c>
      <c r="F49" s="1254"/>
      <c r="G49" s="1254"/>
      <c r="H49" s="1254"/>
      <c r="I49" s="1254"/>
      <c r="J49" s="1255"/>
      <c r="K49" s="63">
        <v>0</v>
      </c>
      <c r="L49" s="64">
        <v>28</v>
      </c>
      <c r="M49" s="64">
        <v>9</v>
      </c>
      <c r="N49" s="64">
        <v>34</v>
      </c>
      <c r="O49" s="65">
        <v>39</v>
      </c>
      <c r="P49" s="48"/>
      <c r="Q49" s="48"/>
      <c r="R49" s="48"/>
      <c r="S49" s="48"/>
      <c r="T49" s="48"/>
      <c r="U49" s="48"/>
    </row>
    <row r="50" spans="1:21" ht="30.75" customHeight="1" x14ac:dyDescent="0.15">
      <c r="A50" s="48"/>
      <c r="B50" s="1248"/>
      <c r="C50" s="1249"/>
      <c r="D50" s="62"/>
      <c r="E50" s="1254" t="s">
        <v>17</v>
      </c>
      <c r="F50" s="1254"/>
      <c r="G50" s="1254"/>
      <c r="H50" s="1254"/>
      <c r="I50" s="1254"/>
      <c r="J50" s="1255"/>
      <c r="K50" s="63">
        <v>0</v>
      </c>
      <c r="L50" s="64">
        <v>0</v>
      </c>
      <c r="M50" s="64">
        <v>0</v>
      </c>
      <c r="N50" s="64">
        <v>0</v>
      </c>
      <c r="O50" s="65">
        <v>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508</v>
      </c>
      <c r="L51" s="64" t="s">
        <v>508</v>
      </c>
      <c r="M51" s="64">
        <v>0</v>
      </c>
      <c r="N51" s="64">
        <v>1</v>
      </c>
      <c r="O51" s="65">
        <v>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561</v>
      </c>
      <c r="L52" s="64">
        <v>582</v>
      </c>
      <c r="M52" s="64">
        <v>615</v>
      </c>
      <c r="N52" s="64">
        <v>633</v>
      </c>
      <c r="O52" s="65">
        <v>619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235</v>
      </c>
      <c r="L53" s="69">
        <v>246</v>
      </c>
      <c r="M53" s="69">
        <v>210</v>
      </c>
      <c r="N53" s="69">
        <v>266</v>
      </c>
      <c r="O53" s="70">
        <v>343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589</v>
      </c>
      <c r="L57" s="83" t="s">
        <v>589</v>
      </c>
      <c r="M57" s="83" t="s">
        <v>590</v>
      </c>
      <c r="N57" s="83" t="s">
        <v>589</v>
      </c>
      <c r="O57" s="84" t="s">
        <v>589</v>
      </c>
    </row>
    <row r="58" spans="1:21" ht="31.5" customHeight="1" thickBot="1" x14ac:dyDescent="0.2">
      <c r="B58" s="1264"/>
      <c r="C58" s="1265"/>
      <c r="D58" s="1269" t="s">
        <v>27</v>
      </c>
      <c r="E58" s="1270"/>
      <c r="F58" s="1270"/>
      <c r="G58" s="1270"/>
      <c r="H58" s="1270"/>
      <c r="I58" s="1270"/>
      <c r="J58" s="1271"/>
      <c r="K58" s="85" t="s">
        <v>589</v>
      </c>
      <c r="L58" s="86" t="s">
        <v>589</v>
      </c>
      <c r="M58" s="86" t="s">
        <v>589</v>
      </c>
      <c r="N58" s="86" t="s">
        <v>589</v>
      </c>
      <c r="O58" s="87" t="s">
        <v>589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iYz0tqnA9zzhvCa8hqAbTBpbgLnL3xTwfcXZ5Ocf2TVP06xM8p1XTcm5IDdi6xMnH56CouCjITbyNGDfsgF6g==" saltValue="xgoCxcXkWXEirVR1LIOH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72" t="s">
        <v>30</v>
      </c>
      <c r="C41" s="1273"/>
      <c r="D41" s="101"/>
      <c r="E41" s="1278" t="s">
        <v>31</v>
      </c>
      <c r="F41" s="1278"/>
      <c r="G41" s="1278"/>
      <c r="H41" s="1279"/>
      <c r="I41" s="102">
        <v>7632</v>
      </c>
      <c r="J41" s="103">
        <v>7538</v>
      </c>
      <c r="K41" s="103">
        <v>10299</v>
      </c>
      <c r="L41" s="103">
        <v>13026</v>
      </c>
      <c r="M41" s="104">
        <v>14933</v>
      </c>
    </row>
    <row r="42" spans="2:13" ht="27.75" customHeight="1" x14ac:dyDescent="0.15">
      <c r="B42" s="1274"/>
      <c r="C42" s="1275"/>
      <c r="D42" s="105"/>
      <c r="E42" s="1280" t="s">
        <v>32</v>
      </c>
      <c r="F42" s="1280"/>
      <c r="G42" s="1280"/>
      <c r="H42" s="1281"/>
      <c r="I42" s="106" t="s">
        <v>508</v>
      </c>
      <c r="J42" s="107" t="s">
        <v>508</v>
      </c>
      <c r="K42" s="107" t="s">
        <v>508</v>
      </c>
      <c r="L42" s="107" t="s">
        <v>508</v>
      </c>
      <c r="M42" s="108" t="s">
        <v>508</v>
      </c>
    </row>
    <row r="43" spans="2:13" ht="27.75" customHeight="1" x14ac:dyDescent="0.15">
      <c r="B43" s="1274"/>
      <c r="C43" s="1275"/>
      <c r="D43" s="105"/>
      <c r="E43" s="1280" t="s">
        <v>33</v>
      </c>
      <c r="F43" s="1280"/>
      <c r="G43" s="1280"/>
      <c r="H43" s="1281"/>
      <c r="I43" s="106">
        <v>2936</v>
      </c>
      <c r="J43" s="107">
        <v>2876</v>
      </c>
      <c r="K43" s="107">
        <v>2709</v>
      </c>
      <c r="L43" s="107">
        <v>2581</v>
      </c>
      <c r="M43" s="108">
        <v>2549</v>
      </c>
    </row>
    <row r="44" spans="2:13" ht="27.75" customHeight="1" x14ac:dyDescent="0.15">
      <c r="B44" s="1274"/>
      <c r="C44" s="1275"/>
      <c r="D44" s="105"/>
      <c r="E44" s="1280" t="s">
        <v>34</v>
      </c>
      <c r="F44" s="1280"/>
      <c r="G44" s="1280"/>
      <c r="H44" s="1281"/>
      <c r="I44" s="106">
        <v>837</v>
      </c>
      <c r="J44" s="107">
        <v>812</v>
      </c>
      <c r="K44" s="107">
        <v>779</v>
      </c>
      <c r="L44" s="107">
        <v>751</v>
      </c>
      <c r="M44" s="108">
        <v>704</v>
      </c>
    </row>
    <row r="45" spans="2:13" ht="27.75" customHeight="1" x14ac:dyDescent="0.15">
      <c r="B45" s="1274"/>
      <c r="C45" s="1275"/>
      <c r="D45" s="105"/>
      <c r="E45" s="1280" t="s">
        <v>35</v>
      </c>
      <c r="F45" s="1280"/>
      <c r="G45" s="1280"/>
      <c r="H45" s="1281"/>
      <c r="I45" s="106">
        <v>1424</v>
      </c>
      <c r="J45" s="107">
        <v>1348</v>
      </c>
      <c r="K45" s="107">
        <v>1157</v>
      </c>
      <c r="L45" s="107">
        <v>1124</v>
      </c>
      <c r="M45" s="108">
        <v>1037</v>
      </c>
    </row>
    <row r="46" spans="2:13" ht="27.75" customHeight="1" x14ac:dyDescent="0.15">
      <c r="B46" s="1274"/>
      <c r="C46" s="1275"/>
      <c r="D46" s="109"/>
      <c r="E46" s="1280" t="s">
        <v>36</v>
      </c>
      <c r="F46" s="1280"/>
      <c r="G46" s="1280"/>
      <c r="H46" s="1281"/>
      <c r="I46" s="106" t="s">
        <v>508</v>
      </c>
      <c r="J46" s="107" t="s">
        <v>508</v>
      </c>
      <c r="K46" s="107" t="s">
        <v>508</v>
      </c>
      <c r="L46" s="107" t="s">
        <v>508</v>
      </c>
      <c r="M46" s="108" t="s">
        <v>508</v>
      </c>
    </row>
    <row r="47" spans="2:13" ht="27.75" customHeight="1" x14ac:dyDescent="0.15">
      <c r="B47" s="1274"/>
      <c r="C47" s="1275"/>
      <c r="D47" s="110"/>
      <c r="E47" s="1282" t="s">
        <v>37</v>
      </c>
      <c r="F47" s="1283"/>
      <c r="G47" s="1283"/>
      <c r="H47" s="1284"/>
      <c r="I47" s="106" t="s">
        <v>508</v>
      </c>
      <c r="J47" s="107" t="s">
        <v>508</v>
      </c>
      <c r="K47" s="107" t="s">
        <v>508</v>
      </c>
      <c r="L47" s="107" t="s">
        <v>508</v>
      </c>
      <c r="M47" s="108" t="s">
        <v>508</v>
      </c>
    </row>
    <row r="48" spans="2:13" ht="27.75" customHeight="1" x14ac:dyDescent="0.15">
      <c r="B48" s="1274"/>
      <c r="C48" s="1275"/>
      <c r="D48" s="105"/>
      <c r="E48" s="1280" t="s">
        <v>38</v>
      </c>
      <c r="F48" s="1280"/>
      <c r="G48" s="1280"/>
      <c r="H48" s="1281"/>
      <c r="I48" s="106" t="s">
        <v>508</v>
      </c>
      <c r="J48" s="107" t="s">
        <v>508</v>
      </c>
      <c r="K48" s="107" t="s">
        <v>508</v>
      </c>
      <c r="L48" s="107" t="s">
        <v>508</v>
      </c>
      <c r="M48" s="108" t="s">
        <v>508</v>
      </c>
    </row>
    <row r="49" spans="2:13" ht="27.75" customHeight="1" x14ac:dyDescent="0.15">
      <c r="B49" s="1276"/>
      <c r="C49" s="1277"/>
      <c r="D49" s="105"/>
      <c r="E49" s="1280" t="s">
        <v>39</v>
      </c>
      <c r="F49" s="1280"/>
      <c r="G49" s="1280"/>
      <c r="H49" s="1281"/>
      <c r="I49" s="106" t="s">
        <v>508</v>
      </c>
      <c r="J49" s="107" t="s">
        <v>508</v>
      </c>
      <c r="K49" s="107" t="s">
        <v>508</v>
      </c>
      <c r="L49" s="107" t="s">
        <v>508</v>
      </c>
      <c r="M49" s="108" t="s">
        <v>508</v>
      </c>
    </row>
    <row r="50" spans="2:13" ht="27.75" customHeight="1" x14ac:dyDescent="0.15">
      <c r="B50" s="1285" t="s">
        <v>40</v>
      </c>
      <c r="C50" s="1286"/>
      <c r="D50" s="111"/>
      <c r="E50" s="1280" t="s">
        <v>41</v>
      </c>
      <c r="F50" s="1280"/>
      <c r="G50" s="1280"/>
      <c r="H50" s="1281"/>
      <c r="I50" s="106">
        <v>1594</v>
      </c>
      <c r="J50" s="107">
        <v>1671</v>
      </c>
      <c r="K50" s="107">
        <v>1225</v>
      </c>
      <c r="L50" s="107">
        <v>1677</v>
      </c>
      <c r="M50" s="108">
        <v>1887</v>
      </c>
    </row>
    <row r="51" spans="2:13" ht="27.75" customHeight="1" x14ac:dyDescent="0.15">
      <c r="B51" s="1274"/>
      <c r="C51" s="1275"/>
      <c r="D51" s="105"/>
      <c r="E51" s="1280" t="s">
        <v>42</v>
      </c>
      <c r="F51" s="1280"/>
      <c r="G51" s="1280"/>
      <c r="H51" s="1281"/>
      <c r="I51" s="106">
        <v>120</v>
      </c>
      <c r="J51" s="107">
        <v>107</v>
      </c>
      <c r="K51" s="107">
        <v>87</v>
      </c>
      <c r="L51" s="107">
        <v>75</v>
      </c>
      <c r="M51" s="108">
        <v>133</v>
      </c>
    </row>
    <row r="52" spans="2:13" ht="27.75" customHeight="1" x14ac:dyDescent="0.15">
      <c r="B52" s="1276"/>
      <c r="C52" s="1277"/>
      <c r="D52" s="105"/>
      <c r="E52" s="1280" t="s">
        <v>43</v>
      </c>
      <c r="F52" s="1280"/>
      <c r="G52" s="1280"/>
      <c r="H52" s="1281"/>
      <c r="I52" s="106">
        <v>7297</v>
      </c>
      <c r="J52" s="107">
        <v>7087</v>
      </c>
      <c r="K52" s="107">
        <v>9346</v>
      </c>
      <c r="L52" s="107">
        <v>11525</v>
      </c>
      <c r="M52" s="108">
        <v>12842</v>
      </c>
    </row>
    <row r="53" spans="2:13" ht="27.75" customHeight="1" thickBot="1" x14ac:dyDescent="0.2">
      <c r="B53" s="1287" t="s">
        <v>44</v>
      </c>
      <c r="C53" s="1288"/>
      <c r="D53" s="112"/>
      <c r="E53" s="1289" t="s">
        <v>45</v>
      </c>
      <c r="F53" s="1289"/>
      <c r="G53" s="1289"/>
      <c r="H53" s="1290"/>
      <c r="I53" s="113">
        <v>3819</v>
      </c>
      <c r="J53" s="114">
        <v>3709</v>
      </c>
      <c r="K53" s="114">
        <v>4286</v>
      </c>
      <c r="L53" s="114">
        <v>4205</v>
      </c>
      <c r="M53" s="115">
        <v>4361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KntgOlMIDe5U3Ltj5YwNRdu5eQE8TH3fcC2sid3yNr1PIvOuBgNQFMMwD28aFVFHRvoVml0WOkbg6rJtewGnw==" saltValue="SIFLjWJo8ZCWSxmKl4hx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48</v>
      </c>
      <c r="D55" s="1299"/>
      <c r="E55" s="1300"/>
      <c r="F55" s="127">
        <v>863</v>
      </c>
      <c r="G55" s="127">
        <v>704</v>
      </c>
      <c r="H55" s="128">
        <v>741</v>
      </c>
    </row>
    <row r="56" spans="2:8" ht="52.5" customHeight="1" x14ac:dyDescent="0.15">
      <c r="B56" s="129"/>
      <c r="C56" s="1301" t="s">
        <v>49</v>
      </c>
      <c r="D56" s="1301"/>
      <c r="E56" s="1302"/>
      <c r="F56" s="130">
        <v>133</v>
      </c>
      <c r="G56" s="130">
        <v>133</v>
      </c>
      <c r="H56" s="131">
        <v>133</v>
      </c>
    </row>
    <row r="57" spans="2:8" ht="53.25" customHeight="1" x14ac:dyDescent="0.15">
      <c r="B57" s="129"/>
      <c r="C57" s="1303" t="s">
        <v>50</v>
      </c>
      <c r="D57" s="1303"/>
      <c r="E57" s="1304"/>
      <c r="F57" s="132">
        <v>116</v>
      </c>
      <c r="G57" s="132">
        <v>679</v>
      </c>
      <c r="H57" s="133">
        <v>833</v>
      </c>
    </row>
    <row r="58" spans="2:8" ht="45.75" customHeight="1" x14ac:dyDescent="0.15">
      <c r="B58" s="134"/>
      <c r="C58" s="1291" t="s">
        <v>584</v>
      </c>
      <c r="D58" s="1292"/>
      <c r="E58" s="1293"/>
      <c r="F58" s="135">
        <v>0</v>
      </c>
      <c r="G58" s="135">
        <v>506</v>
      </c>
      <c r="H58" s="136">
        <v>408</v>
      </c>
    </row>
    <row r="59" spans="2:8" ht="45.75" customHeight="1" x14ac:dyDescent="0.15">
      <c r="B59" s="134"/>
      <c r="C59" s="1291" t="s">
        <v>585</v>
      </c>
      <c r="D59" s="1292"/>
      <c r="E59" s="1293"/>
      <c r="F59" s="135">
        <v>42</v>
      </c>
      <c r="G59" s="135">
        <v>101</v>
      </c>
      <c r="H59" s="136">
        <v>302</v>
      </c>
    </row>
    <row r="60" spans="2:8" ht="45.75" customHeight="1" x14ac:dyDescent="0.15">
      <c r="B60" s="134"/>
      <c r="C60" s="1291" t="s">
        <v>587</v>
      </c>
      <c r="D60" s="1292"/>
      <c r="E60" s="1293"/>
      <c r="F60" s="135">
        <v>0</v>
      </c>
      <c r="G60" s="135">
        <v>20</v>
      </c>
      <c r="H60" s="136">
        <v>61</v>
      </c>
    </row>
    <row r="61" spans="2:8" ht="45.75" customHeight="1" x14ac:dyDescent="0.15">
      <c r="B61" s="134"/>
      <c r="C61" s="1291" t="s">
        <v>588</v>
      </c>
      <c r="D61" s="1292"/>
      <c r="E61" s="1293"/>
      <c r="F61" s="135">
        <v>30</v>
      </c>
      <c r="G61" s="135">
        <v>26</v>
      </c>
      <c r="H61" s="136">
        <v>26</v>
      </c>
    </row>
    <row r="62" spans="2:8" ht="45.75" customHeight="1" thickBot="1" x14ac:dyDescent="0.2">
      <c r="B62" s="137"/>
      <c r="C62" s="1294" t="s">
        <v>586</v>
      </c>
      <c r="D62" s="1295"/>
      <c r="E62" s="1296"/>
      <c r="F62" s="138">
        <v>16</v>
      </c>
      <c r="G62" s="138">
        <v>16</v>
      </c>
      <c r="H62" s="139">
        <v>16</v>
      </c>
    </row>
    <row r="63" spans="2:8" ht="52.5" customHeight="1" thickBot="1" x14ac:dyDescent="0.2">
      <c r="B63" s="140"/>
      <c r="C63" s="1297" t="s">
        <v>51</v>
      </c>
      <c r="D63" s="1297"/>
      <c r="E63" s="1298"/>
      <c r="F63" s="141">
        <v>1111</v>
      </c>
      <c r="G63" s="141">
        <v>1515</v>
      </c>
      <c r="H63" s="142">
        <v>1707</v>
      </c>
    </row>
    <row r="64" spans="2:8" ht="15" customHeight="1" x14ac:dyDescent="0.15"/>
    <row r="65" ht="0" hidden="1" customHeight="1" x14ac:dyDescent="0.15"/>
    <row r="66" ht="0" hidden="1" customHeight="1" x14ac:dyDescent="0.15"/>
  </sheetData>
  <sheetProtection algorithmName="SHA-512" hashValue="tz00U/CHqBhneeRDAc7C1nQKluC01B1L+gCmFBGuY3iRRIYOX4U2cDYGFY1AARnqqSrQJcOakYscFNHJZ4Bu8Q==" saltValue="brhNEBCAoiKeMQHpQbRb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U16"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594</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595</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550</v>
      </c>
      <c r="BQ50" s="1318"/>
      <c r="BR50" s="1318"/>
      <c r="BS50" s="1318"/>
      <c r="BT50" s="1318"/>
      <c r="BU50" s="1318"/>
      <c r="BV50" s="1318"/>
      <c r="BW50" s="1318"/>
      <c r="BX50" s="1318" t="s">
        <v>551</v>
      </c>
      <c r="BY50" s="1318"/>
      <c r="BZ50" s="1318"/>
      <c r="CA50" s="1318"/>
      <c r="CB50" s="1318"/>
      <c r="CC50" s="1318"/>
      <c r="CD50" s="1318"/>
      <c r="CE50" s="1318"/>
      <c r="CF50" s="1318" t="s">
        <v>552</v>
      </c>
      <c r="CG50" s="1318"/>
      <c r="CH50" s="1318"/>
      <c r="CI50" s="1318"/>
      <c r="CJ50" s="1318"/>
      <c r="CK50" s="1318"/>
      <c r="CL50" s="1318"/>
      <c r="CM50" s="1318"/>
      <c r="CN50" s="1318" t="s">
        <v>553</v>
      </c>
      <c r="CO50" s="1318"/>
      <c r="CP50" s="1318"/>
      <c r="CQ50" s="1318"/>
      <c r="CR50" s="1318"/>
      <c r="CS50" s="1318"/>
      <c r="CT50" s="1318"/>
      <c r="CU50" s="1318"/>
      <c r="CV50" s="1318" t="s">
        <v>554</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596</v>
      </c>
      <c r="AO51" s="1321"/>
      <c r="AP51" s="1321"/>
      <c r="AQ51" s="1321"/>
      <c r="AR51" s="1321"/>
      <c r="AS51" s="1321"/>
      <c r="AT51" s="1321"/>
      <c r="AU51" s="1321"/>
      <c r="AV51" s="1321"/>
      <c r="AW51" s="1321"/>
      <c r="AX51" s="1321"/>
      <c r="AY51" s="1321"/>
      <c r="AZ51" s="1321"/>
      <c r="BA51" s="1321"/>
      <c r="BB51" s="1321" t="s">
        <v>597</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93.9</v>
      </c>
      <c r="BY51" s="1319"/>
      <c r="BZ51" s="1319"/>
      <c r="CA51" s="1319"/>
      <c r="CB51" s="1319"/>
      <c r="CC51" s="1319"/>
      <c r="CD51" s="1319"/>
      <c r="CE51" s="1319"/>
      <c r="CF51" s="1319">
        <v>107.9</v>
      </c>
      <c r="CG51" s="1319"/>
      <c r="CH51" s="1319"/>
      <c r="CI51" s="1319"/>
      <c r="CJ51" s="1319"/>
      <c r="CK51" s="1319"/>
      <c r="CL51" s="1319"/>
      <c r="CM51" s="1319"/>
      <c r="CN51" s="1319">
        <v>106</v>
      </c>
      <c r="CO51" s="1319"/>
      <c r="CP51" s="1319"/>
      <c r="CQ51" s="1319"/>
      <c r="CR51" s="1319"/>
      <c r="CS51" s="1319"/>
      <c r="CT51" s="1319"/>
      <c r="CU51" s="1319"/>
      <c r="CV51" s="1319">
        <v>112.2</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598</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61.6</v>
      </c>
      <c r="BY53" s="1319"/>
      <c r="BZ53" s="1319"/>
      <c r="CA53" s="1319"/>
      <c r="CB53" s="1319"/>
      <c r="CC53" s="1319"/>
      <c r="CD53" s="1319"/>
      <c r="CE53" s="1319"/>
      <c r="CF53" s="1319">
        <v>62.3</v>
      </c>
      <c r="CG53" s="1319"/>
      <c r="CH53" s="1319"/>
      <c r="CI53" s="1319"/>
      <c r="CJ53" s="1319"/>
      <c r="CK53" s="1319"/>
      <c r="CL53" s="1319"/>
      <c r="CM53" s="1319"/>
      <c r="CN53" s="1319">
        <v>59.8</v>
      </c>
      <c r="CO53" s="1319"/>
      <c r="CP53" s="1319"/>
      <c r="CQ53" s="1319"/>
      <c r="CR53" s="1319"/>
      <c r="CS53" s="1319"/>
      <c r="CT53" s="1319"/>
      <c r="CU53" s="1319"/>
      <c r="CV53" s="1319">
        <v>58.6</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599</v>
      </c>
      <c r="AO55" s="1318"/>
      <c r="AP55" s="1318"/>
      <c r="AQ55" s="1318"/>
      <c r="AR55" s="1318"/>
      <c r="AS55" s="1318"/>
      <c r="AT55" s="1318"/>
      <c r="AU55" s="1318"/>
      <c r="AV55" s="1318"/>
      <c r="AW55" s="1318"/>
      <c r="AX55" s="1318"/>
      <c r="AY55" s="1318"/>
      <c r="AZ55" s="1318"/>
      <c r="BA55" s="1318"/>
      <c r="BB55" s="1321" t="s">
        <v>600</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36.5</v>
      </c>
      <c r="BY55" s="1319"/>
      <c r="BZ55" s="1319"/>
      <c r="CA55" s="1319"/>
      <c r="CB55" s="1319"/>
      <c r="CC55" s="1319"/>
      <c r="CD55" s="1319"/>
      <c r="CE55" s="1319"/>
      <c r="CF55" s="1319">
        <v>32.9</v>
      </c>
      <c r="CG55" s="1319"/>
      <c r="CH55" s="1319"/>
      <c r="CI55" s="1319"/>
      <c r="CJ55" s="1319"/>
      <c r="CK55" s="1319"/>
      <c r="CL55" s="1319"/>
      <c r="CM55" s="1319"/>
      <c r="CN55" s="1319">
        <v>28.5</v>
      </c>
      <c r="CO55" s="1319"/>
      <c r="CP55" s="1319"/>
      <c r="CQ55" s="1319"/>
      <c r="CR55" s="1319"/>
      <c r="CS55" s="1319"/>
      <c r="CT55" s="1319"/>
      <c r="CU55" s="1319"/>
      <c r="CV55" s="1319">
        <v>20.5</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598</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54.1</v>
      </c>
      <c r="BY57" s="1319"/>
      <c r="BZ57" s="1319"/>
      <c r="CA57" s="1319"/>
      <c r="CB57" s="1319"/>
      <c r="CC57" s="1319"/>
      <c r="CD57" s="1319"/>
      <c r="CE57" s="1319"/>
      <c r="CF57" s="1319">
        <v>57</v>
      </c>
      <c r="CG57" s="1319"/>
      <c r="CH57" s="1319"/>
      <c r="CI57" s="1319"/>
      <c r="CJ57" s="1319"/>
      <c r="CK57" s="1319"/>
      <c r="CL57" s="1319"/>
      <c r="CM57" s="1319"/>
      <c r="CN57" s="1319">
        <v>59.7</v>
      </c>
      <c r="CO57" s="1319"/>
      <c r="CP57" s="1319"/>
      <c r="CQ57" s="1319"/>
      <c r="CR57" s="1319"/>
      <c r="CS57" s="1319"/>
      <c r="CT57" s="1319"/>
      <c r="CU57" s="1319"/>
      <c r="CV57" s="1319">
        <v>59.1</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601</v>
      </c>
    </row>
    <row r="64" spans="1:109" x14ac:dyDescent="0.15">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595</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550</v>
      </c>
      <c r="BQ72" s="1318"/>
      <c r="BR72" s="1318"/>
      <c r="BS72" s="1318"/>
      <c r="BT72" s="1318"/>
      <c r="BU72" s="1318"/>
      <c r="BV72" s="1318"/>
      <c r="BW72" s="1318"/>
      <c r="BX72" s="1318" t="s">
        <v>551</v>
      </c>
      <c r="BY72" s="1318"/>
      <c r="BZ72" s="1318"/>
      <c r="CA72" s="1318"/>
      <c r="CB72" s="1318"/>
      <c r="CC72" s="1318"/>
      <c r="CD72" s="1318"/>
      <c r="CE72" s="1318"/>
      <c r="CF72" s="1318" t="s">
        <v>552</v>
      </c>
      <c r="CG72" s="1318"/>
      <c r="CH72" s="1318"/>
      <c r="CI72" s="1318"/>
      <c r="CJ72" s="1318"/>
      <c r="CK72" s="1318"/>
      <c r="CL72" s="1318"/>
      <c r="CM72" s="1318"/>
      <c r="CN72" s="1318" t="s">
        <v>553</v>
      </c>
      <c r="CO72" s="1318"/>
      <c r="CP72" s="1318"/>
      <c r="CQ72" s="1318"/>
      <c r="CR72" s="1318"/>
      <c r="CS72" s="1318"/>
      <c r="CT72" s="1318"/>
      <c r="CU72" s="1318"/>
      <c r="CV72" s="1318" t="s">
        <v>554</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596</v>
      </c>
      <c r="AO73" s="1321"/>
      <c r="AP73" s="1321"/>
      <c r="AQ73" s="1321"/>
      <c r="AR73" s="1321"/>
      <c r="AS73" s="1321"/>
      <c r="AT73" s="1321"/>
      <c r="AU73" s="1321"/>
      <c r="AV73" s="1321"/>
      <c r="AW73" s="1321"/>
      <c r="AX73" s="1321"/>
      <c r="AY73" s="1321"/>
      <c r="AZ73" s="1321"/>
      <c r="BA73" s="1321"/>
      <c r="BB73" s="1321" t="s">
        <v>600</v>
      </c>
      <c r="BC73" s="1321"/>
      <c r="BD73" s="1321"/>
      <c r="BE73" s="1321"/>
      <c r="BF73" s="1321"/>
      <c r="BG73" s="1321"/>
      <c r="BH73" s="1321"/>
      <c r="BI73" s="1321"/>
      <c r="BJ73" s="1321"/>
      <c r="BK73" s="1321"/>
      <c r="BL73" s="1321"/>
      <c r="BM73" s="1321"/>
      <c r="BN73" s="1321"/>
      <c r="BO73" s="1321"/>
      <c r="BP73" s="1319">
        <v>101.2</v>
      </c>
      <c r="BQ73" s="1319"/>
      <c r="BR73" s="1319"/>
      <c r="BS73" s="1319"/>
      <c r="BT73" s="1319"/>
      <c r="BU73" s="1319"/>
      <c r="BV73" s="1319"/>
      <c r="BW73" s="1319"/>
      <c r="BX73" s="1319">
        <v>93.9</v>
      </c>
      <c r="BY73" s="1319"/>
      <c r="BZ73" s="1319"/>
      <c r="CA73" s="1319"/>
      <c r="CB73" s="1319"/>
      <c r="CC73" s="1319"/>
      <c r="CD73" s="1319"/>
      <c r="CE73" s="1319"/>
      <c r="CF73" s="1319">
        <v>107.9</v>
      </c>
      <c r="CG73" s="1319"/>
      <c r="CH73" s="1319"/>
      <c r="CI73" s="1319"/>
      <c r="CJ73" s="1319"/>
      <c r="CK73" s="1319"/>
      <c r="CL73" s="1319"/>
      <c r="CM73" s="1319"/>
      <c r="CN73" s="1319">
        <v>106</v>
      </c>
      <c r="CO73" s="1319"/>
      <c r="CP73" s="1319"/>
      <c r="CQ73" s="1319"/>
      <c r="CR73" s="1319"/>
      <c r="CS73" s="1319"/>
      <c r="CT73" s="1319"/>
      <c r="CU73" s="1319"/>
      <c r="CV73" s="1319">
        <v>112.2</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603</v>
      </c>
      <c r="BC75" s="1321"/>
      <c r="BD75" s="1321"/>
      <c r="BE75" s="1321"/>
      <c r="BF75" s="1321"/>
      <c r="BG75" s="1321"/>
      <c r="BH75" s="1321"/>
      <c r="BI75" s="1321"/>
      <c r="BJ75" s="1321"/>
      <c r="BK75" s="1321"/>
      <c r="BL75" s="1321"/>
      <c r="BM75" s="1321"/>
      <c r="BN75" s="1321"/>
      <c r="BO75" s="1321"/>
      <c r="BP75" s="1319">
        <v>7.5</v>
      </c>
      <c r="BQ75" s="1319"/>
      <c r="BR75" s="1319"/>
      <c r="BS75" s="1319"/>
      <c r="BT75" s="1319"/>
      <c r="BU75" s="1319"/>
      <c r="BV75" s="1319"/>
      <c r="BW75" s="1319"/>
      <c r="BX75" s="1319">
        <v>6.5</v>
      </c>
      <c r="BY75" s="1319"/>
      <c r="BZ75" s="1319"/>
      <c r="CA75" s="1319"/>
      <c r="CB75" s="1319"/>
      <c r="CC75" s="1319"/>
      <c r="CD75" s="1319"/>
      <c r="CE75" s="1319"/>
      <c r="CF75" s="1319">
        <v>5.9</v>
      </c>
      <c r="CG75" s="1319"/>
      <c r="CH75" s="1319"/>
      <c r="CI75" s="1319"/>
      <c r="CJ75" s="1319"/>
      <c r="CK75" s="1319"/>
      <c r="CL75" s="1319"/>
      <c r="CM75" s="1319"/>
      <c r="CN75" s="1319">
        <v>6</v>
      </c>
      <c r="CO75" s="1319"/>
      <c r="CP75" s="1319"/>
      <c r="CQ75" s="1319"/>
      <c r="CR75" s="1319"/>
      <c r="CS75" s="1319"/>
      <c r="CT75" s="1319"/>
      <c r="CU75" s="1319"/>
      <c r="CV75" s="1319">
        <v>6.9</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599</v>
      </c>
      <c r="AO77" s="1318"/>
      <c r="AP77" s="1318"/>
      <c r="AQ77" s="1318"/>
      <c r="AR77" s="1318"/>
      <c r="AS77" s="1318"/>
      <c r="AT77" s="1318"/>
      <c r="AU77" s="1318"/>
      <c r="AV77" s="1318"/>
      <c r="AW77" s="1318"/>
      <c r="AX77" s="1318"/>
      <c r="AY77" s="1318"/>
      <c r="AZ77" s="1318"/>
      <c r="BA77" s="1318"/>
      <c r="BB77" s="1321" t="s">
        <v>600</v>
      </c>
      <c r="BC77" s="1321"/>
      <c r="BD77" s="1321"/>
      <c r="BE77" s="1321"/>
      <c r="BF77" s="1321"/>
      <c r="BG77" s="1321"/>
      <c r="BH77" s="1321"/>
      <c r="BI77" s="1321"/>
      <c r="BJ77" s="1321"/>
      <c r="BK77" s="1321"/>
      <c r="BL77" s="1321"/>
      <c r="BM77" s="1321"/>
      <c r="BN77" s="1321"/>
      <c r="BO77" s="1321"/>
      <c r="BP77" s="1319">
        <v>48.7</v>
      </c>
      <c r="BQ77" s="1319"/>
      <c r="BR77" s="1319"/>
      <c r="BS77" s="1319"/>
      <c r="BT77" s="1319"/>
      <c r="BU77" s="1319"/>
      <c r="BV77" s="1319"/>
      <c r="BW77" s="1319"/>
      <c r="BX77" s="1319">
        <v>36.5</v>
      </c>
      <c r="BY77" s="1319"/>
      <c r="BZ77" s="1319"/>
      <c r="CA77" s="1319"/>
      <c r="CB77" s="1319"/>
      <c r="CC77" s="1319"/>
      <c r="CD77" s="1319"/>
      <c r="CE77" s="1319"/>
      <c r="CF77" s="1319">
        <v>32.9</v>
      </c>
      <c r="CG77" s="1319"/>
      <c r="CH77" s="1319"/>
      <c r="CI77" s="1319"/>
      <c r="CJ77" s="1319"/>
      <c r="CK77" s="1319"/>
      <c r="CL77" s="1319"/>
      <c r="CM77" s="1319"/>
      <c r="CN77" s="1319">
        <v>28.5</v>
      </c>
      <c r="CO77" s="1319"/>
      <c r="CP77" s="1319"/>
      <c r="CQ77" s="1319"/>
      <c r="CR77" s="1319"/>
      <c r="CS77" s="1319"/>
      <c r="CT77" s="1319"/>
      <c r="CU77" s="1319"/>
      <c r="CV77" s="1319">
        <v>20.5</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603</v>
      </c>
      <c r="BC79" s="1321"/>
      <c r="BD79" s="1321"/>
      <c r="BE79" s="1321"/>
      <c r="BF79" s="1321"/>
      <c r="BG79" s="1321"/>
      <c r="BH79" s="1321"/>
      <c r="BI79" s="1321"/>
      <c r="BJ79" s="1321"/>
      <c r="BK79" s="1321"/>
      <c r="BL79" s="1321"/>
      <c r="BM79" s="1321"/>
      <c r="BN79" s="1321"/>
      <c r="BO79" s="1321"/>
      <c r="BP79" s="1319">
        <v>10.4</v>
      </c>
      <c r="BQ79" s="1319"/>
      <c r="BR79" s="1319"/>
      <c r="BS79" s="1319"/>
      <c r="BT79" s="1319"/>
      <c r="BU79" s="1319"/>
      <c r="BV79" s="1319"/>
      <c r="BW79" s="1319"/>
      <c r="BX79" s="1319">
        <v>9</v>
      </c>
      <c r="BY79" s="1319"/>
      <c r="BZ79" s="1319"/>
      <c r="CA79" s="1319"/>
      <c r="CB79" s="1319"/>
      <c r="CC79" s="1319"/>
      <c r="CD79" s="1319"/>
      <c r="CE79" s="1319"/>
      <c r="CF79" s="1319">
        <v>8.1999999999999993</v>
      </c>
      <c r="CG79" s="1319"/>
      <c r="CH79" s="1319"/>
      <c r="CI79" s="1319"/>
      <c r="CJ79" s="1319"/>
      <c r="CK79" s="1319"/>
      <c r="CL79" s="1319"/>
      <c r="CM79" s="1319"/>
      <c r="CN79" s="1319">
        <v>8</v>
      </c>
      <c r="CO79" s="1319"/>
      <c r="CP79" s="1319"/>
      <c r="CQ79" s="1319"/>
      <c r="CR79" s="1319"/>
      <c r="CS79" s="1319"/>
      <c r="CT79" s="1319"/>
      <c r="CU79" s="1319"/>
      <c r="CV79" s="1319">
        <v>7.9</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mAYPudJtcdowTQY7f2xBK+3F2iXMqKAN6BVsEA47H4Q9z2XndTnFf+fI93wkxtEmy61yBgRoGbcP47nDjvelg==" saltValue="XyopU3b6z5Vyvp7ZNT7Z2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vDrl1anb4gVn2qxkDbBPsUz48xtV0Ho+zOk9UhvHmFZf2Zx5hE2TcMVx23g4hpYimAU5rKJpIFss75v4gHPdw==" saltValue="VLpW3dj+2b+z4Q4jsze8EQ=="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9" zoomScale="39" zoomScaleNormal="39"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3lfll4HSggwqJ2rQPdt9Cqzi8dOzMz6x370eC4/YNc95gwgCXUr7juh3WVeCctZO5BbljXGPMbdxST77w4F1g==" saltValue="l2dpxCfYkHLyi4lp3H/Aag=="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53159</v>
      </c>
      <c r="E3" s="161"/>
      <c r="F3" s="162">
        <v>85205</v>
      </c>
      <c r="G3" s="163"/>
      <c r="H3" s="164"/>
    </row>
    <row r="4" spans="1:8" x14ac:dyDescent="0.15">
      <c r="A4" s="165"/>
      <c r="B4" s="166"/>
      <c r="C4" s="167"/>
      <c r="D4" s="168">
        <v>24096</v>
      </c>
      <c r="E4" s="169"/>
      <c r="F4" s="170">
        <v>38847</v>
      </c>
      <c r="G4" s="171"/>
      <c r="H4" s="172"/>
    </row>
    <row r="5" spans="1:8" x14ac:dyDescent="0.15">
      <c r="A5" s="153" t="s">
        <v>542</v>
      </c>
      <c r="B5" s="158"/>
      <c r="C5" s="159"/>
      <c r="D5" s="160">
        <v>17722</v>
      </c>
      <c r="E5" s="161"/>
      <c r="F5" s="162">
        <v>69469</v>
      </c>
      <c r="G5" s="163"/>
      <c r="H5" s="164"/>
    </row>
    <row r="6" spans="1:8" x14ac:dyDescent="0.15">
      <c r="A6" s="165"/>
      <c r="B6" s="166"/>
      <c r="C6" s="167"/>
      <c r="D6" s="168">
        <v>6574</v>
      </c>
      <c r="E6" s="169"/>
      <c r="F6" s="170">
        <v>38215</v>
      </c>
      <c r="G6" s="171"/>
      <c r="H6" s="172"/>
    </row>
    <row r="7" spans="1:8" x14ac:dyDescent="0.15">
      <c r="A7" s="153" t="s">
        <v>543</v>
      </c>
      <c r="B7" s="158"/>
      <c r="C7" s="159"/>
      <c r="D7" s="160">
        <v>63996</v>
      </c>
      <c r="E7" s="161"/>
      <c r="F7" s="162">
        <v>67293</v>
      </c>
      <c r="G7" s="163"/>
      <c r="H7" s="164"/>
    </row>
    <row r="8" spans="1:8" x14ac:dyDescent="0.15">
      <c r="A8" s="165"/>
      <c r="B8" s="166"/>
      <c r="C8" s="167"/>
      <c r="D8" s="168">
        <v>31365</v>
      </c>
      <c r="E8" s="169"/>
      <c r="F8" s="170">
        <v>35076</v>
      </c>
      <c r="G8" s="171"/>
      <c r="H8" s="172"/>
    </row>
    <row r="9" spans="1:8" x14ac:dyDescent="0.15">
      <c r="A9" s="153" t="s">
        <v>544</v>
      </c>
      <c r="B9" s="158"/>
      <c r="C9" s="159"/>
      <c r="D9" s="160">
        <v>82444</v>
      </c>
      <c r="E9" s="161"/>
      <c r="F9" s="162">
        <v>67343</v>
      </c>
      <c r="G9" s="163"/>
      <c r="H9" s="164"/>
    </row>
    <row r="10" spans="1:8" x14ac:dyDescent="0.15">
      <c r="A10" s="165"/>
      <c r="B10" s="166"/>
      <c r="C10" s="167"/>
      <c r="D10" s="168">
        <v>21775</v>
      </c>
      <c r="E10" s="169"/>
      <c r="F10" s="170">
        <v>32865</v>
      </c>
      <c r="G10" s="171"/>
      <c r="H10" s="172"/>
    </row>
    <row r="11" spans="1:8" x14ac:dyDescent="0.15">
      <c r="A11" s="153" t="s">
        <v>545</v>
      </c>
      <c r="B11" s="158"/>
      <c r="C11" s="159"/>
      <c r="D11" s="160">
        <v>145501</v>
      </c>
      <c r="E11" s="161"/>
      <c r="F11" s="162">
        <v>73475</v>
      </c>
      <c r="G11" s="163"/>
      <c r="H11" s="164"/>
    </row>
    <row r="12" spans="1:8" x14ac:dyDescent="0.15">
      <c r="A12" s="165"/>
      <c r="B12" s="166"/>
      <c r="C12" s="173"/>
      <c r="D12" s="168">
        <v>75055</v>
      </c>
      <c r="E12" s="169"/>
      <c r="F12" s="170">
        <v>43072</v>
      </c>
      <c r="G12" s="171"/>
      <c r="H12" s="172"/>
    </row>
    <row r="13" spans="1:8" x14ac:dyDescent="0.15">
      <c r="A13" s="153"/>
      <c r="B13" s="158"/>
      <c r="C13" s="174"/>
      <c r="D13" s="175">
        <v>72564</v>
      </c>
      <c r="E13" s="176"/>
      <c r="F13" s="177">
        <v>72557</v>
      </c>
      <c r="G13" s="178"/>
      <c r="H13" s="164"/>
    </row>
    <row r="14" spans="1:8" x14ac:dyDescent="0.15">
      <c r="A14" s="165"/>
      <c r="B14" s="166"/>
      <c r="C14" s="167"/>
      <c r="D14" s="168">
        <v>31773</v>
      </c>
      <c r="E14" s="169"/>
      <c r="F14" s="170">
        <v>37615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8.11</v>
      </c>
      <c r="C19" s="179">
        <f>ROUND(VALUE(SUBSTITUTE(実質収支比率等に係る経年分析!G$48,"▲","-")),2)</f>
        <v>9</v>
      </c>
      <c r="D19" s="179">
        <f>ROUND(VALUE(SUBSTITUTE(実質収支比率等に係る経年分析!H$48,"▲","-")),2)</f>
        <v>9.4499999999999993</v>
      </c>
      <c r="E19" s="179">
        <f>ROUND(VALUE(SUBSTITUTE(実質収支比率等に係る経年分析!I$48,"▲","-")),2)</f>
        <v>16.21</v>
      </c>
      <c r="F19" s="179">
        <f>ROUND(VALUE(SUBSTITUTE(実質収支比率等に係る経年分析!J$48,"▲","-")),2)</f>
        <v>11.55</v>
      </c>
    </row>
    <row r="20" spans="1:11" x14ac:dyDescent="0.15">
      <c r="A20" s="179" t="s">
        <v>55</v>
      </c>
      <c r="B20" s="179">
        <f>ROUND(VALUE(SUBSTITUTE(実質収支比率等に係る経年分析!F$47,"▲","-")),2)</f>
        <v>27.85</v>
      </c>
      <c r="C20" s="179">
        <f>ROUND(VALUE(SUBSTITUTE(実質収支比率等に係る経年分析!G$47,"▲","-")),2)</f>
        <v>28.05</v>
      </c>
      <c r="D20" s="179">
        <f>ROUND(VALUE(SUBSTITUTE(実質収支比率等に係る経年分析!H$47,"▲","-")),2)</f>
        <v>18.899999999999999</v>
      </c>
      <c r="E20" s="179">
        <f>ROUND(VALUE(SUBSTITUTE(実質収支比率等に係る経年分析!I$47,"▲","-")),2)</f>
        <v>15.37</v>
      </c>
      <c r="F20" s="179">
        <f>ROUND(VALUE(SUBSTITUTE(実質収支比率等に係る経年分析!J$47,"▲","-")),2)</f>
        <v>16.53</v>
      </c>
    </row>
    <row r="21" spans="1:11" x14ac:dyDescent="0.15">
      <c r="A21" s="179" t="s">
        <v>56</v>
      </c>
      <c r="B21" s="179">
        <f>IF(ISNUMBER(VALUE(SUBSTITUTE(実質収支比率等に係る経年分析!F$49,"▲","-"))),ROUND(VALUE(SUBSTITUTE(実質収支比率等に係る経年分析!F$49,"▲","-")),2),NA())</f>
        <v>-1.95</v>
      </c>
      <c r="C21" s="179">
        <f>IF(ISNUMBER(VALUE(SUBSTITUTE(実質収支比率等に係る経年分析!G$49,"▲","-"))),ROUND(VALUE(SUBSTITUTE(実質収支比率等に係る経年分析!G$49,"▲","-")),2),NA())</f>
        <v>2.64</v>
      </c>
      <c r="D21" s="179">
        <f>IF(ISNUMBER(VALUE(SUBSTITUTE(実質収支比率等に係る経年分析!H$49,"▲","-"))),ROUND(VALUE(SUBSTITUTE(実質収支比率等に係る経年分析!H$49,"▲","-")),2),NA())</f>
        <v>-8.2899999999999991</v>
      </c>
      <c r="E21" s="179">
        <f>IF(ISNUMBER(VALUE(SUBSTITUTE(実質収支比率等に係る経年分析!I$49,"▲","-"))),ROUND(VALUE(SUBSTITUTE(実質収支比率等に係る経年分析!I$49,"▲","-")),2),NA())</f>
        <v>3.31</v>
      </c>
      <c r="F21" s="179">
        <f>IF(ISNUMBER(VALUE(SUBSTITUTE(実質収支比率等に係る経年分析!J$49,"▲","-"))),ROUND(VALUE(SUBSTITUTE(実質収支比率等に係る経年分析!J$49,"▲","-")),2),NA())</f>
        <v>-4.17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御船町緑の村運営事業特別会計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2.73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0.24</v>
      </c>
    </row>
    <row r="30" spans="1:11" x14ac:dyDescent="0.15">
      <c r="A30" s="180" t="str">
        <f>IF(連結実質赤字比率に係る赤字・黒字の構成分析!C$40="",NA(),連結実質赤字比率に係る赤字・黒字の構成分析!C$40)</f>
        <v>御船町後期高齢者医療事業特別会計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0.25</v>
      </c>
    </row>
    <row r="31" spans="1:11" x14ac:dyDescent="0.15">
      <c r="A31" s="180" t="str">
        <f>IF(連結実質赤字比率に係る赤字・黒字の構成分析!C$39="",NA(),連結実質赤字比率に係る赤字・黒字の構成分析!C$39)</f>
        <v>御船町介護保険事業特別会計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1.27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1.88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2.16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1.79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2.82</v>
      </c>
    </row>
    <row r="32" spans="1:11" x14ac:dyDescent="0.15">
      <c r="A32" s="180" t="str">
        <f>IF(連結実質赤字比率に係る赤字・黒字の構成分析!C$38="",NA(),連結実質赤字比率に係る赤字・黒字の構成分析!C$38)</f>
        <v>御船町公共下水道事業特別会計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0.28999999999999998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3.38</v>
      </c>
    </row>
    <row r="33" spans="1:16" x14ac:dyDescent="0.15">
      <c r="A33" s="180" t="str">
        <f>IF(連結実質赤字比率に係る赤字・黒字の構成分析!C$37="",NA(),連結実質赤字比率に係る赤字・黒字の構成分析!C$37)</f>
        <v>御船町国民健康保険事業特別会計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2.33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2.75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4.8899999999999997</v>
      </c>
    </row>
    <row r="34" spans="1:16" x14ac:dyDescent="0.15">
      <c r="A34" s="180" t="str">
        <f>IF(連結実質赤字比率に係る赤字・黒字の構成分析!C$36="",NA(),連結実質赤字比率に係る赤字・黒字の構成分析!C$36)</f>
        <v>御船町水道事業会計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10.39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11.58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10.89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9.81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5.54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8.89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9.39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11.75</v>
      </c>
    </row>
    <row r="36" spans="1:16" x14ac:dyDescent="0.15">
      <c r="A36" s="180" t="str">
        <f>IF(連結実質赤字比率に係る赤字・黒字の構成分析!C$34="",NA(),連結実質赤字比率に係る赤字・黒字の構成分析!C$34)</f>
        <v>御船町情報通信基盤施設運営事業特別会計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0.11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0.1</v>
      </c>
      <c r="J36" s="180">
        <f>IF(ROUND(VALUE(SUBSTITUTE(連結実質赤字比率に係る赤字・黒字の構成分析!J$34,"▲", "-")), 2) &lt; 0, ABS(ROUND(VALUE(SUBSTITUTE(連結実質赤字比率に係る赤字・黒字の構成分析!J$34,"▲", "-")), 2)), NA())</f>
        <v>0.2</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561</v>
      </c>
      <c r="E42" s="181"/>
      <c r="F42" s="181"/>
      <c r="G42" s="181">
        <f>'実質公債費比率（分子）の構造'!L$52</f>
        <v>582</v>
      </c>
      <c r="H42" s="181"/>
      <c r="I42" s="181"/>
      <c r="J42" s="181">
        <f>'実質公債費比率（分子）の構造'!M$52</f>
        <v>615</v>
      </c>
      <c r="K42" s="181"/>
      <c r="L42" s="181"/>
      <c r="M42" s="181">
        <f>'実質公債費比率（分子）の構造'!N$52</f>
        <v>633</v>
      </c>
      <c r="N42" s="181"/>
      <c r="O42" s="181"/>
      <c r="P42" s="181">
        <f>'実質公債費比率（分子）の構造'!O$52</f>
        <v>619</v>
      </c>
    </row>
    <row r="43" spans="1:16" x14ac:dyDescent="0.15">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1</v>
      </c>
      <c r="L43" s="181"/>
      <c r="M43" s="181"/>
      <c r="N43" s="181">
        <f>'実質公債費比率（分子）の構造'!O$51</f>
        <v>1</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0</v>
      </c>
      <c r="C45" s="181"/>
      <c r="D45" s="181"/>
      <c r="E45" s="181">
        <f>'実質公債費比率（分子）の構造'!L$49</f>
        <v>28</v>
      </c>
      <c r="F45" s="181"/>
      <c r="G45" s="181"/>
      <c r="H45" s="181">
        <f>'実質公債費比率（分子）の構造'!M$49</f>
        <v>9</v>
      </c>
      <c r="I45" s="181"/>
      <c r="J45" s="181"/>
      <c r="K45" s="181">
        <f>'実質公債費比率（分子）の構造'!N$49</f>
        <v>34</v>
      </c>
      <c r="L45" s="181"/>
      <c r="M45" s="181"/>
      <c r="N45" s="181">
        <f>'実質公債費比率（分子）の構造'!O$49</f>
        <v>39</v>
      </c>
      <c r="O45" s="181"/>
      <c r="P45" s="181"/>
    </row>
    <row r="46" spans="1:16" x14ac:dyDescent="0.15">
      <c r="A46" s="181" t="s">
        <v>67</v>
      </c>
      <c r="B46" s="181">
        <f>'実質公債費比率（分子）の構造'!K$48</f>
        <v>184</v>
      </c>
      <c r="C46" s="181"/>
      <c r="D46" s="181"/>
      <c r="E46" s="181">
        <f>'実質公債費比率（分子）の構造'!L$48</f>
        <v>223</v>
      </c>
      <c r="F46" s="181"/>
      <c r="G46" s="181"/>
      <c r="H46" s="181">
        <f>'実質公債費比率（分子）の構造'!M$48</f>
        <v>216</v>
      </c>
      <c r="I46" s="181"/>
      <c r="J46" s="181"/>
      <c r="K46" s="181">
        <f>'実質公債費比率（分子）の構造'!N$48</f>
        <v>184</v>
      </c>
      <c r="L46" s="181"/>
      <c r="M46" s="181"/>
      <c r="N46" s="181">
        <f>'実質公債費比率（分子）の構造'!O$48</f>
        <v>213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612</v>
      </c>
      <c r="C49" s="181"/>
      <c r="D49" s="181"/>
      <c r="E49" s="181">
        <f>'実質公債費比率（分子）の構造'!L$45</f>
        <v>577</v>
      </c>
      <c r="F49" s="181"/>
      <c r="G49" s="181"/>
      <c r="H49" s="181">
        <f>'実質公債費比率（分子）の構造'!M$45</f>
        <v>600</v>
      </c>
      <c r="I49" s="181"/>
      <c r="J49" s="181"/>
      <c r="K49" s="181">
        <f>'実質公債費比率（分子）の構造'!N$45</f>
        <v>680</v>
      </c>
      <c r="L49" s="181"/>
      <c r="M49" s="181"/>
      <c r="N49" s="181">
        <f>'実質公債費比率（分子）の構造'!O$45</f>
        <v>709</v>
      </c>
      <c r="O49" s="181"/>
      <c r="P49" s="181"/>
    </row>
    <row r="50" spans="1:16" x14ac:dyDescent="0.15">
      <c r="A50" s="181" t="s">
        <v>71</v>
      </c>
      <c r="B50" s="181" t="e">
        <f>NA()</f>
        <v>#N/A</v>
      </c>
      <c r="C50" s="181">
        <f>IF(ISNUMBER('実質公債費比率（分子）の構造'!K$53),'実質公債費比率（分子）の構造'!K$53,NA())</f>
        <v>235</v>
      </c>
      <c r="D50" s="181" t="e">
        <f>NA()</f>
        <v>#N/A</v>
      </c>
      <c r="E50" s="181" t="e">
        <f>NA()</f>
        <v>#N/A</v>
      </c>
      <c r="F50" s="181">
        <f>IF(ISNUMBER('実質公債費比率（分子）の構造'!L$53),'実質公債費比率（分子）の構造'!L$53,NA())</f>
        <v>246</v>
      </c>
      <c r="G50" s="181" t="e">
        <f>NA()</f>
        <v>#N/A</v>
      </c>
      <c r="H50" s="181" t="e">
        <f>NA()</f>
        <v>#N/A</v>
      </c>
      <c r="I50" s="181">
        <f>IF(ISNUMBER('実質公債費比率（分子）の構造'!M$53),'実質公債費比率（分子）の構造'!M$53,NA())</f>
        <v>210</v>
      </c>
      <c r="J50" s="181" t="e">
        <f>NA()</f>
        <v>#N/A</v>
      </c>
      <c r="K50" s="181" t="e">
        <f>NA()</f>
        <v>#N/A</v>
      </c>
      <c r="L50" s="181">
        <f>IF(ISNUMBER('実質公債費比率（分子）の構造'!N$53),'実質公債費比率（分子）の構造'!N$53,NA())</f>
        <v>266</v>
      </c>
      <c r="M50" s="181" t="e">
        <f>NA()</f>
        <v>#N/A</v>
      </c>
      <c r="N50" s="181" t="e">
        <f>NA()</f>
        <v>#N/A</v>
      </c>
      <c r="O50" s="181">
        <f>IF(ISNUMBER('実質公債費比率（分子）の構造'!O$53),'実質公債費比率（分子）の構造'!O$53,NA())</f>
        <v>343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7297</v>
      </c>
      <c r="E56" s="180"/>
      <c r="F56" s="180"/>
      <c r="G56" s="180">
        <f>'将来負担比率（分子）の構造'!J$52</f>
        <v>7087</v>
      </c>
      <c r="H56" s="180"/>
      <c r="I56" s="180"/>
      <c r="J56" s="180">
        <f>'将来負担比率（分子）の構造'!K$52</f>
        <v>9346</v>
      </c>
      <c r="K56" s="180"/>
      <c r="L56" s="180"/>
      <c r="M56" s="180">
        <f>'将来負担比率（分子）の構造'!L$52</f>
        <v>11525</v>
      </c>
      <c r="N56" s="180"/>
      <c r="O56" s="180"/>
      <c r="P56" s="180">
        <f>'将来負担比率（分子）の構造'!M$52</f>
        <v>12842</v>
      </c>
    </row>
    <row r="57" spans="1:16" x14ac:dyDescent="0.15">
      <c r="A57" s="180" t="s">
        <v>42</v>
      </c>
      <c r="B57" s="180"/>
      <c r="C57" s="180"/>
      <c r="D57" s="180">
        <f>'将来負担比率（分子）の構造'!I$51</f>
        <v>120</v>
      </c>
      <c r="E57" s="180"/>
      <c r="F57" s="180"/>
      <c r="G57" s="180">
        <f>'将来負担比率（分子）の構造'!J$51</f>
        <v>107</v>
      </c>
      <c r="H57" s="180"/>
      <c r="I57" s="180"/>
      <c r="J57" s="180">
        <f>'将来負担比率（分子）の構造'!K$51</f>
        <v>87</v>
      </c>
      <c r="K57" s="180"/>
      <c r="L57" s="180"/>
      <c r="M57" s="180">
        <f>'将来負担比率（分子）の構造'!L$51</f>
        <v>75</v>
      </c>
      <c r="N57" s="180"/>
      <c r="O57" s="180"/>
      <c r="P57" s="180">
        <f>'将来負担比率（分子）の構造'!M$51</f>
        <v>133</v>
      </c>
    </row>
    <row r="58" spans="1:16" x14ac:dyDescent="0.15">
      <c r="A58" s="180" t="s">
        <v>41</v>
      </c>
      <c r="B58" s="180"/>
      <c r="C58" s="180"/>
      <c r="D58" s="180">
        <f>'将来負担比率（分子）の構造'!I$50</f>
        <v>1594</v>
      </c>
      <c r="E58" s="180"/>
      <c r="F58" s="180"/>
      <c r="G58" s="180">
        <f>'将来負担比率（分子）の構造'!J$50</f>
        <v>1671</v>
      </c>
      <c r="H58" s="180"/>
      <c r="I58" s="180"/>
      <c r="J58" s="180">
        <f>'将来負担比率（分子）の構造'!K$50</f>
        <v>1225</v>
      </c>
      <c r="K58" s="180"/>
      <c r="L58" s="180"/>
      <c r="M58" s="180">
        <f>'将来負担比率（分子）の構造'!L$50</f>
        <v>1677</v>
      </c>
      <c r="N58" s="180"/>
      <c r="O58" s="180"/>
      <c r="P58" s="180">
        <f>'将来負担比率（分子）の構造'!M$50</f>
        <v>1887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1424</v>
      </c>
      <c r="C62" s="180"/>
      <c r="D62" s="180"/>
      <c r="E62" s="180">
        <f>'将来負担比率（分子）の構造'!J$45</f>
        <v>1348</v>
      </c>
      <c r="F62" s="180"/>
      <c r="G62" s="180"/>
      <c r="H62" s="180">
        <f>'将来負担比率（分子）の構造'!K$45</f>
        <v>1157</v>
      </c>
      <c r="I62" s="180"/>
      <c r="J62" s="180"/>
      <c r="K62" s="180">
        <f>'将来負担比率（分子）の構造'!L$45</f>
        <v>1124</v>
      </c>
      <c r="L62" s="180"/>
      <c r="M62" s="180"/>
      <c r="N62" s="180">
        <f>'将来負担比率（分子）の構造'!M$45</f>
        <v>1037</v>
      </c>
      <c r="O62" s="180"/>
      <c r="P62" s="180"/>
    </row>
    <row r="63" spans="1:16" x14ac:dyDescent="0.15">
      <c r="A63" s="180" t="s">
        <v>34</v>
      </c>
      <c r="B63" s="180">
        <f>'将来負担比率（分子）の構造'!I$44</f>
        <v>837</v>
      </c>
      <c r="C63" s="180"/>
      <c r="D63" s="180"/>
      <c r="E63" s="180">
        <f>'将来負担比率（分子）の構造'!J$44</f>
        <v>812</v>
      </c>
      <c r="F63" s="180"/>
      <c r="G63" s="180"/>
      <c r="H63" s="180">
        <f>'将来負担比率（分子）の構造'!K$44</f>
        <v>779</v>
      </c>
      <c r="I63" s="180"/>
      <c r="J63" s="180"/>
      <c r="K63" s="180">
        <f>'将来負担比率（分子）の構造'!L$44</f>
        <v>751</v>
      </c>
      <c r="L63" s="180"/>
      <c r="M63" s="180"/>
      <c r="N63" s="180">
        <f>'将来負担比率（分子）の構造'!M$44</f>
        <v>704</v>
      </c>
      <c r="O63" s="180"/>
      <c r="P63" s="180"/>
    </row>
    <row r="64" spans="1:16" x14ac:dyDescent="0.15">
      <c r="A64" s="180" t="s">
        <v>33</v>
      </c>
      <c r="B64" s="180">
        <f>'将来負担比率（分子）の構造'!I$43</f>
        <v>2936</v>
      </c>
      <c r="C64" s="180"/>
      <c r="D64" s="180"/>
      <c r="E64" s="180">
        <f>'将来負担比率（分子）の構造'!J$43</f>
        <v>2876</v>
      </c>
      <c r="F64" s="180"/>
      <c r="G64" s="180"/>
      <c r="H64" s="180">
        <f>'将来負担比率（分子）の構造'!K$43</f>
        <v>2709</v>
      </c>
      <c r="I64" s="180"/>
      <c r="J64" s="180"/>
      <c r="K64" s="180">
        <f>'将来負担比率（分子）の構造'!L$43</f>
        <v>2581</v>
      </c>
      <c r="L64" s="180"/>
      <c r="M64" s="180"/>
      <c r="N64" s="180">
        <f>'将来負担比率（分子）の構造'!M$43</f>
        <v>2549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7632</v>
      </c>
      <c r="C66" s="180"/>
      <c r="D66" s="180"/>
      <c r="E66" s="180">
        <f>'将来負担比率（分子）の構造'!J$41</f>
        <v>7538</v>
      </c>
      <c r="F66" s="180"/>
      <c r="G66" s="180"/>
      <c r="H66" s="180">
        <f>'将来負担比率（分子）の構造'!K$41</f>
        <v>10299</v>
      </c>
      <c r="I66" s="180"/>
      <c r="J66" s="180"/>
      <c r="K66" s="180">
        <f>'将来負担比率（分子）の構造'!L$41</f>
        <v>13026</v>
      </c>
      <c r="L66" s="180"/>
      <c r="M66" s="180"/>
      <c r="N66" s="180">
        <f>'将来負担比率（分子）の構造'!M$41</f>
        <v>14933</v>
      </c>
      <c r="O66" s="180"/>
      <c r="P66" s="180"/>
    </row>
    <row r="67" spans="1:16" x14ac:dyDescent="0.15">
      <c r="A67" s="180" t="s">
        <v>75</v>
      </c>
      <c r="B67" s="180" t="e">
        <f>NA()</f>
        <v>#N/A</v>
      </c>
      <c r="C67" s="180">
        <f>IF(ISNUMBER('将来負担比率（分子）の構造'!I$53), IF('将来負担比率（分子）の構造'!I$53 &lt; 0, 0, '将来負担比率（分子）の構造'!I$53), NA())</f>
        <v>3819</v>
      </c>
      <c r="D67" s="180" t="e">
        <f>NA()</f>
        <v>#N/A</v>
      </c>
      <c r="E67" s="180" t="e">
        <f>NA()</f>
        <v>#N/A</v>
      </c>
      <c r="F67" s="180">
        <f>IF(ISNUMBER('将来負担比率（分子）の構造'!J$53), IF('将来負担比率（分子）の構造'!J$53 &lt; 0, 0, '将来負担比率（分子）の構造'!J$53), NA())</f>
        <v>3709</v>
      </c>
      <c r="G67" s="180" t="e">
        <f>NA()</f>
        <v>#N/A</v>
      </c>
      <c r="H67" s="180" t="e">
        <f>NA()</f>
        <v>#N/A</v>
      </c>
      <c r="I67" s="180">
        <f>IF(ISNUMBER('将来負担比率（分子）の構造'!K$53), IF('将来負担比率（分子）の構造'!K$53 &lt; 0, 0, '将来負担比率（分子）の構造'!K$53), NA())</f>
        <v>4286</v>
      </c>
      <c r="J67" s="180" t="e">
        <f>NA()</f>
        <v>#N/A</v>
      </c>
      <c r="K67" s="180" t="e">
        <f>NA()</f>
        <v>#N/A</v>
      </c>
      <c r="L67" s="180">
        <f>IF(ISNUMBER('将来負担比率（分子）の構造'!L$53), IF('将来負担比率（分子）の構造'!L$53 &lt; 0, 0, '将来負担比率（分子）の構造'!L$53), NA())</f>
        <v>4205</v>
      </c>
      <c r="M67" s="180" t="e">
        <f>NA()</f>
        <v>#N/A</v>
      </c>
      <c r="N67" s="180" t="e">
        <f>NA()</f>
        <v>#N/A</v>
      </c>
      <c r="O67" s="180">
        <f>IF(ISNUMBER('将来負担比率（分子）の構造'!M$53), IF('将来負担比率（分子）の構造'!M$53 &lt; 0, 0, '将来負担比率（分子）の構造'!M$53), NA())</f>
        <v>4361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863</v>
      </c>
      <c r="C72" s="184">
        <f>基金残高に係る経年分析!G55</f>
        <v>704</v>
      </c>
      <c r="D72" s="184">
        <f>基金残高に係る経年分析!H55</f>
        <v>741</v>
      </c>
    </row>
    <row r="73" spans="1:16" x14ac:dyDescent="0.15">
      <c r="A73" s="183" t="s">
        <v>78</v>
      </c>
      <c r="B73" s="184">
        <f>基金残高に係る経年分析!F56</f>
        <v>133</v>
      </c>
      <c r="C73" s="184">
        <f>基金残高に係る経年分析!G56</f>
        <v>133</v>
      </c>
      <c r="D73" s="184">
        <f>基金残高に係る経年分析!H56</f>
        <v>133</v>
      </c>
    </row>
    <row r="74" spans="1:16" x14ac:dyDescent="0.15">
      <c r="A74" s="183" t="s">
        <v>79</v>
      </c>
      <c r="B74" s="184">
        <f>基金残高に係る経年分析!F57</f>
        <v>116</v>
      </c>
      <c r="C74" s="184">
        <f>基金残高に係る経年分析!G57</f>
        <v>679</v>
      </c>
      <c r="D74" s="184">
        <f>基金残高に係る経年分析!H57</f>
        <v>833</v>
      </c>
    </row>
  </sheetData>
  <sheetProtection algorithmName="SHA-512" hashValue="0cer9pEybAx7v1e9myDLVTi495ZyOtSLzbEzEMPGtSGNRidtOQaAKzDWHb3hU1yGgqKELWK4YsMho+F9jg+EGw==" saltValue="BS2bvolFtLH0jb1ueMaGc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208</v>
      </c>
      <c r="DI1" s="656"/>
      <c r="DJ1" s="656"/>
      <c r="DK1" s="656"/>
      <c r="DL1" s="656"/>
      <c r="DM1" s="656"/>
      <c r="DN1" s="657"/>
      <c r="DO1" s="225"/>
      <c r="DP1" s="655" t="s">
        <v>209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214</v>
      </c>
      <c r="S4" s="659"/>
      <c r="T4" s="659"/>
      <c r="U4" s="659"/>
      <c r="V4" s="659"/>
      <c r="W4" s="659"/>
      <c r="X4" s="659"/>
      <c r="Y4" s="660"/>
      <c r="Z4" s="658" t="s">
        <v>215</v>
      </c>
      <c r="AA4" s="659"/>
      <c r="AB4" s="659"/>
      <c r="AC4" s="660"/>
      <c r="AD4" s="658" t="s">
        <v>216</v>
      </c>
      <c r="AE4" s="659"/>
      <c r="AF4" s="659"/>
      <c r="AG4" s="659"/>
      <c r="AH4" s="659"/>
      <c r="AI4" s="659"/>
      <c r="AJ4" s="659"/>
      <c r="AK4" s="660"/>
      <c r="AL4" s="658" t="s">
        <v>215</v>
      </c>
      <c r="AM4" s="659"/>
      <c r="AN4" s="659"/>
      <c r="AO4" s="660"/>
      <c r="AP4" s="664" t="s">
        <v>217</v>
      </c>
      <c r="AQ4" s="664"/>
      <c r="AR4" s="664"/>
      <c r="AS4" s="664"/>
      <c r="AT4" s="664"/>
      <c r="AU4" s="664"/>
      <c r="AV4" s="664"/>
      <c r="AW4" s="664"/>
      <c r="AX4" s="664"/>
      <c r="AY4" s="664"/>
      <c r="AZ4" s="664"/>
      <c r="BA4" s="664"/>
      <c r="BB4" s="664"/>
      <c r="BC4" s="664"/>
      <c r="BD4" s="664"/>
      <c r="BE4" s="664"/>
      <c r="BF4" s="664"/>
      <c r="BG4" s="664" t="s">
        <v>218</v>
      </c>
      <c r="BH4" s="664"/>
      <c r="BI4" s="664"/>
      <c r="BJ4" s="664"/>
      <c r="BK4" s="664"/>
      <c r="BL4" s="664"/>
      <c r="BM4" s="664"/>
      <c r="BN4" s="664"/>
      <c r="BO4" s="664" t="s">
        <v>215</v>
      </c>
      <c r="BP4" s="664"/>
      <c r="BQ4" s="664"/>
      <c r="BR4" s="664"/>
      <c r="BS4" s="664" t="s">
        <v>219</v>
      </c>
      <c r="BT4" s="664"/>
      <c r="BU4" s="664"/>
      <c r="BV4" s="664"/>
      <c r="BW4" s="664"/>
      <c r="BX4" s="664"/>
      <c r="BY4" s="664"/>
      <c r="BZ4" s="664"/>
      <c r="CA4" s="664"/>
      <c r="CB4" s="664"/>
      <c r="CD4" s="661" t="s">
        <v>220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221</v>
      </c>
      <c r="C5" s="666"/>
      <c r="D5" s="666"/>
      <c r="E5" s="666"/>
      <c r="F5" s="666"/>
      <c r="G5" s="666"/>
      <c r="H5" s="666"/>
      <c r="I5" s="666"/>
      <c r="J5" s="666"/>
      <c r="K5" s="666"/>
      <c r="L5" s="666"/>
      <c r="M5" s="666"/>
      <c r="N5" s="666"/>
      <c r="O5" s="666"/>
      <c r="P5" s="666"/>
      <c r="Q5" s="667"/>
      <c r="R5" s="668">
        <v>1482899</v>
      </c>
      <c r="S5" s="669"/>
      <c r="T5" s="669"/>
      <c r="U5" s="669"/>
      <c r="V5" s="669"/>
      <c r="W5" s="669"/>
      <c r="X5" s="669"/>
      <c r="Y5" s="670"/>
      <c r="Z5" s="671">
        <v>9.6</v>
      </c>
      <c r="AA5" s="671"/>
      <c r="AB5" s="671"/>
      <c r="AC5" s="671"/>
      <c r="AD5" s="672">
        <v>1482899</v>
      </c>
      <c r="AE5" s="672"/>
      <c r="AF5" s="672"/>
      <c r="AG5" s="672"/>
      <c r="AH5" s="672"/>
      <c r="AI5" s="672"/>
      <c r="AJ5" s="672"/>
      <c r="AK5" s="672"/>
      <c r="AL5" s="673">
        <v>34.299999999999997</v>
      </c>
      <c r="AM5" s="674"/>
      <c r="AN5" s="674"/>
      <c r="AO5" s="675"/>
      <c r="AP5" s="665" t="s">
        <v>222</v>
      </c>
      <c r="AQ5" s="666"/>
      <c r="AR5" s="666"/>
      <c r="AS5" s="666"/>
      <c r="AT5" s="666"/>
      <c r="AU5" s="666"/>
      <c r="AV5" s="666"/>
      <c r="AW5" s="666"/>
      <c r="AX5" s="666"/>
      <c r="AY5" s="666"/>
      <c r="AZ5" s="666"/>
      <c r="BA5" s="666"/>
      <c r="BB5" s="666"/>
      <c r="BC5" s="666"/>
      <c r="BD5" s="666"/>
      <c r="BE5" s="666"/>
      <c r="BF5" s="667"/>
      <c r="BG5" s="679">
        <v>1481043</v>
      </c>
      <c r="BH5" s="680"/>
      <c r="BI5" s="680"/>
      <c r="BJ5" s="680"/>
      <c r="BK5" s="680"/>
      <c r="BL5" s="680"/>
      <c r="BM5" s="680"/>
      <c r="BN5" s="681"/>
      <c r="BO5" s="682">
        <v>99.9</v>
      </c>
      <c r="BP5" s="682"/>
      <c r="BQ5" s="682"/>
      <c r="BR5" s="682"/>
      <c r="BS5" s="683" t="s">
        <v>135</v>
      </c>
      <c r="BT5" s="683"/>
      <c r="BU5" s="683"/>
      <c r="BV5" s="683"/>
      <c r="BW5" s="683"/>
      <c r="BX5" s="683"/>
      <c r="BY5" s="683"/>
      <c r="BZ5" s="683"/>
      <c r="CA5" s="683"/>
      <c r="CB5" s="687"/>
      <c r="CD5" s="661" t="s">
        <v>217</v>
      </c>
      <c r="CE5" s="662"/>
      <c r="CF5" s="662"/>
      <c r="CG5" s="662"/>
      <c r="CH5" s="662"/>
      <c r="CI5" s="662"/>
      <c r="CJ5" s="662"/>
      <c r="CK5" s="662"/>
      <c r="CL5" s="662"/>
      <c r="CM5" s="662"/>
      <c r="CN5" s="662"/>
      <c r="CO5" s="662"/>
      <c r="CP5" s="662"/>
      <c r="CQ5" s="663"/>
      <c r="CR5" s="661" t="s">
        <v>223</v>
      </c>
      <c r="CS5" s="662"/>
      <c r="CT5" s="662"/>
      <c r="CU5" s="662"/>
      <c r="CV5" s="662"/>
      <c r="CW5" s="662"/>
      <c r="CX5" s="662"/>
      <c r="CY5" s="663"/>
      <c r="CZ5" s="661" t="s">
        <v>215</v>
      </c>
      <c r="DA5" s="662"/>
      <c r="DB5" s="662"/>
      <c r="DC5" s="663"/>
      <c r="DD5" s="661" t="s">
        <v>224</v>
      </c>
      <c r="DE5" s="662"/>
      <c r="DF5" s="662"/>
      <c r="DG5" s="662"/>
      <c r="DH5" s="662"/>
      <c r="DI5" s="662"/>
      <c r="DJ5" s="662"/>
      <c r="DK5" s="662"/>
      <c r="DL5" s="662"/>
      <c r="DM5" s="662"/>
      <c r="DN5" s="662"/>
      <c r="DO5" s="662"/>
      <c r="DP5" s="663"/>
      <c r="DQ5" s="661" t="s">
        <v>225</v>
      </c>
      <c r="DR5" s="662"/>
      <c r="DS5" s="662"/>
      <c r="DT5" s="662"/>
      <c r="DU5" s="662"/>
      <c r="DV5" s="662"/>
      <c r="DW5" s="662"/>
      <c r="DX5" s="662"/>
      <c r="DY5" s="662"/>
      <c r="DZ5" s="662"/>
      <c r="EA5" s="662"/>
      <c r="EB5" s="662"/>
      <c r="EC5" s="663"/>
    </row>
    <row r="6" spans="2:143" ht="11.25" customHeight="1" x14ac:dyDescent="0.15">
      <c r="B6" s="676" t="s">
        <v>226</v>
      </c>
      <c r="C6" s="677"/>
      <c r="D6" s="677"/>
      <c r="E6" s="677"/>
      <c r="F6" s="677"/>
      <c r="G6" s="677"/>
      <c r="H6" s="677"/>
      <c r="I6" s="677"/>
      <c r="J6" s="677"/>
      <c r="K6" s="677"/>
      <c r="L6" s="677"/>
      <c r="M6" s="677"/>
      <c r="N6" s="677"/>
      <c r="O6" s="677"/>
      <c r="P6" s="677"/>
      <c r="Q6" s="678"/>
      <c r="R6" s="679">
        <v>79504</v>
      </c>
      <c r="S6" s="680"/>
      <c r="T6" s="680"/>
      <c r="U6" s="680"/>
      <c r="V6" s="680"/>
      <c r="W6" s="680"/>
      <c r="X6" s="680"/>
      <c r="Y6" s="681"/>
      <c r="Z6" s="682">
        <v>0.5</v>
      </c>
      <c r="AA6" s="682"/>
      <c r="AB6" s="682"/>
      <c r="AC6" s="682"/>
      <c r="AD6" s="683">
        <v>79504</v>
      </c>
      <c r="AE6" s="683"/>
      <c r="AF6" s="683"/>
      <c r="AG6" s="683"/>
      <c r="AH6" s="683"/>
      <c r="AI6" s="683"/>
      <c r="AJ6" s="683"/>
      <c r="AK6" s="683"/>
      <c r="AL6" s="684">
        <v>1.8</v>
      </c>
      <c r="AM6" s="685"/>
      <c r="AN6" s="685"/>
      <c r="AO6" s="686"/>
      <c r="AP6" s="676" t="s">
        <v>227</v>
      </c>
      <c r="AQ6" s="677"/>
      <c r="AR6" s="677"/>
      <c r="AS6" s="677"/>
      <c r="AT6" s="677"/>
      <c r="AU6" s="677"/>
      <c r="AV6" s="677"/>
      <c r="AW6" s="677"/>
      <c r="AX6" s="677"/>
      <c r="AY6" s="677"/>
      <c r="AZ6" s="677"/>
      <c r="BA6" s="677"/>
      <c r="BB6" s="677"/>
      <c r="BC6" s="677"/>
      <c r="BD6" s="677"/>
      <c r="BE6" s="677"/>
      <c r="BF6" s="678"/>
      <c r="BG6" s="679">
        <v>1481043</v>
      </c>
      <c r="BH6" s="680"/>
      <c r="BI6" s="680"/>
      <c r="BJ6" s="680"/>
      <c r="BK6" s="680"/>
      <c r="BL6" s="680"/>
      <c r="BM6" s="680"/>
      <c r="BN6" s="681"/>
      <c r="BO6" s="682">
        <v>99.9</v>
      </c>
      <c r="BP6" s="682"/>
      <c r="BQ6" s="682"/>
      <c r="BR6" s="682"/>
      <c r="BS6" s="683" t="s">
        <v>228</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103826</v>
      </c>
      <c r="CS6" s="680"/>
      <c r="CT6" s="680"/>
      <c r="CU6" s="680"/>
      <c r="CV6" s="680"/>
      <c r="CW6" s="680"/>
      <c r="CX6" s="680"/>
      <c r="CY6" s="681"/>
      <c r="CZ6" s="673">
        <v>0.7</v>
      </c>
      <c r="DA6" s="674"/>
      <c r="DB6" s="674"/>
      <c r="DC6" s="693"/>
      <c r="DD6" s="688" t="s">
        <v>127</v>
      </c>
      <c r="DE6" s="680"/>
      <c r="DF6" s="680"/>
      <c r="DG6" s="680"/>
      <c r="DH6" s="680"/>
      <c r="DI6" s="680"/>
      <c r="DJ6" s="680"/>
      <c r="DK6" s="680"/>
      <c r="DL6" s="680"/>
      <c r="DM6" s="680"/>
      <c r="DN6" s="680"/>
      <c r="DO6" s="680"/>
      <c r="DP6" s="681"/>
      <c r="DQ6" s="688">
        <v>103826</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2130</v>
      </c>
      <c r="S7" s="680"/>
      <c r="T7" s="680"/>
      <c r="U7" s="680"/>
      <c r="V7" s="680"/>
      <c r="W7" s="680"/>
      <c r="X7" s="680"/>
      <c r="Y7" s="681"/>
      <c r="Z7" s="682">
        <v>0</v>
      </c>
      <c r="AA7" s="682"/>
      <c r="AB7" s="682"/>
      <c r="AC7" s="682"/>
      <c r="AD7" s="683">
        <v>2130</v>
      </c>
      <c r="AE7" s="683"/>
      <c r="AF7" s="683"/>
      <c r="AG7" s="683"/>
      <c r="AH7" s="683"/>
      <c r="AI7" s="683"/>
      <c r="AJ7" s="683"/>
      <c r="AK7" s="683"/>
      <c r="AL7" s="684">
        <v>0</v>
      </c>
      <c r="AM7" s="685"/>
      <c r="AN7" s="685"/>
      <c r="AO7" s="686"/>
      <c r="AP7" s="676" t="s">
        <v>231</v>
      </c>
      <c r="AQ7" s="677"/>
      <c r="AR7" s="677"/>
      <c r="AS7" s="677"/>
      <c r="AT7" s="677"/>
      <c r="AU7" s="677"/>
      <c r="AV7" s="677"/>
      <c r="AW7" s="677"/>
      <c r="AX7" s="677"/>
      <c r="AY7" s="677"/>
      <c r="AZ7" s="677"/>
      <c r="BA7" s="677"/>
      <c r="BB7" s="677"/>
      <c r="BC7" s="677"/>
      <c r="BD7" s="677"/>
      <c r="BE7" s="677"/>
      <c r="BF7" s="678"/>
      <c r="BG7" s="679">
        <v>635087</v>
      </c>
      <c r="BH7" s="680"/>
      <c r="BI7" s="680"/>
      <c r="BJ7" s="680"/>
      <c r="BK7" s="680"/>
      <c r="BL7" s="680"/>
      <c r="BM7" s="680"/>
      <c r="BN7" s="681"/>
      <c r="BO7" s="682">
        <v>42.8</v>
      </c>
      <c r="BP7" s="682"/>
      <c r="BQ7" s="682"/>
      <c r="BR7" s="682"/>
      <c r="BS7" s="683" t="s">
        <v>228</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1775211</v>
      </c>
      <c r="CS7" s="680"/>
      <c r="CT7" s="680"/>
      <c r="CU7" s="680"/>
      <c r="CV7" s="680"/>
      <c r="CW7" s="680"/>
      <c r="CX7" s="680"/>
      <c r="CY7" s="681"/>
      <c r="CZ7" s="682">
        <v>12.1</v>
      </c>
      <c r="DA7" s="682"/>
      <c r="DB7" s="682"/>
      <c r="DC7" s="682"/>
      <c r="DD7" s="688">
        <v>65983</v>
      </c>
      <c r="DE7" s="680"/>
      <c r="DF7" s="680"/>
      <c r="DG7" s="680"/>
      <c r="DH7" s="680"/>
      <c r="DI7" s="680"/>
      <c r="DJ7" s="680"/>
      <c r="DK7" s="680"/>
      <c r="DL7" s="680"/>
      <c r="DM7" s="680"/>
      <c r="DN7" s="680"/>
      <c r="DO7" s="680"/>
      <c r="DP7" s="681"/>
      <c r="DQ7" s="688">
        <v>1606498</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4117</v>
      </c>
      <c r="S8" s="680"/>
      <c r="T8" s="680"/>
      <c r="U8" s="680"/>
      <c r="V8" s="680"/>
      <c r="W8" s="680"/>
      <c r="X8" s="680"/>
      <c r="Y8" s="681"/>
      <c r="Z8" s="682">
        <v>0</v>
      </c>
      <c r="AA8" s="682"/>
      <c r="AB8" s="682"/>
      <c r="AC8" s="682"/>
      <c r="AD8" s="683">
        <v>4117</v>
      </c>
      <c r="AE8" s="683"/>
      <c r="AF8" s="683"/>
      <c r="AG8" s="683"/>
      <c r="AH8" s="683"/>
      <c r="AI8" s="683"/>
      <c r="AJ8" s="683"/>
      <c r="AK8" s="683"/>
      <c r="AL8" s="684">
        <v>0.1</v>
      </c>
      <c r="AM8" s="685"/>
      <c r="AN8" s="685"/>
      <c r="AO8" s="686"/>
      <c r="AP8" s="676" t="s">
        <v>234</v>
      </c>
      <c r="AQ8" s="677"/>
      <c r="AR8" s="677"/>
      <c r="AS8" s="677"/>
      <c r="AT8" s="677"/>
      <c r="AU8" s="677"/>
      <c r="AV8" s="677"/>
      <c r="AW8" s="677"/>
      <c r="AX8" s="677"/>
      <c r="AY8" s="677"/>
      <c r="AZ8" s="677"/>
      <c r="BA8" s="677"/>
      <c r="BB8" s="677"/>
      <c r="BC8" s="677"/>
      <c r="BD8" s="677"/>
      <c r="BE8" s="677"/>
      <c r="BF8" s="678"/>
      <c r="BG8" s="679">
        <v>27223</v>
      </c>
      <c r="BH8" s="680"/>
      <c r="BI8" s="680"/>
      <c r="BJ8" s="680"/>
      <c r="BK8" s="680"/>
      <c r="BL8" s="680"/>
      <c r="BM8" s="680"/>
      <c r="BN8" s="681"/>
      <c r="BO8" s="682">
        <v>1.8</v>
      </c>
      <c r="BP8" s="682"/>
      <c r="BQ8" s="682"/>
      <c r="BR8" s="682"/>
      <c r="BS8" s="688" t="s">
        <v>127</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3012687</v>
      </c>
      <c r="CS8" s="680"/>
      <c r="CT8" s="680"/>
      <c r="CU8" s="680"/>
      <c r="CV8" s="680"/>
      <c r="CW8" s="680"/>
      <c r="CX8" s="680"/>
      <c r="CY8" s="681"/>
      <c r="CZ8" s="682">
        <v>20.5</v>
      </c>
      <c r="DA8" s="682"/>
      <c r="DB8" s="682"/>
      <c r="DC8" s="682"/>
      <c r="DD8" s="688">
        <v>57112</v>
      </c>
      <c r="DE8" s="680"/>
      <c r="DF8" s="680"/>
      <c r="DG8" s="680"/>
      <c r="DH8" s="680"/>
      <c r="DI8" s="680"/>
      <c r="DJ8" s="680"/>
      <c r="DK8" s="680"/>
      <c r="DL8" s="680"/>
      <c r="DM8" s="680"/>
      <c r="DN8" s="680"/>
      <c r="DO8" s="680"/>
      <c r="DP8" s="681"/>
      <c r="DQ8" s="688">
        <v>1531530</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3158</v>
      </c>
      <c r="S9" s="680"/>
      <c r="T9" s="680"/>
      <c r="U9" s="680"/>
      <c r="V9" s="680"/>
      <c r="W9" s="680"/>
      <c r="X9" s="680"/>
      <c r="Y9" s="681"/>
      <c r="Z9" s="682">
        <v>0</v>
      </c>
      <c r="AA9" s="682"/>
      <c r="AB9" s="682"/>
      <c r="AC9" s="682"/>
      <c r="AD9" s="683">
        <v>3158</v>
      </c>
      <c r="AE9" s="683"/>
      <c r="AF9" s="683"/>
      <c r="AG9" s="683"/>
      <c r="AH9" s="683"/>
      <c r="AI9" s="683"/>
      <c r="AJ9" s="683"/>
      <c r="AK9" s="683"/>
      <c r="AL9" s="684">
        <v>0.1</v>
      </c>
      <c r="AM9" s="685"/>
      <c r="AN9" s="685"/>
      <c r="AO9" s="686"/>
      <c r="AP9" s="676" t="s">
        <v>237</v>
      </c>
      <c r="AQ9" s="677"/>
      <c r="AR9" s="677"/>
      <c r="AS9" s="677"/>
      <c r="AT9" s="677"/>
      <c r="AU9" s="677"/>
      <c r="AV9" s="677"/>
      <c r="AW9" s="677"/>
      <c r="AX9" s="677"/>
      <c r="AY9" s="677"/>
      <c r="AZ9" s="677"/>
      <c r="BA9" s="677"/>
      <c r="BB9" s="677"/>
      <c r="BC9" s="677"/>
      <c r="BD9" s="677"/>
      <c r="BE9" s="677"/>
      <c r="BF9" s="678"/>
      <c r="BG9" s="679">
        <v>513770</v>
      </c>
      <c r="BH9" s="680"/>
      <c r="BI9" s="680"/>
      <c r="BJ9" s="680"/>
      <c r="BK9" s="680"/>
      <c r="BL9" s="680"/>
      <c r="BM9" s="680"/>
      <c r="BN9" s="681"/>
      <c r="BO9" s="682">
        <v>34.6</v>
      </c>
      <c r="BP9" s="682"/>
      <c r="BQ9" s="682"/>
      <c r="BR9" s="682"/>
      <c r="BS9" s="688" t="s">
        <v>127</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544667</v>
      </c>
      <c r="CS9" s="680"/>
      <c r="CT9" s="680"/>
      <c r="CU9" s="680"/>
      <c r="CV9" s="680"/>
      <c r="CW9" s="680"/>
      <c r="CX9" s="680"/>
      <c r="CY9" s="681"/>
      <c r="CZ9" s="682">
        <v>3.7</v>
      </c>
      <c r="DA9" s="682"/>
      <c r="DB9" s="682"/>
      <c r="DC9" s="682"/>
      <c r="DD9" s="688">
        <v>8024</v>
      </c>
      <c r="DE9" s="680"/>
      <c r="DF9" s="680"/>
      <c r="DG9" s="680"/>
      <c r="DH9" s="680"/>
      <c r="DI9" s="680"/>
      <c r="DJ9" s="680"/>
      <c r="DK9" s="680"/>
      <c r="DL9" s="680"/>
      <c r="DM9" s="680"/>
      <c r="DN9" s="680"/>
      <c r="DO9" s="680"/>
      <c r="DP9" s="681"/>
      <c r="DQ9" s="688">
        <v>449523</v>
      </c>
      <c r="DR9" s="680"/>
      <c r="DS9" s="680"/>
      <c r="DT9" s="680"/>
      <c r="DU9" s="680"/>
      <c r="DV9" s="680"/>
      <c r="DW9" s="680"/>
      <c r="DX9" s="680"/>
      <c r="DY9" s="680"/>
      <c r="DZ9" s="680"/>
      <c r="EA9" s="680"/>
      <c r="EB9" s="680"/>
      <c r="EC9" s="689"/>
    </row>
    <row r="10" spans="2:143" ht="11.25" customHeight="1" x14ac:dyDescent="0.15">
      <c r="B10" s="676" t="s">
        <v>239</v>
      </c>
      <c r="C10" s="677"/>
      <c r="D10" s="677"/>
      <c r="E10" s="677"/>
      <c r="F10" s="677"/>
      <c r="G10" s="677"/>
      <c r="H10" s="677"/>
      <c r="I10" s="677"/>
      <c r="J10" s="677"/>
      <c r="K10" s="677"/>
      <c r="L10" s="677"/>
      <c r="M10" s="677"/>
      <c r="N10" s="677"/>
      <c r="O10" s="677"/>
      <c r="P10" s="677"/>
      <c r="Q10" s="678"/>
      <c r="R10" s="679" t="s">
        <v>228</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240</v>
      </c>
      <c r="AQ10" s="677"/>
      <c r="AR10" s="677"/>
      <c r="AS10" s="677"/>
      <c r="AT10" s="677"/>
      <c r="AU10" s="677"/>
      <c r="AV10" s="677"/>
      <c r="AW10" s="677"/>
      <c r="AX10" s="677"/>
      <c r="AY10" s="677"/>
      <c r="AZ10" s="677"/>
      <c r="BA10" s="677"/>
      <c r="BB10" s="677"/>
      <c r="BC10" s="677"/>
      <c r="BD10" s="677"/>
      <c r="BE10" s="677"/>
      <c r="BF10" s="678"/>
      <c r="BG10" s="679">
        <v>41940</v>
      </c>
      <c r="BH10" s="680"/>
      <c r="BI10" s="680"/>
      <c r="BJ10" s="680"/>
      <c r="BK10" s="680"/>
      <c r="BL10" s="680"/>
      <c r="BM10" s="680"/>
      <c r="BN10" s="681"/>
      <c r="BO10" s="682">
        <v>2.8</v>
      </c>
      <c r="BP10" s="682"/>
      <c r="BQ10" s="682"/>
      <c r="BR10" s="682"/>
      <c r="BS10" s="688" t="s">
        <v>228</v>
      </c>
      <c r="BT10" s="680"/>
      <c r="BU10" s="680"/>
      <c r="BV10" s="680"/>
      <c r="BW10" s="680"/>
      <c r="BX10" s="680"/>
      <c r="BY10" s="680"/>
      <c r="BZ10" s="680"/>
      <c r="CA10" s="680"/>
      <c r="CB10" s="689"/>
      <c r="CD10" s="694" t="s">
        <v>241</v>
      </c>
      <c r="CE10" s="695"/>
      <c r="CF10" s="695"/>
      <c r="CG10" s="695"/>
      <c r="CH10" s="695"/>
      <c r="CI10" s="695"/>
      <c r="CJ10" s="695"/>
      <c r="CK10" s="695"/>
      <c r="CL10" s="695"/>
      <c r="CM10" s="695"/>
      <c r="CN10" s="695"/>
      <c r="CO10" s="695"/>
      <c r="CP10" s="695"/>
      <c r="CQ10" s="696"/>
      <c r="CR10" s="679" t="s">
        <v>127</v>
      </c>
      <c r="CS10" s="680"/>
      <c r="CT10" s="680"/>
      <c r="CU10" s="680"/>
      <c r="CV10" s="680"/>
      <c r="CW10" s="680"/>
      <c r="CX10" s="680"/>
      <c r="CY10" s="681"/>
      <c r="CZ10" s="682" t="s">
        <v>228</v>
      </c>
      <c r="DA10" s="682"/>
      <c r="DB10" s="682"/>
      <c r="DC10" s="682"/>
      <c r="DD10" s="688" t="s">
        <v>135</v>
      </c>
      <c r="DE10" s="680"/>
      <c r="DF10" s="680"/>
      <c r="DG10" s="680"/>
      <c r="DH10" s="680"/>
      <c r="DI10" s="680"/>
      <c r="DJ10" s="680"/>
      <c r="DK10" s="680"/>
      <c r="DL10" s="680"/>
      <c r="DM10" s="680"/>
      <c r="DN10" s="680"/>
      <c r="DO10" s="680"/>
      <c r="DP10" s="681"/>
      <c r="DQ10" s="688" t="s">
        <v>228</v>
      </c>
      <c r="DR10" s="680"/>
      <c r="DS10" s="680"/>
      <c r="DT10" s="680"/>
      <c r="DU10" s="680"/>
      <c r="DV10" s="680"/>
      <c r="DW10" s="680"/>
      <c r="DX10" s="680"/>
      <c r="DY10" s="680"/>
      <c r="DZ10" s="680"/>
      <c r="EA10" s="680"/>
      <c r="EB10" s="680"/>
      <c r="EC10" s="689"/>
    </row>
    <row r="11" spans="2:143" ht="11.25" customHeight="1" x14ac:dyDescent="0.15">
      <c r="B11" s="676" t="s">
        <v>242</v>
      </c>
      <c r="C11" s="677"/>
      <c r="D11" s="677"/>
      <c r="E11" s="677"/>
      <c r="F11" s="677"/>
      <c r="G11" s="677"/>
      <c r="H11" s="677"/>
      <c r="I11" s="677"/>
      <c r="J11" s="677"/>
      <c r="K11" s="677"/>
      <c r="L11" s="677"/>
      <c r="M11" s="677"/>
      <c r="N11" s="677"/>
      <c r="O11" s="677"/>
      <c r="P11" s="677"/>
      <c r="Q11" s="678"/>
      <c r="R11" s="679" t="s">
        <v>228</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243</v>
      </c>
      <c r="AQ11" s="677"/>
      <c r="AR11" s="677"/>
      <c r="AS11" s="677"/>
      <c r="AT11" s="677"/>
      <c r="AU11" s="677"/>
      <c r="AV11" s="677"/>
      <c r="AW11" s="677"/>
      <c r="AX11" s="677"/>
      <c r="AY11" s="677"/>
      <c r="AZ11" s="677"/>
      <c r="BA11" s="677"/>
      <c r="BB11" s="677"/>
      <c r="BC11" s="677"/>
      <c r="BD11" s="677"/>
      <c r="BE11" s="677"/>
      <c r="BF11" s="678"/>
      <c r="BG11" s="679">
        <v>52154</v>
      </c>
      <c r="BH11" s="680"/>
      <c r="BI11" s="680"/>
      <c r="BJ11" s="680"/>
      <c r="BK11" s="680"/>
      <c r="BL11" s="680"/>
      <c r="BM11" s="680"/>
      <c r="BN11" s="681"/>
      <c r="BO11" s="682">
        <v>3.5</v>
      </c>
      <c r="BP11" s="682"/>
      <c r="BQ11" s="682"/>
      <c r="BR11" s="682"/>
      <c r="BS11" s="688" t="s">
        <v>127</v>
      </c>
      <c r="BT11" s="680"/>
      <c r="BU11" s="680"/>
      <c r="BV11" s="680"/>
      <c r="BW11" s="680"/>
      <c r="BX11" s="680"/>
      <c r="BY11" s="680"/>
      <c r="BZ11" s="680"/>
      <c r="CA11" s="680"/>
      <c r="CB11" s="689"/>
      <c r="CD11" s="694" t="s">
        <v>244</v>
      </c>
      <c r="CE11" s="695"/>
      <c r="CF11" s="695"/>
      <c r="CG11" s="695"/>
      <c r="CH11" s="695"/>
      <c r="CI11" s="695"/>
      <c r="CJ11" s="695"/>
      <c r="CK11" s="695"/>
      <c r="CL11" s="695"/>
      <c r="CM11" s="695"/>
      <c r="CN11" s="695"/>
      <c r="CO11" s="695"/>
      <c r="CP11" s="695"/>
      <c r="CQ11" s="696"/>
      <c r="CR11" s="679">
        <v>1054421</v>
      </c>
      <c r="CS11" s="680"/>
      <c r="CT11" s="680"/>
      <c r="CU11" s="680"/>
      <c r="CV11" s="680"/>
      <c r="CW11" s="680"/>
      <c r="CX11" s="680"/>
      <c r="CY11" s="681"/>
      <c r="CZ11" s="682">
        <v>7.2</v>
      </c>
      <c r="DA11" s="682"/>
      <c r="DB11" s="682"/>
      <c r="DC11" s="682"/>
      <c r="DD11" s="688">
        <v>58360</v>
      </c>
      <c r="DE11" s="680"/>
      <c r="DF11" s="680"/>
      <c r="DG11" s="680"/>
      <c r="DH11" s="680"/>
      <c r="DI11" s="680"/>
      <c r="DJ11" s="680"/>
      <c r="DK11" s="680"/>
      <c r="DL11" s="680"/>
      <c r="DM11" s="680"/>
      <c r="DN11" s="680"/>
      <c r="DO11" s="680"/>
      <c r="DP11" s="681"/>
      <c r="DQ11" s="688">
        <v>637895</v>
      </c>
      <c r="DR11" s="680"/>
      <c r="DS11" s="680"/>
      <c r="DT11" s="680"/>
      <c r="DU11" s="680"/>
      <c r="DV11" s="680"/>
      <c r="DW11" s="680"/>
      <c r="DX11" s="680"/>
      <c r="DY11" s="680"/>
      <c r="DZ11" s="680"/>
      <c r="EA11" s="680"/>
      <c r="EB11" s="680"/>
      <c r="EC11" s="689"/>
    </row>
    <row r="12" spans="2:143" ht="11.25" customHeight="1" x14ac:dyDescent="0.15">
      <c r="B12" s="676" t="s">
        <v>245</v>
      </c>
      <c r="C12" s="677"/>
      <c r="D12" s="677"/>
      <c r="E12" s="677"/>
      <c r="F12" s="677"/>
      <c r="G12" s="677"/>
      <c r="H12" s="677"/>
      <c r="I12" s="677"/>
      <c r="J12" s="677"/>
      <c r="K12" s="677"/>
      <c r="L12" s="677"/>
      <c r="M12" s="677"/>
      <c r="N12" s="677"/>
      <c r="O12" s="677"/>
      <c r="P12" s="677"/>
      <c r="Q12" s="678"/>
      <c r="R12" s="679">
        <v>309426</v>
      </c>
      <c r="S12" s="680"/>
      <c r="T12" s="680"/>
      <c r="U12" s="680"/>
      <c r="V12" s="680"/>
      <c r="W12" s="680"/>
      <c r="X12" s="680"/>
      <c r="Y12" s="681"/>
      <c r="Z12" s="682">
        <v>2</v>
      </c>
      <c r="AA12" s="682"/>
      <c r="AB12" s="682"/>
      <c r="AC12" s="682"/>
      <c r="AD12" s="683">
        <v>309426</v>
      </c>
      <c r="AE12" s="683"/>
      <c r="AF12" s="683"/>
      <c r="AG12" s="683"/>
      <c r="AH12" s="683"/>
      <c r="AI12" s="683"/>
      <c r="AJ12" s="683"/>
      <c r="AK12" s="683"/>
      <c r="AL12" s="684">
        <v>7.2</v>
      </c>
      <c r="AM12" s="685"/>
      <c r="AN12" s="685"/>
      <c r="AO12" s="686"/>
      <c r="AP12" s="676" t="s">
        <v>246</v>
      </c>
      <c r="AQ12" s="677"/>
      <c r="AR12" s="677"/>
      <c r="AS12" s="677"/>
      <c r="AT12" s="677"/>
      <c r="AU12" s="677"/>
      <c r="AV12" s="677"/>
      <c r="AW12" s="677"/>
      <c r="AX12" s="677"/>
      <c r="AY12" s="677"/>
      <c r="AZ12" s="677"/>
      <c r="BA12" s="677"/>
      <c r="BB12" s="677"/>
      <c r="BC12" s="677"/>
      <c r="BD12" s="677"/>
      <c r="BE12" s="677"/>
      <c r="BF12" s="678"/>
      <c r="BG12" s="679">
        <v>675557</v>
      </c>
      <c r="BH12" s="680"/>
      <c r="BI12" s="680"/>
      <c r="BJ12" s="680"/>
      <c r="BK12" s="680"/>
      <c r="BL12" s="680"/>
      <c r="BM12" s="680"/>
      <c r="BN12" s="681"/>
      <c r="BO12" s="682">
        <v>45.6</v>
      </c>
      <c r="BP12" s="682"/>
      <c r="BQ12" s="682"/>
      <c r="BR12" s="682"/>
      <c r="BS12" s="688" t="s">
        <v>127</v>
      </c>
      <c r="BT12" s="680"/>
      <c r="BU12" s="680"/>
      <c r="BV12" s="680"/>
      <c r="BW12" s="680"/>
      <c r="BX12" s="680"/>
      <c r="BY12" s="680"/>
      <c r="BZ12" s="680"/>
      <c r="CA12" s="680"/>
      <c r="CB12" s="689"/>
      <c r="CD12" s="694" t="s">
        <v>247</v>
      </c>
      <c r="CE12" s="695"/>
      <c r="CF12" s="695"/>
      <c r="CG12" s="695"/>
      <c r="CH12" s="695"/>
      <c r="CI12" s="695"/>
      <c r="CJ12" s="695"/>
      <c r="CK12" s="695"/>
      <c r="CL12" s="695"/>
      <c r="CM12" s="695"/>
      <c r="CN12" s="695"/>
      <c r="CO12" s="695"/>
      <c r="CP12" s="695"/>
      <c r="CQ12" s="696"/>
      <c r="CR12" s="679">
        <v>109034</v>
      </c>
      <c r="CS12" s="680"/>
      <c r="CT12" s="680"/>
      <c r="CU12" s="680"/>
      <c r="CV12" s="680"/>
      <c r="CW12" s="680"/>
      <c r="CX12" s="680"/>
      <c r="CY12" s="681"/>
      <c r="CZ12" s="682">
        <v>0.7</v>
      </c>
      <c r="DA12" s="682"/>
      <c r="DB12" s="682"/>
      <c r="DC12" s="682"/>
      <c r="DD12" s="688">
        <v>11328</v>
      </c>
      <c r="DE12" s="680"/>
      <c r="DF12" s="680"/>
      <c r="DG12" s="680"/>
      <c r="DH12" s="680"/>
      <c r="DI12" s="680"/>
      <c r="DJ12" s="680"/>
      <c r="DK12" s="680"/>
      <c r="DL12" s="680"/>
      <c r="DM12" s="680"/>
      <c r="DN12" s="680"/>
      <c r="DO12" s="680"/>
      <c r="DP12" s="681"/>
      <c r="DQ12" s="688">
        <v>96852</v>
      </c>
      <c r="DR12" s="680"/>
      <c r="DS12" s="680"/>
      <c r="DT12" s="680"/>
      <c r="DU12" s="680"/>
      <c r="DV12" s="680"/>
      <c r="DW12" s="680"/>
      <c r="DX12" s="680"/>
      <c r="DY12" s="680"/>
      <c r="DZ12" s="680"/>
      <c r="EA12" s="680"/>
      <c r="EB12" s="680"/>
      <c r="EC12" s="689"/>
    </row>
    <row r="13" spans="2:143" ht="11.25" customHeight="1" x14ac:dyDescent="0.15">
      <c r="B13" s="676" t="s">
        <v>248</v>
      </c>
      <c r="C13" s="677"/>
      <c r="D13" s="677"/>
      <c r="E13" s="677"/>
      <c r="F13" s="677"/>
      <c r="G13" s="677"/>
      <c r="H13" s="677"/>
      <c r="I13" s="677"/>
      <c r="J13" s="677"/>
      <c r="K13" s="677"/>
      <c r="L13" s="677"/>
      <c r="M13" s="677"/>
      <c r="N13" s="677"/>
      <c r="O13" s="677"/>
      <c r="P13" s="677"/>
      <c r="Q13" s="678"/>
      <c r="R13" s="679">
        <v>13438</v>
      </c>
      <c r="S13" s="680"/>
      <c r="T13" s="680"/>
      <c r="U13" s="680"/>
      <c r="V13" s="680"/>
      <c r="W13" s="680"/>
      <c r="X13" s="680"/>
      <c r="Y13" s="681"/>
      <c r="Z13" s="682">
        <v>0.1</v>
      </c>
      <c r="AA13" s="682"/>
      <c r="AB13" s="682"/>
      <c r="AC13" s="682"/>
      <c r="AD13" s="683">
        <v>13438</v>
      </c>
      <c r="AE13" s="683"/>
      <c r="AF13" s="683"/>
      <c r="AG13" s="683"/>
      <c r="AH13" s="683"/>
      <c r="AI13" s="683"/>
      <c r="AJ13" s="683"/>
      <c r="AK13" s="683"/>
      <c r="AL13" s="684">
        <v>0.3</v>
      </c>
      <c r="AM13" s="685"/>
      <c r="AN13" s="685"/>
      <c r="AO13" s="686"/>
      <c r="AP13" s="676" t="s">
        <v>249</v>
      </c>
      <c r="AQ13" s="677"/>
      <c r="AR13" s="677"/>
      <c r="AS13" s="677"/>
      <c r="AT13" s="677"/>
      <c r="AU13" s="677"/>
      <c r="AV13" s="677"/>
      <c r="AW13" s="677"/>
      <c r="AX13" s="677"/>
      <c r="AY13" s="677"/>
      <c r="AZ13" s="677"/>
      <c r="BA13" s="677"/>
      <c r="BB13" s="677"/>
      <c r="BC13" s="677"/>
      <c r="BD13" s="677"/>
      <c r="BE13" s="677"/>
      <c r="BF13" s="678"/>
      <c r="BG13" s="679">
        <v>672023</v>
      </c>
      <c r="BH13" s="680"/>
      <c r="BI13" s="680"/>
      <c r="BJ13" s="680"/>
      <c r="BK13" s="680"/>
      <c r="BL13" s="680"/>
      <c r="BM13" s="680"/>
      <c r="BN13" s="681"/>
      <c r="BO13" s="682">
        <v>45.3</v>
      </c>
      <c r="BP13" s="682"/>
      <c r="BQ13" s="682"/>
      <c r="BR13" s="682"/>
      <c r="BS13" s="688" t="s">
        <v>127</v>
      </c>
      <c r="BT13" s="680"/>
      <c r="BU13" s="680"/>
      <c r="BV13" s="680"/>
      <c r="BW13" s="680"/>
      <c r="BX13" s="680"/>
      <c r="BY13" s="680"/>
      <c r="BZ13" s="680"/>
      <c r="CA13" s="680"/>
      <c r="CB13" s="689"/>
      <c r="CD13" s="694" t="s">
        <v>250</v>
      </c>
      <c r="CE13" s="695"/>
      <c r="CF13" s="695"/>
      <c r="CG13" s="695"/>
      <c r="CH13" s="695"/>
      <c r="CI13" s="695"/>
      <c r="CJ13" s="695"/>
      <c r="CK13" s="695"/>
      <c r="CL13" s="695"/>
      <c r="CM13" s="695"/>
      <c r="CN13" s="695"/>
      <c r="CO13" s="695"/>
      <c r="CP13" s="695"/>
      <c r="CQ13" s="696"/>
      <c r="CR13" s="679">
        <v>1708508</v>
      </c>
      <c r="CS13" s="680"/>
      <c r="CT13" s="680"/>
      <c r="CU13" s="680"/>
      <c r="CV13" s="680"/>
      <c r="CW13" s="680"/>
      <c r="CX13" s="680"/>
      <c r="CY13" s="681"/>
      <c r="CZ13" s="682">
        <v>11.6</v>
      </c>
      <c r="DA13" s="682"/>
      <c r="DB13" s="682"/>
      <c r="DC13" s="682"/>
      <c r="DD13" s="688">
        <v>1316999</v>
      </c>
      <c r="DE13" s="680"/>
      <c r="DF13" s="680"/>
      <c r="DG13" s="680"/>
      <c r="DH13" s="680"/>
      <c r="DI13" s="680"/>
      <c r="DJ13" s="680"/>
      <c r="DK13" s="680"/>
      <c r="DL13" s="680"/>
      <c r="DM13" s="680"/>
      <c r="DN13" s="680"/>
      <c r="DO13" s="680"/>
      <c r="DP13" s="681"/>
      <c r="DQ13" s="688">
        <v>378092</v>
      </c>
      <c r="DR13" s="680"/>
      <c r="DS13" s="680"/>
      <c r="DT13" s="680"/>
      <c r="DU13" s="680"/>
      <c r="DV13" s="680"/>
      <c r="DW13" s="680"/>
      <c r="DX13" s="680"/>
      <c r="DY13" s="680"/>
      <c r="DZ13" s="680"/>
      <c r="EA13" s="680"/>
      <c r="EB13" s="680"/>
      <c r="EC13" s="689"/>
    </row>
    <row r="14" spans="2:143" ht="11.25" customHeight="1" x14ac:dyDescent="0.15">
      <c r="B14" s="676" t="s">
        <v>251</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127</v>
      </c>
      <c r="AM14" s="685"/>
      <c r="AN14" s="685"/>
      <c r="AO14" s="686"/>
      <c r="AP14" s="676" t="s">
        <v>252</v>
      </c>
      <c r="AQ14" s="677"/>
      <c r="AR14" s="677"/>
      <c r="AS14" s="677"/>
      <c r="AT14" s="677"/>
      <c r="AU14" s="677"/>
      <c r="AV14" s="677"/>
      <c r="AW14" s="677"/>
      <c r="AX14" s="677"/>
      <c r="AY14" s="677"/>
      <c r="AZ14" s="677"/>
      <c r="BA14" s="677"/>
      <c r="BB14" s="677"/>
      <c r="BC14" s="677"/>
      <c r="BD14" s="677"/>
      <c r="BE14" s="677"/>
      <c r="BF14" s="678"/>
      <c r="BG14" s="679">
        <v>64038</v>
      </c>
      <c r="BH14" s="680"/>
      <c r="BI14" s="680"/>
      <c r="BJ14" s="680"/>
      <c r="BK14" s="680"/>
      <c r="BL14" s="680"/>
      <c r="BM14" s="680"/>
      <c r="BN14" s="681"/>
      <c r="BO14" s="682">
        <v>4.3</v>
      </c>
      <c r="BP14" s="682"/>
      <c r="BQ14" s="682"/>
      <c r="BR14" s="682"/>
      <c r="BS14" s="688" t="s">
        <v>127</v>
      </c>
      <c r="BT14" s="680"/>
      <c r="BU14" s="680"/>
      <c r="BV14" s="680"/>
      <c r="BW14" s="680"/>
      <c r="BX14" s="680"/>
      <c r="BY14" s="680"/>
      <c r="BZ14" s="680"/>
      <c r="CA14" s="680"/>
      <c r="CB14" s="689"/>
      <c r="CD14" s="694" t="s">
        <v>253</v>
      </c>
      <c r="CE14" s="695"/>
      <c r="CF14" s="695"/>
      <c r="CG14" s="695"/>
      <c r="CH14" s="695"/>
      <c r="CI14" s="695"/>
      <c r="CJ14" s="695"/>
      <c r="CK14" s="695"/>
      <c r="CL14" s="695"/>
      <c r="CM14" s="695"/>
      <c r="CN14" s="695"/>
      <c r="CO14" s="695"/>
      <c r="CP14" s="695"/>
      <c r="CQ14" s="696"/>
      <c r="CR14" s="679">
        <v>1229766</v>
      </c>
      <c r="CS14" s="680"/>
      <c r="CT14" s="680"/>
      <c r="CU14" s="680"/>
      <c r="CV14" s="680"/>
      <c r="CW14" s="680"/>
      <c r="CX14" s="680"/>
      <c r="CY14" s="681"/>
      <c r="CZ14" s="682">
        <v>8.4</v>
      </c>
      <c r="DA14" s="682"/>
      <c r="DB14" s="682"/>
      <c r="DC14" s="682"/>
      <c r="DD14" s="688">
        <v>907000</v>
      </c>
      <c r="DE14" s="680"/>
      <c r="DF14" s="680"/>
      <c r="DG14" s="680"/>
      <c r="DH14" s="680"/>
      <c r="DI14" s="680"/>
      <c r="DJ14" s="680"/>
      <c r="DK14" s="680"/>
      <c r="DL14" s="680"/>
      <c r="DM14" s="680"/>
      <c r="DN14" s="680"/>
      <c r="DO14" s="680"/>
      <c r="DP14" s="681"/>
      <c r="DQ14" s="688">
        <v>311708</v>
      </c>
      <c r="DR14" s="680"/>
      <c r="DS14" s="680"/>
      <c r="DT14" s="680"/>
      <c r="DU14" s="680"/>
      <c r="DV14" s="680"/>
      <c r="DW14" s="680"/>
      <c r="DX14" s="680"/>
      <c r="DY14" s="680"/>
      <c r="DZ14" s="680"/>
      <c r="EA14" s="680"/>
      <c r="EB14" s="680"/>
      <c r="EC14" s="689"/>
    </row>
    <row r="15" spans="2:143" ht="11.25" customHeight="1" x14ac:dyDescent="0.15">
      <c r="B15" s="676" t="s">
        <v>254</v>
      </c>
      <c r="C15" s="677"/>
      <c r="D15" s="677"/>
      <c r="E15" s="677"/>
      <c r="F15" s="677"/>
      <c r="G15" s="677"/>
      <c r="H15" s="677"/>
      <c r="I15" s="677"/>
      <c r="J15" s="677"/>
      <c r="K15" s="677"/>
      <c r="L15" s="677"/>
      <c r="M15" s="677"/>
      <c r="N15" s="677"/>
      <c r="O15" s="677"/>
      <c r="P15" s="677"/>
      <c r="Q15" s="678"/>
      <c r="R15" s="679">
        <v>18783</v>
      </c>
      <c r="S15" s="680"/>
      <c r="T15" s="680"/>
      <c r="U15" s="680"/>
      <c r="V15" s="680"/>
      <c r="W15" s="680"/>
      <c r="X15" s="680"/>
      <c r="Y15" s="681"/>
      <c r="Z15" s="682">
        <v>0.1</v>
      </c>
      <c r="AA15" s="682"/>
      <c r="AB15" s="682"/>
      <c r="AC15" s="682"/>
      <c r="AD15" s="683">
        <v>18783</v>
      </c>
      <c r="AE15" s="683"/>
      <c r="AF15" s="683"/>
      <c r="AG15" s="683"/>
      <c r="AH15" s="683"/>
      <c r="AI15" s="683"/>
      <c r="AJ15" s="683"/>
      <c r="AK15" s="683"/>
      <c r="AL15" s="684">
        <v>0.4</v>
      </c>
      <c r="AM15" s="685"/>
      <c r="AN15" s="685"/>
      <c r="AO15" s="686"/>
      <c r="AP15" s="676" t="s">
        <v>255</v>
      </c>
      <c r="AQ15" s="677"/>
      <c r="AR15" s="677"/>
      <c r="AS15" s="677"/>
      <c r="AT15" s="677"/>
      <c r="AU15" s="677"/>
      <c r="AV15" s="677"/>
      <c r="AW15" s="677"/>
      <c r="AX15" s="677"/>
      <c r="AY15" s="677"/>
      <c r="AZ15" s="677"/>
      <c r="BA15" s="677"/>
      <c r="BB15" s="677"/>
      <c r="BC15" s="677"/>
      <c r="BD15" s="677"/>
      <c r="BE15" s="677"/>
      <c r="BF15" s="678"/>
      <c r="BG15" s="679">
        <v>106361</v>
      </c>
      <c r="BH15" s="680"/>
      <c r="BI15" s="680"/>
      <c r="BJ15" s="680"/>
      <c r="BK15" s="680"/>
      <c r="BL15" s="680"/>
      <c r="BM15" s="680"/>
      <c r="BN15" s="681"/>
      <c r="BO15" s="682">
        <v>7.2</v>
      </c>
      <c r="BP15" s="682"/>
      <c r="BQ15" s="682"/>
      <c r="BR15" s="682"/>
      <c r="BS15" s="688" t="s">
        <v>127</v>
      </c>
      <c r="BT15" s="680"/>
      <c r="BU15" s="680"/>
      <c r="BV15" s="680"/>
      <c r="BW15" s="680"/>
      <c r="BX15" s="680"/>
      <c r="BY15" s="680"/>
      <c r="BZ15" s="680"/>
      <c r="CA15" s="680"/>
      <c r="CB15" s="689"/>
      <c r="CD15" s="694" t="s">
        <v>256</v>
      </c>
      <c r="CE15" s="695"/>
      <c r="CF15" s="695"/>
      <c r="CG15" s="695"/>
      <c r="CH15" s="695"/>
      <c r="CI15" s="695"/>
      <c r="CJ15" s="695"/>
      <c r="CK15" s="695"/>
      <c r="CL15" s="695"/>
      <c r="CM15" s="695"/>
      <c r="CN15" s="695"/>
      <c r="CO15" s="695"/>
      <c r="CP15" s="695"/>
      <c r="CQ15" s="696"/>
      <c r="CR15" s="679">
        <v>660262</v>
      </c>
      <c r="CS15" s="680"/>
      <c r="CT15" s="680"/>
      <c r="CU15" s="680"/>
      <c r="CV15" s="680"/>
      <c r="CW15" s="680"/>
      <c r="CX15" s="680"/>
      <c r="CY15" s="681"/>
      <c r="CZ15" s="682">
        <v>4.5</v>
      </c>
      <c r="DA15" s="682"/>
      <c r="DB15" s="682"/>
      <c r="DC15" s="682"/>
      <c r="DD15" s="688">
        <v>50598</v>
      </c>
      <c r="DE15" s="680"/>
      <c r="DF15" s="680"/>
      <c r="DG15" s="680"/>
      <c r="DH15" s="680"/>
      <c r="DI15" s="680"/>
      <c r="DJ15" s="680"/>
      <c r="DK15" s="680"/>
      <c r="DL15" s="680"/>
      <c r="DM15" s="680"/>
      <c r="DN15" s="680"/>
      <c r="DO15" s="680"/>
      <c r="DP15" s="681"/>
      <c r="DQ15" s="688">
        <v>517259</v>
      </c>
      <c r="DR15" s="680"/>
      <c r="DS15" s="680"/>
      <c r="DT15" s="680"/>
      <c r="DU15" s="680"/>
      <c r="DV15" s="680"/>
      <c r="DW15" s="680"/>
      <c r="DX15" s="680"/>
      <c r="DY15" s="680"/>
      <c r="DZ15" s="680"/>
      <c r="EA15" s="680"/>
      <c r="EB15" s="680"/>
      <c r="EC15" s="689"/>
    </row>
    <row r="16" spans="2:143" ht="11.25" customHeight="1" x14ac:dyDescent="0.15">
      <c r="B16" s="676" t="s">
        <v>257</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228</v>
      </c>
      <c r="AE16" s="683"/>
      <c r="AF16" s="683"/>
      <c r="AG16" s="683"/>
      <c r="AH16" s="683"/>
      <c r="AI16" s="683"/>
      <c r="AJ16" s="683"/>
      <c r="AK16" s="683"/>
      <c r="AL16" s="684" t="s">
        <v>228</v>
      </c>
      <c r="AM16" s="685"/>
      <c r="AN16" s="685"/>
      <c r="AO16" s="686"/>
      <c r="AP16" s="676" t="s">
        <v>258</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259</v>
      </c>
      <c r="CE16" s="695"/>
      <c r="CF16" s="695"/>
      <c r="CG16" s="695"/>
      <c r="CH16" s="695"/>
      <c r="CI16" s="695"/>
      <c r="CJ16" s="695"/>
      <c r="CK16" s="695"/>
      <c r="CL16" s="695"/>
      <c r="CM16" s="695"/>
      <c r="CN16" s="695"/>
      <c r="CO16" s="695"/>
      <c r="CP16" s="695"/>
      <c r="CQ16" s="696"/>
      <c r="CR16" s="679">
        <v>3819049</v>
      </c>
      <c r="CS16" s="680"/>
      <c r="CT16" s="680"/>
      <c r="CU16" s="680"/>
      <c r="CV16" s="680"/>
      <c r="CW16" s="680"/>
      <c r="CX16" s="680"/>
      <c r="CY16" s="681"/>
      <c r="CZ16" s="682">
        <v>25.9</v>
      </c>
      <c r="DA16" s="682"/>
      <c r="DB16" s="682"/>
      <c r="DC16" s="682"/>
      <c r="DD16" s="688" t="s">
        <v>135</v>
      </c>
      <c r="DE16" s="680"/>
      <c r="DF16" s="680"/>
      <c r="DG16" s="680"/>
      <c r="DH16" s="680"/>
      <c r="DI16" s="680"/>
      <c r="DJ16" s="680"/>
      <c r="DK16" s="680"/>
      <c r="DL16" s="680"/>
      <c r="DM16" s="680"/>
      <c r="DN16" s="680"/>
      <c r="DO16" s="680"/>
      <c r="DP16" s="681"/>
      <c r="DQ16" s="688">
        <v>295143</v>
      </c>
      <c r="DR16" s="680"/>
      <c r="DS16" s="680"/>
      <c r="DT16" s="680"/>
      <c r="DU16" s="680"/>
      <c r="DV16" s="680"/>
      <c r="DW16" s="680"/>
      <c r="DX16" s="680"/>
      <c r="DY16" s="680"/>
      <c r="DZ16" s="680"/>
      <c r="EA16" s="680"/>
      <c r="EB16" s="680"/>
      <c r="EC16" s="689"/>
    </row>
    <row r="17" spans="2:133" ht="11.25" customHeight="1" x14ac:dyDescent="0.15">
      <c r="B17" s="676" t="s">
        <v>260</v>
      </c>
      <c r="C17" s="677"/>
      <c r="D17" s="677"/>
      <c r="E17" s="677"/>
      <c r="F17" s="677"/>
      <c r="G17" s="677"/>
      <c r="H17" s="677"/>
      <c r="I17" s="677"/>
      <c r="J17" s="677"/>
      <c r="K17" s="677"/>
      <c r="L17" s="677"/>
      <c r="M17" s="677"/>
      <c r="N17" s="677"/>
      <c r="O17" s="677"/>
      <c r="P17" s="677"/>
      <c r="Q17" s="678"/>
      <c r="R17" s="679">
        <v>12741</v>
      </c>
      <c r="S17" s="680"/>
      <c r="T17" s="680"/>
      <c r="U17" s="680"/>
      <c r="V17" s="680"/>
      <c r="W17" s="680"/>
      <c r="X17" s="680"/>
      <c r="Y17" s="681"/>
      <c r="Z17" s="682">
        <v>0.1</v>
      </c>
      <c r="AA17" s="682"/>
      <c r="AB17" s="682"/>
      <c r="AC17" s="682"/>
      <c r="AD17" s="683">
        <v>12741</v>
      </c>
      <c r="AE17" s="683"/>
      <c r="AF17" s="683"/>
      <c r="AG17" s="683"/>
      <c r="AH17" s="683"/>
      <c r="AI17" s="683"/>
      <c r="AJ17" s="683"/>
      <c r="AK17" s="683"/>
      <c r="AL17" s="684">
        <v>0.3</v>
      </c>
      <c r="AM17" s="685"/>
      <c r="AN17" s="685"/>
      <c r="AO17" s="686"/>
      <c r="AP17" s="676" t="s">
        <v>261</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262</v>
      </c>
      <c r="CE17" s="695"/>
      <c r="CF17" s="695"/>
      <c r="CG17" s="695"/>
      <c r="CH17" s="695"/>
      <c r="CI17" s="695"/>
      <c r="CJ17" s="695"/>
      <c r="CK17" s="695"/>
      <c r="CL17" s="695"/>
      <c r="CM17" s="695"/>
      <c r="CN17" s="695"/>
      <c r="CO17" s="695"/>
      <c r="CP17" s="695"/>
      <c r="CQ17" s="696"/>
      <c r="CR17" s="679">
        <v>709686</v>
      </c>
      <c r="CS17" s="680"/>
      <c r="CT17" s="680"/>
      <c r="CU17" s="680"/>
      <c r="CV17" s="680"/>
      <c r="CW17" s="680"/>
      <c r="CX17" s="680"/>
      <c r="CY17" s="681"/>
      <c r="CZ17" s="682">
        <v>4.8</v>
      </c>
      <c r="DA17" s="682"/>
      <c r="DB17" s="682"/>
      <c r="DC17" s="682"/>
      <c r="DD17" s="688" t="s">
        <v>228</v>
      </c>
      <c r="DE17" s="680"/>
      <c r="DF17" s="680"/>
      <c r="DG17" s="680"/>
      <c r="DH17" s="680"/>
      <c r="DI17" s="680"/>
      <c r="DJ17" s="680"/>
      <c r="DK17" s="680"/>
      <c r="DL17" s="680"/>
      <c r="DM17" s="680"/>
      <c r="DN17" s="680"/>
      <c r="DO17" s="680"/>
      <c r="DP17" s="681"/>
      <c r="DQ17" s="688">
        <v>687611</v>
      </c>
      <c r="DR17" s="680"/>
      <c r="DS17" s="680"/>
      <c r="DT17" s="680"/>
      <c r="DU17" s="680"/>
      <c r="DV17" s="680"/>
      <c r="DW17" s="680"/>
      <c r="DX17" s="680"/>
      <c r="DY17" s="680"/>
      <c r="DZ17" s="680"/>
      <c r="EA17" s="680"/>
      <c r="EB17" s="680"/>
      <c r="EC17" s="689"/>
    </row>
    <row r="18" spans="2:133" ht="11.25" customHeight="1" x14ac:dyDescent="0.15">
      <c r="B18" s="676" t="s">
        <v>263</v>
      </c>
      <c r="C18" s="677"/>
      <c r="D18" s="677"/>
      <c r="E18" s="677"/>
      <c r="F18" s="677"/>
      <c r="G18" s="677"/>
      <c r="H18" s="677"/>
      <c r="I18" s="677"/>
      <c r="J18" s="677"/>
      <c r="K18" s="677"/>
      <c r="L18" s="677"/>
      <c r="M18" s="677"/>
      <c r="N18" s="677"/>
      <c r="O18" s="677"/>
      <c r="P18" s="677"/>
      <c r="Q18" s="678"/>
      <c r="R18" s="679">
        <v>2918227</v>
      </c>
      <c r="S18" s="680"/>
      <c r="T18" s="680"/>
      <c r="U18" s="680"/>
      <c r="V18" s="680"/>
      <c r="W18" s="680"/>
      <c r="X18" s="680"/>
      <c r="Y18" s="681"/>
      <c r="Z18" s="682">
        <v>18.899999999999999</v>
      </c>
      <c r="AA18" s="682"/>
      <c r="AB18" s="682"/>
      <c r="AC18" s="682"/>
      <c r="AD18" s="683">
        <v>2386388</v>
      </c>
      <c r="AE18" s="683"/>
      <c r="AF18" s="683"/>
      <c r="AG18" s="683"/>
      <c r="AH18" s="683"/>
      <c r="AI18" s="683"/>
      <c r="AJ18" s="683"/>
      <c r="AK18" s="683"/>
      <c r="AL18" s="684">
        <v>55.3</v>
      </c>
      <c r="AM18" s="685"/>
      <c r="AN18" s="685"/>
      <c r="AO18" s="686"/>
      <c r="AP18" s="676" t="s">
        <v>264</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228</v>
      </c>
      <c r="BP18" s="682"/>
      <c r="BQ18" s="682"/>
      <c r="BR18" s="682"/>
      <c r="BS18" s="688" t="s">
        <v>127</v>
      </c>
      <c r="BT18" s="680"/>
      <c r="BU18" s="680"/>
      <c r="BV18" s="680"/>
      <c r="BW18" s="680"/>
      <c r="BX18" s="680"/>
      <c r="BY18" s="680"/>
      <c r="BZ18" s="680"/>
      <c r="CA18" s="680"/>
      <c r="CB18" s="689"/>
      <c r="CD18" s="694" t="s">
        <v>265</v>
      </c>
      <c r="CE18" s="695"/>
      <c r="CF18" s="695"/>
      <c r="CG18" s="695"/>
      <c r="CH18" s="695"/>
      <c r="CI18" s="695"/>
      <c r="CJ18" s="695"/>
      <c r="CK18" s="695"/>
      <c r="CL18" s="695"/>
      <c r="CM18" s="695"/>
      <c r="CN18" s="695"/>
      <c r="CO18" s="695"/>
      <c r="CP18" s="695"/>
      <c r="CQ18" s="696"/>
      <c r="CR18" s="679" t="s">
        <v>228</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266</v>
      </c>
      <c r="C19" s="677"/>
      <c r="D19" s="677"/>
      <c r="E19" s="677"/>
      <c r="F19" s="677"/>
      <c r="G19" s="677"/>
      <c r="H19" s="677"/>
      <c r="I19" s="677"/>
      <c r="J19" s="677"/>
      <c r="K19" s="677"/>
      <c r="L19" s="677"/>
      <c r="M19" s="677"/>
      <c r="N19" s="677"/>
      <c r="O19" s="677"/>
      <c r="P19" s="677"/>
      <c r="Q19" s="678"/>
      <c r="R19" s="679">
        <v>2386388</v>
      </c>
      <c r="S19" s="680"/>
      <c r="T19" s="680"/>
      <c r="U19" s="680"/>
      <c r="V19" s="680"/>
      <c r="W19" s="680"/>
      <c r="X19" s="680"/>
      <c r="Y19" s="681"/>
      <c r="Z19" s="682">
        <v>15.5</v>
      </c>
      <c r="AA19" s="682"/>
      <c r="AB19" s="682"/>
      <c r="AC19" s="682"/>
      <c r="AD19" s="683">
        <v>2386388</v>
      </c>
      <c r="AE19" s="683"/>
      <c r="AF19" s="683"/>
      <c r="AG19" s="683"/>
      <c r="AH19" s="683"/>
      <c r="AI19" s="683"/>
      <c r="AJ19" s="683"/>
      <c r="AK19" s="683"/>
      <c r="AL19" s="684">
        <v>55.3</v>
      </c>
      <c r="AM19" s="685"/>
      <c r="AN19" s="685"/>
      <c r="AO19" s="686"/>
      <c r="AP19" s="676" t="s">
        <v>267</v>
      </c>
      <c r="AQ19" s="677"/>
      <c r="AR19" s="677"/>
      <c r="AS19" s="677"/>
      <c r="AT19" s="677"/>
      <c r="AU19" s="677"/>
      <c r="AV19" s="677"/>
      <c r="AW19" s="677"/>
      <c r="AX19" s="677"/>
      <c r="AY19" s="677"/>
      <c r="AZ19" s="677"/>
      <c r="BA19" s="677"/>
      <c r="BB19" s="677"/>
      <c r="BC19" s="677"/>
      <c r="BD19" s="677"/>
      <c r="BE19" s="677"/>
      <c r="BF19" s="678"/>
      <c r="BG19" s="679">
        <v>1856</v>
      </c>
      <c r="BH19" s="680"/>
      <c r="BI19" s="680"/>
      <c r="BJ19" s="680"/>
      <c r="BK19" s="680"/>
      <c r="BL19" s="680"/>
      <c r="BM19" s="680"/>
      <c r="BN19" s="681"/>
      <c r="BO19" s="682">
        <v>0.1</v>
      </c>
      <c r="BP19" s="682"/>
      <c r="BQ19" s="682"/>
      <c r="BR19" s="682"/>
      <c r="BS19" s="688" t="s">
        <v>127</v>
      </c>
      <c r="BT19" s="680"/>
      <c r="BU19" s="680"/>
      <c r="BV19" s="680"/>
      <c r="BW19" s="680"/>
      <c r="BX19" s="680"/>
      <c r="BY19" s="680"/>
      <c r="BZ19" s="680"/>
      <c r="CA19" s="680"/>
      <c r="CB19" s="689"/>
      <c r="CD19" s="694" t="s">
        <v>268</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269</v>
      </c>
      <c r="C20" s="677"/>
      <c r="D20" s="677"/>
      <c r="E20" s="677"/>
      <c r="F20" s="677"/>
      <c r="G20" s="677"/>
      <c r="H20" s="677"/>
      <c r="I20" s="677"/>
      <c r="J20" s="677"/>
      <c r="K20" s="677"/>
      <c r="L20" s="677"/>
      <c r="M20" s="677"/>
      <c r="N20" s="677"/>
      <c r="O20" s="677"/>
      <c r="P20" s="677"/>
      <c r="Q20" s="678"/>
      <c r="R20" s="679">
        <v>531839</v>
      </c>
      <c r="S20" s="680"/>
      <c r="T20" s="680"/>
      <c r="U20" s="680"/>
      <c r="V20" s="680"/>
      <c r="W20" s="680"/>
      <c r="X20" s="680"/>
      <c r="Y20" s="681"/>
      <c r="Z20" s="682">
        <v>3.4</v>
      </c>
      <c r="AA20" s="682"/>
      <c r="AB20" s="682"/>
      <c r="AC20" s="682"/>
      <c r="AD20" s="683" t="s">
        <v>127</v>
      </c>
      <c r="AE20" s="683"/>
      <c r="AF20" s="683"/>
      <c r="AG20" s="683"/>
      <c r="AH20" s="683"/>
      <c r="AI20" s="683"/>
      <c r="AJ20" s="683"/>
      <c r="AK20" s="683"/>
      <c r="AL20" s="684" t="s">
        <v>127</v>
      </c>
      <c r="AM20" s="685"/>
      <c r="AN20" s="685"/>
      <c r="AO20" s="686"/>
      <c r="AP20" s="676" t="s">
        <v>270</v>
      </c>
      <c r="AQ20" s="677"/>
      <c r="AR20" s="677"/>
      <c r="AS20" s="677"/>
      <c r="AT20" s="677"/>
      <c r="AU20" s="677"/>
      <c r="AV20" s="677"/>
      <c r="AW20" s="677"/>
      <c r="AX20" s="677"/>
      <c r="AY20" s="677"/>
      <c r="AZ20" s="677"/>
      <c r="BA20" s="677"/>
      <c r="BB20" s="677"/>
      <c r="BC20" s="677"/>
      <c r="BD20" s="677"/>
      <c r="BE20" s="677"/>
      <c r="BF20" s="678"/>
      <c r="BG20" s="679">
        <v>1856</v>
      </c>
      <c r="BH20" s="680"/>
      <c r="BI20" s="680"/>
      <c r="BJ20" s="680"/>
      <c r="BK20" s="680"/>
      <c r="BL20" s="680"/>
      <c r="BM20" s="680"/>
      <c r="BN20" s="681"/>
      <c r="BO20" s="682">
        <v>0.1</v>
      </c>
      <c r="BP20" s="682"/>
      <c r="BQ20" s="682"/>
      <c r="BR20" s="682"/>
      <c r="BS20" s="688" t="s">
        <v>228</v>
      </c>
      <c r="BT20" s="680"/>
      <c r="BU20" s="680"/>
      <c r="BV20" s="680"/>
      <c r="BW20" s="680"/>
      <c r="BX20" s="680"/>
      <c r="BY20" s="680"/>
      <c r="BZ20" s="680"/>
      <c r="CA20" s="680"/>
      <c r="CB20" s="689"/>
      <c r="CD20" s="694" t="s">
        <v>271</v>
      </c>
      <c r="CE20" s="695"/>
      <c r="CF20" s="695"/>
      <c r="CG20" s="695"/>
      <c r="CH20" s="695"/>
      <c r="CI20" s="695"/>
      <c r="CJ20" s="695"/>
      <c r="CK20" s="695"/>
      <c r="CL20" s="695"/>
      <c r="CM20" s="695"/>
      <c r="CN20" s="695"/>
      <c r="CO20" s="695"/>
      <c r="CP20" s="695"/>
      <c r="CQ20" s="696"/>
      <c r="CR20" s="679">
        <v>14727117</v>
      </c>
      <c r="CS20" s="680"/>
      <c r="CT20" s="680"/>
      <c r="CU20" s="680"/>
      <c r="CV20" s="680"/>
      <c r="CW20" s="680"/>
      <c r="CX20" s="680"/>
      <c r="CY20" s="681"/>
      <c r="CZ20" s="682">
        <v>100</v>
      </c>
      <c r="DA20" s="682"/>
      <c r="DB20" s="682"/>
      <c r="DC20" s="682"/>
      <c r="DD20" s="688">
        <v>2475404</v>
      </c>
      <c r="DE20" s="680"/>
      <c r="DF20" s="680"/>
      <c r="DG20" s="680"/>
      <c r="DH20" s="680"/>
      <c r="DI20" s="680"/>
      <c r="DJ20" s="680"/>
      <c r="DK20" s="680"/>
      <c r="DL20" s="680"/>
      <c r="DM20" s="680"/>
      <c r="DN20" s="680"/>
      <c r="DO20" s="680"/>
      <c r="DP20" s="681"/>
      <c r="DQ20" s="688">
        <v>6615937</v>
      </c>
      <c r="DR20" s="680"/>
      <c r="DS20" s="680"/>
      <c r="DT20" s="680"/>
      <c r="DU20" s="680"/>
      <c r="DV20" s="680"/>
      <c r="DW20" s="680"/>
      <c r="DX20" s="680"/>
      <c r="DY20" s="680"/>
      <c r="DZ20" s="680"/>
      <c r="EA20" s="680"/>
      <c r="EB20" s="680"/>
      <c r="EC20" s="689"/>
    </row>
    <row r="21" spans="2:133" ht="11.25" customHeight="1" x14ac:dyDescent="0.15">
      <c r="B21" s="676" t="s">
        <v>272</v>
      </c>
      <c r="C21" s="677"/>
      <c r="D21" s="677"/>
      <c r="E21" s="677"/>
      <c r="F21" s="677"/>
      <c r="G21" s="677"/>
      <c r="H21" s="677"/>
      <c r="I21" s="677"/>
      <c r="J21" s="677"/>
      <c r="K21" s="677"/>
      <c r="L21" s="677"/>
      <c r="M21" s="677"/>
      <c r="N21" s="677"/>
      <c r="O21" s="677"/>
      <c r="P21" s="677"/>
      <c r="Q21" s="678"/>
      <c r="R21" s="679" t="s">
        <v>228</v>
      </c>
      <c r="S21" s="680"/>
      <c r="T21" s="680"/>
      <c r="U21" s="680"/>
      <c r="V21" s="680"/>
      <c r="W21" s="680"/>
      <c r="X21" s="680"/>
      <c r="Y21" s="681"/>
      <c r="Z21" s="682" t="s">
        <v>135</v>
      </c>
      <c r="AA21" s="682"/>
      <c r="AB21" s="682"/>
      <c r="AC21" s="682"/>
      <c r="AD21" s="683" t="s">
        <v>228</v>
      </c>
      <c r="AE21" s="683"/>
      <c r="AF21" s="683"/>
      <c r="AG21" s="683"/>
      <c r="AH21" s="683"/>
      <c r="AI21" s="683"/>
      <c r="AJ21" s="683"/>
      <c r="AK21" s="683"/>
      <c r="AL21" s="684" t="s">
        <v>127</v>
      </c>
      <c r="AM21" s="685"/>
      <c r="AN21" s="685"/>
      <c r="AO21" s="686"/>
      <c r="AP21" s="697" t="s">
        <v>273</v>
      </c>
      <c r="AQ21" s="698"/>
      <c r="AR21" s="698"/>
      <c r="AS21" s="698"/>
      <c r="AT21" s="698"/>
      <c r="AU21" s="698"/>
      <c r="AV21" s="698"/>
      <c r="AW21" s="698"/>
      <c r="AX21" s="698"/>
      <c r="AY21" s="698"/>
      <c r="AZ21" s="698"/>
      <c r="BA21" s="698"/>
      <c r="BB21" s="698"/>
      <c r="BC21" s="698"/>
      <c r="BD21" s="698"/>
      <c r="BE21" s="698"/>
      <c r="BF21" s="699"/>
      <c r="BG21" s="679">
        <v>1856</v>
      </c>
      <c r="BH21" s="680"/>
      <c r="BI21" s="680"/>
      <c r="BJ21" s="680"/>
      <c r="BK21" s="680"/>
      <c r="BL21" s="680"/>
      <c r="BM21" s="680"/>
      <c r="BN21" s="681"/>
      <c r="BO21" s="682">
        <v>0.1</v>
      </c>
      <c r="BP21" s="682"/>
      <c r="BQ21" s="682"/>
      <c r="BR21" s="682"/>
      <c r="BS21" s="688" t="s">
        <v>228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274</v>
      </c>
      <c r="C22" s="677"/>
      <c r="D22" s="677"/>
      <c r="E22" s="677"/>
      <c r="F22" s="677"/>
      <c r="G22" s="677"/>
      <c r="H22" s="677"/>
      <c r="I22" s="677"/>
      <c r="J22" s="677"/>
      <c r="K22" s="677"/>
      <c r="L22" s="677"/>
      <c r="M22" s="677"/>
      <c r="N22" s="677"/>
      <c r="O22" s="677"/>
      <c r="P22" s="677"/>
      <c r="Q22" s="678"/>
      <c r="R22" s="679">
        <v>4844423</v>
      </c>
      <c r="S22" s="680"/>
      <c r="T22" s="680"/>
      <c r="U22" s="680"/>
      <c r="V22" s="680"/>
      <c r="W22" s="680"/>
      <c r="X22" s="680"/>
      <c r="Y22" s="681"/>
      <c r="Z22" s="682">
        <v>31.4</v>
      </c>
      <c r="AA22" s="682"/>
      <c r="AB22" s="682"/>
      <c r="AC22" s="682"/>
      <c r="AD22" s="683">
        <v>4312584</v>
      </c>
      <c r="AE22" s="683"/>
      <c r="AF22" s="683"/>
      <c r="AG22" s="683"/>
      <c r="AH22" s="683"/>
      <c r="AI22" s="683"/>
      <c r="AJ22" s="683"/>
      <c r="AK22" s="683"/>
      <c r="AL22" s="684">
        <v>99.9</v>
      </c>
      <c r="AM22" s="685"/>
      <c r="AN22" s="685"/>
      <c r="AO22" s="686"/>
      <c r="AP22" s="697" t="s">
        <v>275</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135</v>
      </c>
      <c r="BP22" s="682"/>
      <c r="BQ22" s="682"/>
      <c r="BR22" s="682"/>
      <c r="BS22" s="688" t="s">
        <v>127</v>
      </c>
      <c r="BT22" s="680"/>
      <c r="BU22" s="680"/>
      <c r="BV22" s="680"/>
      <c r="BW22" s="680"/>
      <c r="BX22" s="680"/>
      <c r="BY22" s="680"/>
      <c r="BZ22" s="680"/>
      <c r="CA22" s="680"/>
      <c r="CB22" s="689"/>
      <c r="CD22" s="661" t="s">
        <v>276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277</v>
      </c>
      <c r="C23" s="677"/>
      <c r="D23" s="677"/>
      <c r="E23" s="677"/>
      <c r="F23" s="677"/>
      <c r="G23" s="677"/>
      <c r="H23" s="677"/>
      <c r="I23" s="677"/>
      <c r="J23" s="677"/>
      <c r="K23" s="677"/>
      <c r="L23" s="677"/>
      <c r="M23" s="677"/>
      <c r="N23" s="677"/>
      <c r="O23" s="677"/>
      <c r="P23" s="677"/>
      <c r="Q23" s="678"/>
      <c r="R23" s="679">
        <v>1263</v>
      </c>
      <c r="S23" s="680"/>
      <c r="T23" s="680"/>
      <c r="U23" s="680"/>
      <c r="V23" s="680"/>
      <c r="W23" s="680"/>
      <c r="X23" s="680"/>
      <c r="Y23" s="681"/>
      <c r="Z23" s="682">
        <v>0</v>
      </c>
      <c r="AA23" s="682"/>
      <c r="AB23" s="682"/>
      <c r="AC23" s="682"/>
      <c r="AD23" s="683">
        <v>1263</v>
      </c>
      <c r="AE23" s="683"/>
      <c r="AF23" s="683"/>
      <c r="AG23" s="683"/>
      <c r="AH23" s="683"/>
      <c r="AI23" s="683"/>
      <c r="AJ23" s="683"/>
      <c r="AK23" s="683"/>
      <c r="AL23" s="684">
        <v>0</v>
      </c>
      <c r="AM23" s="685"/>
      <c r="AN23" s="685"/>
      <c r="AO23" s="686"/>
      <c r="AP23" s="697" t="s">
        <v>278</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127</v>
      </c>
      <c r="BP23" s="682"/>
      <c r="BQ23" s="682"/>
      <c r="BR23" s="682"/>
      <c r="BS23" s="688" t="s">
        <v>127</v>
      </c>
      <c r="BT23" s="680"/>
      <c r="BU23" s="680"/>
      <c r="BV23" s="680"/>
      <c r="BW23" s="680"/>
      <c r="BX23" s="680"/>
      <c r="BY23" s="680"/>
      <c r="BZ23" s="680"/>
      <c r="CA23" s="680"/>
      <c r="CB23" s="689"/>
      <c r="CD23" s="661" t="s">
        <v>217</v>
      </c>
      <c r="CE23" s="662"/>
      <c r="CF23" s="662"/>
      <c r="CG23" s="662"/>
      <c r="CH23" s="662"/>
      <c r="CI23" s="662"/>
      <c r="CJ23" s="662"/>
      <c r="CK23" s="662"/>
      <c r="CL23" s="662"/>
      <c r="CM23" s="662"/>
      <c r="CN23" s="662"/>
      <c r="CO23" s="662"/>
      <c r="CP23" s="662"/>
      <c r="CQ23" s="663"/>
      <c r="CR23" s="661" t="s">
        <v>279</v>
      </c>
      <c r="CS23" s="662"/>
      <c r="CT23" s="662"/>
      <c r="CU23" s="662"/>
      <c r="CV23" s="662"/>
      <c r="CW23" s="662"/>
      <c r="CX23" s="662"/>
      <c r="CY23" s="663"/>
      <c r="CZ23" s="661" t="s">
        <v>280</v>
      </c>
      <c r="DA23" s="662"/>
      <c r="DB23" s="662"/>
      <c r="DC23" s="663"/>
      <c r="DD23" s="661" t="s">
        <v>281</v>
      </c>
      <c r="DE23" s="662"/>
      <c r="DF23" s="662"/>
      <c r="DG23" s="662"/>
      <c r="DH23" s="662"/>
      <c r="DI23" s="662"/>
      <c r="DJ23" s="662"/>
      <c r="DK23" s="663"/>
      <c r="DL23" s="709" t="s">
        <v>282</v>
      </c>
      <c r="DM23" s="710"/>
      <c r="DN23" s="710"/>
      <c r="DO23" s="710"/>
      <c r="DP23" s="710"/>
      <c r="DQ23" s="710"/>
      <c r="DR23" s="710"/>
      <c r="DS23" s="710"/>
      <c r="DT23" s="710"/>
      <c r="DU23" s="710"/>
      <c r="DV23" s="711"/>
      <c r="DW23" s="661" t="s">
        <v>283</v>
      </c>
      <c r="DX23" s="662"/>
      <c r="DY23" s="662"/>
      <c r="DZ23" s="662"/>
      <c r="EA23" s="662"/>
      <c r="EB23" s="662"/>
      <c r="EC23" s="663"/>
    </row>
    <row r="24" spans="2:133" ht="11.25" customHeight="1" x14ac:dyDescent="0.15">
      <c r="B24" s="676" t="s">
        <v>284</v>
      </c>
      <c r="C24" s="677"/>
      <c r="D24" s="677"/>
      <c r="E24" s="677"/>
      <c r="F24" s="677"/>
      <c r="G24" s="677"/>
      <c r="H24" s="677"/>
      <c r="I24" s="677"/>
      <c r="J24" s="677"/>
      <c r="K24" s="677"/>
      <c r="L24" s="677"/>
      <c r="M24" s="677"/>
      <c r="N24" s="677"/>
      <c r="O24" s="677"/>
      <c r="P24" s="677"/>
      <c r="Q24" s="678"/>
      <c r="R24" s="679">
        <v>119965</v>
      </c>
      <c r="S24" s="680"/>
      <c r="T24" s="680"/>
      <c r="U24" s="680"/>
      <c r="V24" s="680"/>
      <c r="W24" s="680"/>
      <c r="X24" s="680"/>
      <c r="Y24" s="681"/>
      <c r="Z24" s="682">
        <v>0.8</v>
      </c>
      <c r="AA24" s="682"/>
      <c r="AB24" s="682"/>
      <c r="AC24" s="682"/>
      <c r="AD24" s="683" t="s">
        <v>228</v>
      </c>
      <c r="AE24" s="683"/>
      <c r="AF24" s="683"/>
      <c r="AG24" s="683"/>
      <c r="AH24" s="683"/>
      <c r="AI24" s="683"/>
      <c r="AJ24" s="683"/>
      <c r="AK24" s="683"/>
      <c r="AL24" s="684" t="s">
        <v>228</v>
      </c>
      <c r="AM24" s="685"/>
      <c r="AN24" s="685"/>
      <c r="AO24" s="686"/>
      <c r="AP24" s="697" t="s">
        <v>285</v>
      </c>
      <c r="AQ24" s="698"/>
      <c r="AR24" s="698"/>
      <c r="AS24" s="698"/>
      <c r="AT24" s="698"/>
      <c r="AU24" s="698"/>
      <c r="AV24" s="698"/>
      <c r="AW24" s="698"/>
      <c r="AX24" s="698"/>
      <c r="AY24" s="698"/>
      <c r="AZ24" s="698"/>
      <c r="BA24" s="698"/>
      <c r="BB24" s="698"/>
      <c r="BC24" s="698"/>
      <c r="BD24" s="698"/>
      <c r="BE24" s="698"/>
      <c r="BF24" s="699"/>
      <c r="BG24" s="679" t="s">
        <v>228</v>
      </c>
      <c r="BH24" s="680"/>
      <c r="BI24" s="680"/>
      <c r="BJ24" s="680"/>
      <c r="BK24" s="680"/>
      <c r="BL24" s="680"/>
      <c r="BM24" s="680"/>
      <c r="BN24" s="681"/>
      <c r="BO24" s="682" t="s">
        <v>127</v>
      </c>
      <c r="BP24" s="682"/>
      <c r="BQ24" s="682"/>
      <c r="BR24" s="682"/>
      <c r="BS24" s="688" t="s">
        <v>228</v>
      </c>
      <c r="BT24" s="680"/>
      <c r="BU24" s="680"/>
      <c r="BV24" s="680"/>
      <c r="BW24" s="680"/>
      <c r="BX24" s="680"/>
      <c r="BY24" s="680"/>
      <c r="BZ24" s="680"/>
      <c r="CA24" s="680"/>
      <c r="CB24" s="689"/>
      <c r="CD24" s="690" t="s">
        <v>286</v>
      </c>
      <c r="CE24" s="691"/>
      <c r="CF24" s="691"/>
      <c r="CG24" s="691"/>
      <c r="CH24" s="691"/>
      <c r="CI24" s="691"/>
      <c r="CJ24" s="691"/>
      <c r="CK24" s="691"/>
      <c r="CL24" s="691"/>
      <c r="CM24" s="691"/>
      <c r="CN24" s="691"/>
      <c r="CO24" s="691"/>
      <c r="CP24" s="691"/>
      <c r="CQ24" s="692"/>
      <c r="CR24" s="668">
        <v>3602930</v>
      </c>
      <c r="CS24" s="669"/>
      <c r="CT24" s="669"/>
      <c r="CU24" s="669"/>
      <c r="CV24" s="669"/>
      <c r="CW24" s="669"/>
      <c r="CX24" s="669"/>
      <c r="CY24" s="670"/>
      <c r="CZ24" s="673">
        <v>24.5</v>
      </c>
      <c r="DA24" s="674"/>
      <c r="DB24" s="674"/>
      <c r="DC24" s="693"/>
      <c r="DD24" s="712">
        <v>2415073</v>
      </c>
      <c r="DE24" s="669"/>
      <c r="DF24" s="669"/>
      <c r="DG24" s="669"/>
      <c r="DH24" s="669"/>
      <c r="DI24" s="669"/>
      <c r="DJ24" s="669"/>
      <c r="DK24" s="670"/>
      <c r="DL24" s="712">
        <v>2250175</v>
      </c>
      <c r="DM24" s="669"/>
      <c r="DN24" s="669"/>
      <c r="DO24" s="669"/>
      <c r="DP24" s="669"/>
      <c r="DQ24" s="669"/>
      <c r="DR24" s="669"/>
      <c r="DS24" s="669"/>
      <c r="DT24" s="669"/>
      <c r="DU24" s="669"/>
      <c r="DV24" s="670"/>
      <c r="DW24" s="673">
        <v>49.5</v>
      </c>
      <c r="DX24" s="674"/>
      <c r="DY24" s="674"/>
      <c r="DZ24" s="674"/>
      <c r="EA24" s="674"/>
      <c r="EB24" s="674"/>
      <c r="EC24" s="675"/>
    </row>
    <row r="25" spans="2:133" ht="11.25" customHeight="1" x14ac:dyDescent="0.15">
      <c r="B25" s="676" t="s">
        <v>287</v>
      </c>
      <c r="C25" s="677"/>
      <c r="D25" s="677"/>
      <c r="E25" s="677"/>
      <c r="F25" s="677"/>
      <c r="G25" s="677"/>
      <c r="H25" s="677"/>
      <c r="I25" s="677"/>
      <c r="J25" s="677"/>
      <c r="K25" s="677"/>
      <c r="L25" s="677"/>
      <c r="M25" s="677"/>
      <c r="N25" s="677"/>
      <c r="O25" s="677"/>
      <c r="P25" s="677"/>
      <c r="Q25" s="678"/>
      <c r="R25" s="679">
        <v>102850</v>
      </c>
      <c r="S25" s="680"/>
      <c r="T25" s="680"/>
      <c r="U25" s="680"/>
      <c r="V25" s="680"/>
      <c r="W25" s="680"/>
      <c r="X25" s="680"/>
      <c r="Y25" s="681"/>
      <c r="Z25" s="682">
        <v>0.7</v>
      </c>
      <c r="AA25" s="682"/>
      <c r="AB25" s="682"/>
      <c r="AC25" s="682"/>
      <c r="AD25" s="683">
        <v>4047</v>
      </c>
      <c r="AE25" s="683"/>
      <c r="AF25" s="683"/>
      <c r="AG25" s="683"/>
      <c r="AH25" s="683"/>
      <c r="AI25" s="683"/>
      <c r="AJ25" s="683"/>
      <c r="AK25" s="683"/>
      <c r="AL25" s="684">
        <v>0.1</v>
      </c>
      <c r="AM25" s="685"/>
      <c r="AN25" s="685"/>
      <c r="AO25" s="686"/>
      <c r="AP25" s="697" t="s">
        <v>288</v>
      </c>
      <c r="AQ25" s="698"/>
      <c r="AR25" s="698"/>
      <c r="AS25" s="698"/>
      <c r="AT25" s="698"/>
      <c r="AU25" s="698"/>
      <c r="AV25" s="698"/>
      <c r="AW25" s="698"/>
      <c r="AX25" s="698"/>
      <c r="AY25" s="698"/>
      <c r="AZ25" s="698"/>
      <c r="BA25" s="698"/>
      <c r="BB25" s="698"/>
      <c r="BC25" s="698"/>
      <c r="BD25" s="698"/>
      <c r="BE25" s="698"/>
      <c r="BF25" s="699"/>
      <c r="BG25" s="679" t="s">
        <v>228</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289</v>
      </c>
      <c r="CE25" s="695"/>
      <c r="CF25" s="695"/>
      <c r="CG25" s="695"/>
      <c r="CH25" s="695"/>
      <c r="CI25" s="695"/>
      <c r="CJ25" s="695"/>
      <c r="CK25" s="695"/>
      <c r="CL25" s="695"/>
      <c r="CM25" s="695"/>
      <c r="CN25" s="695"/>
      <c r="CO25" s="695"/>
      <c r="CP25" s="695"/>
      <c r="CQ25" s="696"/>
      <c r="CR25" s="679">
        <v>1363540</v>
      </c>
      <c r="CS25" s="715"/>
      <c r="CT25" s="715"/>
      <c r="CU25" s="715"/>
      <c r="CV25" s="715"/>
      <c r="CW25" s="715"/>
      <c r="CX25" s="715"/>
      <c r="CY25" s="716"/>
      <c r="CZ25" s="684">
        <v>9.3000000000000007</v>
      </c>
      <c r="DA25" s="713"/>
      <c r="DB25" s="713"/>
      <c r="DC25" s="717"/>
      <c r="DD25" s="688">
        <v>1233799</v>
      </c>
      <c r="DE25" s="715"/>
      <c r="DF25" s="715"/>
      <c r="DG25" s="715"/>
      <c r="DH25" s="715"/>
      <c r="DI25" s="715"/>
      <c r="DJ25" s="715"/>
      <c r="DK25" s="716"/>
      <c r="DL25" s="688">
        <v>1081609</v>
      </c>
      <c r="DM25" s="715"/>
      <c r="DN25" s="715"/>
      <c r="DO25" s="715"/>
      <c r="DP25" s="715"/>
      <c r="DQ25" s="715"/>
      <c r="DR25" s="715"/>
      <c r="DS25" s="715"/>
      <c r="DT25" s="715"/>
      <c r="DU25" s="715"/>
      <c r="DV25" s="716"/>
      <c r="DW25" s="684">
        <v>23.8</v>
      </c>
      <c r="DX25" s="713"/>
      <c r="DY25" s="713"/>
      <c r="DZ25" s="713"/>
      <c r="EA25" s="713"/>
      <c r="EB25" s="713"/>
      <c r="EC25" s="714"/>
    </row>
    <row r="26" spans="2:133" ht="11.25" customHeight="1" x14ac:dyDescent="0.15">
      <c r="B26" s="676" t="s">
        <v>290</v>
      </c>
      <c r="C26" s="677"/>
      <c r="D26" s="677"/>
      <c r="E26" s="677"/>
      <c r="F26" s="677"/>
      <c r="G26" s="677"/>
      <c r="H26" s="677"/>
      <c r="I26" s="677"/>
      <c r="J26" s="677"/>
      <c r="K26" s="677"/>
      <c r="L26" s="677"/>
      <c r="M26" s="677"/>
      <c r="N26" s="677"/>
      <c r="O26" s="677"/>
      <c r="P26" s="677"/>
      <c r="Q26" s="678"/>
      <c r="R26" s="679">
        <v>12937</v>
      </c>
      <c r="S26" s="680"/>
      <c r="T26" s="680"/>
      <c r="U26" s="680"/>
      <c r="V26" s="680"/>
      <c r="W26" s="680"/>
      <c r="X26" s="680"/>
      <c r="Y26" s="681"/>
      <c r="Z26" s="682">
        <v>0.1</v>
      </c>
      <c r="AA26" s="682"/>
      <c r="AB26" s="682"/>
      <c r="AC26" s="682"/>
      <c r="AD26" s="683" t="s">
        <v>127</v>
      </c>
      <c r="AE26" s="683"/>
      <c r="AF26" s="683"/>
      <c r="AG26" s="683"/>
      <c r="AH26" s="683"/>
      <c r="AI26" s="683"/>
      <c r="AJ26" s="683"/>
      <c r="AK26" s="683"/>
      <c r="AL26" s="684" t="s">
        <v>127</v>
      </c>
      <c r="AM26" s="685"/>
      <c r="AN26" s="685"/>
      <c r="AO26" s="686"/>
      <c r="AP26" s="697" t="s">
        <v>291</v>
      </c>
      <c r="AQ26" s="718"/>
      <c r="AR26" s="718"/>
      <c r="AS26" s="718"/>
      <c r="AT26" s="718"/>
      <c r="AU26" s="718"/>
      <c r="AV26" s="718"/>
      <c r="AW26" s="718"/>
      <c r="AX26" s="718"/>
      <c r="AY26" s="718"/>
      <c r="AZ26" s="718"/>
      <c r="BA26" s="718"/>
      <c r="BB26" s="718"/>
      <c r="BC26" s="718"/>
      <c r="BD26" s="718"/>
      <c r="BE26" s="718"/>
      <c r="BF26" s="699"/>
      <c r="BG26" s="679" t="s">
        <v>228</v>
      </c>
      <c r="BH26" s="680"/>
      <c r="BI26" s="680"/>
      <c r="BJ26" s="680"/>
      <c r="BK26" s="680"/>
      <c r="BL26" s="680"/>
      <c r="BM26" s="680"/>
      <c r="BN26" s="681"/>
      <c r="BO26" s="682" t="s">
        <v>228</v>
      </c>
      <c r="BP26" s="682"/>
      <c r="BQ26" s="682"/>
      <c r="BR26" s="682"/>
      <c r="BS26" s="688" t="s">
        <v>127</v>
      </c>
      <c r="BT26" s="680"/>
      <c r="BU26" s="680"/>
      <c r="BV26" s="680"/>
      <c r="BW26" s="680"/>
      <c r="BX26" s="680"/>
      <c r="BY26" s="680"/>
      <c r="BZ26" s="680"/>
      <c r="CA26" s="680"/>
      <c r="CB26" s="689"/>
      <c r="CD26" s="694" t="s">
        <v>292</v>
      </c>
      <c r="CE26" s="695"/>
      <c r="CF26" s="695"/>
      <c r="CG26" s="695"/>
      <c r="CH26" s="695"/>
      <c r="CI26" s="695"/>
      <c r="CJ26" s="695"/>
      <c r="CK26" s="695"/>
      <c r="CL26" s="695"/>
      <c r="CM26" s="695"/>
      <c r="CN26" s="695"/>
      <c r="CO26" s="695"/>
      <c r="CP26" s="695"/>
      <c r="CQ26" s="696"/>
      <c r="CR26" s="679">
        <v>796390</v>
      </c>
      <c r="CS26" s="680"/>
      <c r="CT26" s="680"/>
      <c r="CU26" s="680"/>
      <c r="CV26" s="680"/>
      <c r="CW26" s="680"/>
      <c r="CX26" s="680"/>
      <c r="CY26" s="681"/>
      <c r="CZ26" s="684">
        <v>5.4</v>
      </c>
      <c r="DA26" s="713"/>
      <c r="DB26" s="713"/>
      <c r="DC26" s="717"/>
      <c r="DD26" s="688">
        <v>709021</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293</v>
      </c>
      <c r="C27" s="677"/>
      <c r="D27" s="677"/>
      <c r="E27" s="677"/>
      <c r="F27" s="677"/>
      <c r="G27" s="677"/>
      <c r="H27" s="677"/>
      <c r="I27" s="677"/>
      <c r="J27" s="677"/>
      <c r="K27" s="677"/>
      <c r="L27" s="677"/>
      <c r="M27" s="677"/>
      <c r="N27" s="677"/>
      <c r="O27" s="677"/>
      <c r="P27" s="677"/>
      <c r="Q27" s="678"/>
      <c r="R27" s="679">
        <v>3400140</v>
      </c>
      <c r="S27" s="680"/>
      <c r="T27" s="680"/>
      <c r="U27" s="680"/>
      <c r="V27" s="680"/>
      <c r="W27" s="680"/>
      <c r="X27" s="680"/>
      <c r="Y27" s="681"/>
      <c r="Z27" s="682">
        <v>22</v>
      </c>
      <c r="AA27" s="682"/>
      <c r="AB27" s="682"/>
      <c r="AC27" s="682"/>
      <c r="AD27" s="683" t="s">
        <v>127</v>
      </c>
      <c r="AE27" s="683"/>
      <c r="AF27" s="683"/>
      <c r="AG27" s="683"/>
      <c r="AH27" s="683"/>
      <c r="AI27" s="683"/>
      <c r="AJ27" s="683"/>
      <c r="AK27" s="683"/>
      <c r="AL27" s="684" t="s">
        <v>228</v>
      </c>
      <c r="AM27" s="685"/>
      <c r="AN27" s="685"/>
      <c r="AO27" s="686"/>
      <c r="AP27" s="676" t="s">
        <v>294</v>
      </c>
      <c r="AQ27" s="677"/>
      <c r="AR27" s="677"/>
      <c r="AS27" s="677"/>
      <c r="AT27" s="677"/>
      <c r="AU27" s="677"/>
      <c r="AV27" s="677"/>
      <c r="AW27" s="677"/>
      <c r="AX27" s="677"/>
      <c r="AY27" s="677"/>
      <c r="AZ27" s="677"/>
      <c r="BA27" s="677"/>
      <c r="BB27" s="677"/>
      <c r="BC27" s="677"/>
      <c r="BD27" s="677"/>
      <c r="BE27" s="677"/>
      <c r="BF27" s="678"/>
      <c r="BG27" s="679">
        <v>1482899</v>
      </c>
      <c r="BH27" s="680"/>
      <c r="BI27" s="680"/>
      <c r="BJ27" s="680"/>
      <c r="BK27" s="680"/>
      <c r="BL27" s="680"/>
      <c r="BM27" s="680"/>
      <c r="BN27" s="681"/>
      <c r="BO27" s="682">
        <v>100</v>
      </c>
      <c r="BP27" s="682"/>
      <c r="BQ27" s="682"/>
      <c r="BR27" s="682"/>
      <c r="BS27" s="688" t="s">
        <v>127</v>
      </c>
      <c r="BT27" s="680"/>
      <c r="BU27" s="680"/>
      <c r="BV27" s="680"/>
      <c r="BW27" s="680"/>
      <c r="BX27" s="680"/>
      <c r="BY27" s="680"/>
      <c r="BZ27" s="680"/>
      <c r="CA27" s="680"/>
      <c r="CB27" s="689"/>
      <c r="CD27" s="694" t="s">
        <v>295</v>
      </c>
      <c r="CE27" s="695"/>
      <c r="CF27" s="695"/>
      <c r="CG27" s="695"/>
      <c r="CH27" s="695"/>
      <c r="CI27" s="695"/>
      <c r="CJ27" s="695"/>
      <c r="CK27" s="695"/>
      <c r="CL27" s="695"/>
      <c r="CM27" s="695"/>
      <c r="CN27" s="695"/>
      <c r="CO27" s="695"/>
      <c r="CP27" s="695"/>
      <c r="CQ27" s="696"/>
      <c r="CR27" s="679">
        <v>1529704</v>
      </c>
      <c r="CS27" s="715"/>
      <c r="CT27" s="715"/>
      <c r="CU27" s="715"/>
      <c r="CV27" s="715"/>
      <c r="CW27" s="715"/>
      <c r="CX27" s="715"/>
      <c r="CY27" s="716"/>
      <c r="CZ27" s="684">
        <v>10.4</v>
      </c>
      <c r="DA27" s="713"/>
      <c r="DB27" s="713"/>
      <c r="DC27" s="717"/>
      <c r="DD27" s="688">
        <v>493663</v>
      </c>
      <c r="DE27" s="715"/>
      <c r="DF27" s="715"/>
      <c r="DG27" s="715"/>
      <c r="DH27" s="715"/>
      <c r="DI27" s="715"/>
      <c r="DJ27" s="715"/>
      <c r="DK27" s="716"/>
      <c r="DL27" s="688">
        <v>490407</v>
      </c>
      <c r="DM27" s="715"/>
      <c r="DN27" s="715"/>
      <c r="DO27" s="715"/>
      <c r="DP27" s="715"/>
      <c r="DQ27" s="715"/>
      <c r="DR27" s="715"/>
      <c r="DS27" s="715"/>
      <c r="DT27" s="715"/>
      <c r="DU27" s="715"/>
      <c r="DV27" s="716"/>
      <c r="DW27" s="684">
        <v>10.8</v>
      </c>
      <c r="DX27" s="713"/>
      <c r="DY27" s="713"/>
      <c r="DZ27" s="713"/>
      <c r="EA27" s="713"/>
      <c r="EB27" s="713"/>
      <c r="EC27" s="714"/>
    </row>
    <row r="28" spans="2:133" ht="11.25" customHeight="1" x14ac:dyDescent="0.15">
      <c r="B28" s="721" t="s">
        <v>296</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297</v>
      </c>
      <c r="CE28" s="695"/>
      <c r="CF28" s="695"/>
      <c r="CG28" s="695"/>
      <c r="CH28" s="695"/>
      <c r="CI28" s="695"/>
      <c r="CJ28" s="695"/>
      <c r="CK28" s="695"/>
      <c r="CL28" s="695"/>
      <c r="CM28" s="695"/>
      <c r="CN28" s="695"/>
      <c r="CO28" s="695"/>
      <c r="CP28" s="695"/>
      <c r="CQ28" s="696"/>
      <c r="CR28" s="679">
        <v>709686</v>
      </c>
      <c r="CS28" s="680"/>
      <c r="CT28" s="680"/>
      <c r="CU28" s="680"/>
      <c r="CV28" s="680"/>
      <c r="CW28" s="680"/>
      <c r="CX28" s="680"/>
      <c r="CY28" s="681"/>
      <c r="CZ28" s="684">
        <v>4.8</v>
      </c>
      <c r="DA28" s="713"/>
      <c r="DB28" s="713"/>
      <c r="DC28" s="717"/>
      <c r="DD28" s="688">
        <v>687611</v>
      </c>
      <c r="DE28" s="680"/>
      <c r="DF28" s="680"/>
      <c r="DG28" s="680"/>
      <c r="DH28" s="680"/>
      <c r="DI28" s="680"/>
      <c r="DJ28" s="680"/>
      <c r="DK28" s="681"/>
      <c r="DL28" s="688">
        <v>678159</v>
      </c>
      <c r="DM28" s="680"/>
      <c r="DN28" s="680"/>
      <c r="DO28" s="680"/>
      <c r="DP28" s="680"/>
      <c r="DQ28" s="680"/>
      <c r="DR28" s="680"/>
      <c r="DS28" s="680"/>
      <c r="DT28" s="680"/>
      <c r="DU28" s="680"/>
      <c r="DV28" s="681"/>
      <c r="DW28" s="684">
        <v>14.9</v>
      </c>
      <c r="DX28" s="713"/>
      <c r="DY28" s="713"/>
      <c r="DZ28" s="713"/>
      <c r="EA28" s="713"/>
      <c r="EB28" s="713"/>
      <c r="EC28" s="714"/>
    </row>
    <row r="29" spans="2:133" ht="11.25" customHeight="1" x14ac:dyDescent="0.15">
      <c r="B29" s="676" t="s">
        <v>298</v>
      </c>
      <c r="C29" s="677"/>
      <c r="D29" s="677"/>
      <c r="E29" s="677"/>
      <c r="F29" s="677"/>
      <c r="G29" s="677"/>
      <c r="H29" s="677"/>
      <c r="I29" s="677"/>
      <c r="J29" s="677"/>
      <c r="K29" s="677"/>
      <c r="L29" s="677"/>
      <c r="M29" s="677"/>
      <c r="N29" s="677"/>
      <c r="O29" s="677"/>
      <c r="P29" s="677"/>
      <c r="Q29" s="678"/>
      <c r="R29" s="679">
        <v>2278485</v>
      </c>
      <c r="S29" s="680"/>
      <c r="T29" s="680"/>
      <c r="U29" s="680"/>
      <c r="V29" s="680"/>
      <c r="W29" s="680"/>
      <c r="X29" s="680"/>
      <c r="Y29" s="681"/>
      <c r="Z29" s="682">
        <v>14.8</v>
      </c>
      <c r="AA29" s="682"/>
      <c r="AB29" s="682"/>
      <c r="AC29" s="682"/>
      <c r="AD29" s="683" t="s">
        <v>127</v>
      </c>
      <c r="AE29" s="683"/>
      <c r="AF29" s="683"/>
      <c r="AG29" s="683"/>
      <c r="AH29" s="683"/>
      <c r="AI29" s="683"/>
      <c r="AJ29" s="683"/>
      <c r="AK29" s="683"/>
      <c r="AL29" s="684" t="s">
        <v>127</v>
      </c>
      <c r="AM29" s="685"/>
      <c r="AN29" s="685"/>
      <c r="AO29" s="686"/>
      <c r="AP29" s="658" t="s">
        <v>217</v>
      </c>
      <c r="AQ29" s="659"/>
      <c r="AR29" s="659"/>
      <c r="AS29" s="659"/>
      <c r="AT29" s="659"/>
      <c r="AU29" s="659"/>
      <c r="AV29" s="659"/>
      <c r="AW29" s="659"/>
      <c r="AX29" s="659"/>
      <c r="AY29" s="659"/>
      <c r="AZ29" s="659"/>
      <c r="BA29" s="659"/>
      <c r="BB29" s="659"/>
      <c r="BC29" s="659"/>
      <c r="BD29" s="659"/>
      <c r="BE29" s="659"/>
      <c r="BF29" s="660"/>
      <c r="BG29" s="658" t="s">
        <v>299</v>
      </c>
      <c r="BH29" s="719"/>
      <c r="BI29" s="719"/>
      <c r="BJ29" s="719"/>
      <c r="BK29" s="719"/>
      <c r="BL29" s="719"/>
      <c r="BM29" s="719"/>
      <c r="BN29" s="719"/>
      <c r="BO29" s="719"/>
      <c r="BP29" s="719"/>
      <c r="BQ29" s="720"/>
      <c r="BR29" s="658" t="s">
        <v>300</v>
      </c>
      <c r="BS29" s="719"/>
      <c r="BT29" s="719"/>
      <c r="BU29" s="719"/>
      <c r="BV29" s="719"/>
      <c r="BW29" s="719"/>
      <c r="BX29" s="719"/>
      <c r="BY29" s="719"/>
      <c r="BZ29" s="719"/>
      <c r="CA29" s="719"/>
      <c r="CB29" s="720"/>
      <c r="CD29" s="742" t="s">
        <v>301</v>
      </c>
      <c r="CE29" s="743"/>
      <c r="CF29" s="694" t="s">
        <v>302</v>
      </c>
      <c r="CG29" s="695"/>
      <c r="CH29" s="695"/>
      <c r="CI29" s="695"/>
      <c r="CJ29" s="695"/>
      <c r="CK29" s="695"/>
      <c r="CL29" s="695"/>
      <c r="CM29" s="695"/>
      <c r="CN29" s="695"/>
      <c r="CO29" s="695"/>
      <c r="CP29" s="695"/>
      <c r="CQ29" s="696"/>
      <c r="CR29" s="679">
        <v>708599</v>
      </c>
      <c r="CS29" s="715"/>
      <c r="CT29" s="715"/>
      <c r="CU29" s="715"/>
      <c r="CV29" s="715"/>
      <c r="CW29" s="715"/>
      <c r="CX29" s="715"/>
      <c r="CY29" s="716"/>
      <c r="CZ29" s="684">
        <v>4.8</v>
      </c>
      <c r="DA29" s="713"/>
      <c r="DB29" s="713"/>
      <c r="DC29" s="717"/>
      <c r="DD29" s="688">
        <v>686524</v>
      </c>
      <c r="DE29" s="715"/>
      <c r="DF29" s="715"/>
      <c r="DG29" s="715"/>
      <c r="DH29" s="715"/>
      <c r="DI29" s="715"/>
      <c r="DJ29" s="715"/>
      <c r="DK29" s="716"/>
      <c r="DL29" s="688">
        <v>677072</v>
      </c>
      <c r="DM29" s="715"/>
      <c r="DN29" s="715"/>
      <c r="DO29" s="715"/>
      <c r="DP29" s="715"/>
      <c r="DQ29" s="715"/>
      <c r="DR29" s="715"/>
      <c r="DS29" s="715"/>
      <c r="DT29" s="715"/>
      <c r="DU29" s="715"/>
      <c r="DV29" s="716"/>
      <c r="DW29" s="684">
        <v>14.9</v>
      </c>
      <c r="DX29" s="713"/>
      <c r="DY29" s="713"/>
      <c r="DZ29" s="713"/>
      <c r="EA29" s="713"/>
      <c r="EB29" s="713"/>
      <c r="EC29" s="714"/>
    </row>
    <row r="30" spans="2:133" ht="11.25" customHeight="1" x14ac:dyDescent="0.15">
      <c r="B30" s="676" t="s">
        <v>303</v>
      </c>
      <c r="C30" s="677"/>
      <c r="D30" s="677"/>
      <c r="E30" s="677"/>
      <c r="F30" s="677"/>
      <c r="G30" s="677"/>
      <c r="H30" s="677"/>
      <c r="I30" s="677"/>
      <c r="J30" s="677"/>
      <c r="K30" s="677"/>
      <c r="L30" s="677"/>
      <c r="M30" s="677"/>
      <c r="N30" s="677"/>
      <c r="O30" s="677"/>
      <c r="P30" s="677"/>
      <c r="Q30" s="678"/>
      <c r="R30" s="679">
        <v>67414</v>
      </c>
      <c r="S30" s="680"/>
      <c r="T30" s="680"/>
      <c r="U30" s="680"/>
      <c r="V30" s="680"/>
      <c r="W30" s="680"/>
      <c r="X30" s="680"/>
      <c r="Y30" s="681"/>
      <c r="Z30" s="682">
        <v>0.4</v>
      </c>
      <c r="AA30" s="682"/>
      <c r="AB30" s="682"/>
      <c r="AC30" s="682"/>
      <c r="AD30" s="683">
        <v>1000</v>
      </c>
      <c r="AE30" s="683"/>
      <c r="AF30" s="683"/>
      <c r="AG30" s="683"/>
      <c r="AH30" s="683"/>
      <c r="AI30" s="683"/>
      <c r="AJ30" s="683"/>
      <c r="AK30" s="683"/>
      <c r="AL30" s="684">
        <v>0</v>
      </c>
      <c r="AM30" s="685"/>
      <c r="AN30" s="685"/>
      <c r="AO30" s="686"/>
      <c r="AP30" s="727" t="s">
        <v>304</v>
      </c>
      <c r="AQ30" s="728"/>
      <c r="AR30" s="728"/>
      <c r="AS30" s="728"/>
      <c r="AT30" s="733" t="s">
        <v>305</v>
      </c>
      <c r="AU30" s="230"/>
      <c r="AV30" s="230"/>
      <c r="AW30" s="230"/>
      <c r="AX30" s="665" t="s">
        <v>183</v>
      </c>
      <c r="AY30" s="666"/>
      <c r="AZ30" s="666"/>
      <c r="BA30" s="666"/>
      <c r="BB30" s="666"/>
      <c r="BC30" s="666"/>
      <c r="BD30" s="666"/>
      <c r="BE30" s="666"/>
      <c r="BF30" s="667"/>
      <c r="BG30" s="739">
        <v>99.1</v>
      </c>
      <c r="BH30" s="740"/>
      <c r="BI30" s="740"/>
      <c r="BJ30" s="740"/>
      <c r="BK30" s="740"/>
      <c r="BL30" s="740"/>
      <c r="BM30" s="674">
        <v>97.2</v>
      </c>
      <c r="BN30" s="740"/>
      <c r="BO30" s="740"/>
      <c r="BP30" s="740"/>
      <c r="BQ30" s="741"/>
      <c r="BR30" s="739">
        <v>99</v>
      </c>
      <c r="BS30" s="740"/>
      <c r="BT30" s="740"/>
      <c r="BU30" s="740"/>
      <c r="BV30" s="740"/>
      <c r="BW30" s="740"/>
      <c r="BX30" s="674">
        <v>96.7</v>
      </c>
      <c r="BY30" s="740"/>
      <c r="BZ30" s="740"/>
      <c r="CA30" s="740"/>
      <c r="CB30" s="741"/>
      <c r="CD30" s="744"/>
      <c r="CE30" s="745"/>
      <c r="CF30" s="694" t="s">
        <v>306</v>
      </c>
      <c r="CG30" s="695"/>
      <c r="CH30" s="695"/>
      <c r="CI30" s="695"/>
      <c r="CJ30" s="695"/>
      <c r="CK30" s="695"/>
      <c r="CL30" s="695"/>
      <c r="CM30" s="695"/>
      <c r="CN30" s="695"/>
      <c r="CO30" s="695"/>
      <c r="CP30" s="695"/>
      <c r="CQ30" s="696"/>
      <c r="CR30" s="679">
        <v>632368</v>
      </c>
      <c r="CS30" s="680"/>
      <c r="CT30" s="680"/>
      <c r="CU30" s="680"/>
      <c r="CV30" s="680"/>
      <c r="CW30" s="680"/>
      <c r="CX30" s="680"/>
      <c r="CY30" s="681"/>
      <c r="CZ30" s="684">
        <v>4.3</v>
      </c>
      <c r="DA30" s="713"/>
      <c r="DB30" s="713"/>
      <c r="DC30" s="717"/>
      <c r="DD30" s="688">
        <v>611141</v>
      </c>
      <c r="DE30" s="680"/>
      <c r="DF30" s="680"/>
      <c r="DG30" s="680"/>
      <c r="DH30" s="680"/>
      <c r="DI30" s="680"/>
      <c r="DJ30" s="680"/>
      <c r="DK30" s="681"/>
      <c r="DL30" s="688">
        <v>601689</v>
      </c>
      <c r="DM30" s="680"/>
      <c r="DN30" s="680"/>
      <c r="DO30" s="680"/>
      <c r="DP30" s="680"/>
      <c r="DQ30" s="680"/>
      <c r="DR30" s="680"/>
      <c r="DS30" s="680"/>
      <c r="DT30" s="680"/>
      <c r="DU30" s="680"/>
      <c r="DV30" s="681"/>
      <c r="DW30" s="684">
        <v>13.2</v>
      </c>
      <c r="DX30" s="713"/>
      <c r="DY30" s="713"/>
      <c r="DZ30" s="713"/>
      <c r="EA30" s="713"/>
      <c r="EB30" s="713"/>
      <c r="EC30" s="714"/>
    </row>
    <row r="31" spans="2:133" ht="11.25" customHeight="1" x14ac:dyDescent="0.15">
      <c r="B31" s="676" t="s">
        <v>307</v>
      </c>
      <c r="C31" s="677"/>
      <c r="D31" s="677"/>
      <c r="E31" s="677"/>
      <c r="F31" s="677"/>
      <c r="G31" s="677"/>
      <c r="H31" s="677"/>
      <c r="I31" s="677"/>
      <c r="J31" s="677"/>
      <c r="K31" s="677"/>
      <c r="L31" s="677"/>
      <c r="M31" s="677"/>
      <c r="N31" s="677"/>
      <c r="O31" s="677"/>
      <c r="P31" s="677"/>
      <c r="Q31" s="678"/>
      <c r="R31" s="679">
        <v>252293</v>
      </c>
      <c r="S31" s="680"/>
      <c r="T31" s="680"/>
      <c r="U31" s="680"/>
      <c r="V31" s="680"/>
      <c r="W31" s="680"/>
      <c r="X31" s="680"/>
      <c r="Y31" s="681"/>
      <c r="Z31" s="682">
        <v>1.6</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99.1</v>
      </c>
      <c r="BH31" s="715"/>
      <c r="BI31" s="715"/>
      <c r="BJ31" s="715"/>
      <c r="BK31" s="715"/>
      <c r="BL31" s="715"/>
      <c r="BM31" s="685">
        <v>97.8</v>
      </c>
      <c r="BN31" s="737"/>
      <c r="BO31" s="737"/>
      <c r="BP31" s="737"/>
      <c r="BQ31" s="738"/>
      <c r="BR31" s="736">
        <v>99</v>
      </c>
      <c r="BS31" s="715"/>
      <c r="BT31" s="715"/>
      <c r="BU31" s="715"/>
      <c r="BV31" s="715"/>
      <c r="BW31" s="715"/>
      <c r="BX31" s="685">
        <v>97.1</v>
      </c>
      <c r="BY31" s="737"/>
      <c r="BZ31" s="737"/>
      <c r="CA31" s="737"/>
      <c r="CB31" s="738"/>
      <c r="CD31" s="744"/>
      <c r="CE31" s="745"/>
      <c r="CF31" s="694" t="s">
        <v>310</v>
      </c>
      <c r="CG31" s="695"/>
      <c r="CH31" s="695"/>
      <c r="CI31" s="695"/>
      <c r="CJ31" s="695"/>
      <c r="CK31" s="695"/>
      <c r="CL31" s="695"/>
      <c r="CM31" s="695"/>
      <c r="CN31" s="695"/>
      <c r="CO31" s="695"/>
      <c r="CP31" s="695"/>
      <c r="CQ31" s="696"/>
      <c r="CR31" s="679">
        <v>76231</v>
      </c>
      <c r="CS31" s="715"/>
      <c r="CT31" s="715"/>
      <c r="CU31" s="715"/>
      <c r="CV31" s="715"/>
      <c r="CW31" s="715"/>
      <c r="CX31" s="715"/>
      <c r="CY31" s="716"/>
      <c r="CZ31" s="684">
        <v>0.5</v>
      </c>
      <c r="DA31" s="713"/>
      <c r="DB31" s="713"/>
      <c r="DC31" s="717"/>
      <c r="DD31" s="688">
        <v>75383</v>
      </c>
      <c r="DE31" s="715"/>
      <c r="DF31" s="715"/>
      <c r="DG31" s="715"/>
      <c r="DH31" s="715"/>
      <c r="DI31" s="715"/>
      <c r="DJ31" s="715"/>
      <c r="DK31" s="716"/>
      <c r="DL31" s="688">
        <v>75383</v>
      </c>
      <c r="DM31" s="715"/>
      <c r="DN31" s="715"/>
      <c r="DO31" s="715"/>
      <c r="DP31" s="715"/>
      <c r="DQ31" s="715"/>
      <c r="DR31" s="715"/>
      <c r="DS31" s="715"/>
      <c r="DT31" s="715"/>
      <c r="DU31" s="715"/>
      <c r="DV31" s="716"/>
      <c r="DW31" s="684">
        <v>1.7</v>
      </c>
      <c r="DX31" s="713"/>
      <c r="DY31" s="713"/>
      <c r="DZ31" s="713"/>
      <c r="EA31" s="713"/>
      <c r="EB31" s="713"/>
      <c r="EC31" s="714"/>
    </row>
    <row r="32" spans="2:133" ht="11.25" customHeight="1" x14ac:dyDescent="0.15">
      <c r="B32" s="676" t="s">
        <v>311</v>
      </c>
      <c r="C32" s="677"/>
      <c r="D32" s="677"/>
      <c r="E32" s="677"/>
      <c r="F32" s="677"/>
      <c r="G32" s="677"/>
      <c r="H32" s="677"/>
      <c r="I32" s="677"/>
      <c r="J32" s="677"/>
      <c r="K32" s="677"/>
      <c r="L32" s="677"/>
      <c r="M32" s="677"/>
      <c r="N32" s="677"/>
      <c r="O32" s="677"/>
      <c r="P32" s="677"/>
      <c r="Q32" s="678"/>
      <c r="R32" s="679">
        <v>527642</v>
      </c>
      <c r="S32" s="680"/>
      <c r="T32" s="680"/>
      <c r="U32" s="680"/>
      <c r="V32" s="680"/>
      <c r="W32" s="680"/>
      <c r="X32" s="680"/>
      <c r="Y32" s="681"/>
      <c r="Z32" s="682">
        <v>3.4</v>
      </c>
      <c r="AA32" s="682"/>
      <c r="AB32" s="682"/>
      <c r="AC32" s="682"/>
      <c r="AD32" s="683" t="s">
        <v>228</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99.1</v>
      </c>
      <c r="BH32" s="749"/>
      <c r="BI32" s="749"/>
      <c r="BJ32" s="749"/>
      <c r="BK32" s="749"/>
      <c r="BL32" s="749"/>
      <c r="BM32" s="750">
        <v>96.4</v>
      </c>
      <c r="BN32" s="749"/>
      <c r="BO32" s="749"/>
      <c r="BP32" s="749"/>
      <c r="BQ32" s="751"/>
      <c r="BR32" s="748">
        <v>99</v>
      </c>
      <c r="BS32" s="749"/>
      <c r="BT32" s="749"/>
      <c r="BU32" s="749"/>
      <c r="BV32" s="749"/>
      <c r="BW32" s="749"/>
      <c r="BX32" s="750">
        <v>96</v>
      </c>
      <c r="BY32" s="749"/>
      <c r="BZ32" s="749"/>
      <c r="CA32" s="749"/>
      <c r="CB32" s="751"/>
      <c r="CD32" s="746"/>
      <c r="CE32" s="747"/>
      <c r="CF32" s="694" t="s">
        <v>313</v>
      </c>
      <c r="CG32" s="695"/>
      <c r="CH32" s="695"/>
      <c r="CI32" s="695"/>
      <c r="CJ32" s="695"/>
      <c r="CK32" s="695"/>
      <c r="CL32" s="695"/>
      <c r="CM32" s="695"/>
      <c r="CN32" s="695"/>
      <c r="CO32" s="695"/>
      <c r="CP32" s="695"/>
      <c r="CQ32" s="696"/>
      <c r="CR32" s="679">
        <v>1087</v>
      </c>
      <c r="CS32" s="680"/>
      <c r="CT32" s="680"/>
      <c r="CU32" s="680"/>
      <c r="CV32" s="680"/>
      <c r="CW32" s="680"/>
      <c r="CX32" s="680"/>
      <c r="CY32" s="681"/>
      <c r="CZ32" s="684">
        <v>0</v>
      </c>
      <c r="DA32" s="713"/>
      <c r="DB32" s="713"/>
      <c r="DC32" s="717"/>
      <c r="DD32" s="688">
        <v>1087</v>
      </c>
      <c r="DE32" s="680"/>
      <c r="DF32" s="680"/>
      <c r="DG32" s="680"/>
      <c r="DH32" s="680"/>
      <c r="DI32" s="680"/>
      <c r="DJ32" s="680"/>
      <c r="DK32" s="681"/>
      <c r="DL32" s="688">
        <v>1087</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314</v>
      </c>
      <c r="C33" s="677"/>
      <c r="D33" s="677"/>
      <c r="E33" s="677"/>
      <c r="F33" s="677"/>
      <c r="G33" s="677"/>
      <c r="H33" s="677"/>
      <c r="I33" s="677"/>
      <c r="J33" s="677"/>
      <c r="K33" s="677"/>
      <c r="L33" s="677"/>
      <c r="M33" s="677"/>
      <c r="N33" s="677"/>
      <c r="O33" s="677"/>
      <c r="P33" s="677"/>
      <c r="Q33" s="678"/>
      <c r="R33" s="679">
        <v>1150688</v>
      </c>
      <c r="S33" s="680"/>
      <c r="T33" s="680"/>
      <c r="U33" s="680"/>
      <c r="V33" s="680"/>
      <c r="W33" s="680"/>
      <c r="X33" s="680"/>
      <c r="Y33" s="681"/>
      <c r="Z33" s="682">
        <v>7.5</v>
      </c>
      <c r="AA33" s="682"/>
      <c r="AB33" s="682"/>
      <c r="AC33" s="682"/>
      <c r="AD33" s="683" t="s">
        <v>127</v>
      </c>
      <c r="AE33" s="683"/>
      <c r="AF33" s="683"/>
      <c r="AG33" s="683"/>
      <c r="AH33" s="683"/>
      <c r="AI33" s="683"/>
      <c r="AJ33" s="683"/>
      <c r="AK33" s="683"/>
      <c r="AL33" s="684" t="s">
        <v>228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4829734</v>
      </c>
      <c r="CS33" s="715"/>
      <c r="CT33" s="715"/>
      <c r="CU33" s="715"/>
      <c r="CV33" s="715"/>
      <c r="CW33" s="715"/>
      <c r="CX33" s="715"/>
      <c r="CY33" s="716"/>
      <c r="CZ33" s="684">
        <v>32.799999999999997</v>
      </c>
      <c r="DA33" s="713"/>
      <c r="DB33" s="713"/>
      <c r="DC33" s="717"/>
      <c r="DD33" s="688">
        <v>3746746</v>
      </c>
      <c r="DE33" s="715"/>
      <c r="DF33" s="715"/>
      <c r="DG33" s="715"/>
      <c r="DH33" s="715"/>
      <c r="DI33" s="715"/>
      <c r="DJ33" s="715"/>
      <c r="DK33" s="716"/>
      <c r="DL33" s="688">
        <v>2048935</v>
      </c>
      <c r="DM33" s="715"/>
      <c r="DN33" s="715"/>
      <c r="DO33" s="715"/>
      <c r="DP33" s="715"/>
      <c r="DQ33" s="715"/>
      <c r="DR33" s="715"/>
      <c r="DS33" s="715"/>
      <c r="DT33" s="715"/>
      <c r="DU33" s="715"/>
      <c r="DV33" s="716"/>
      <c r="DW33" s="684">
        <v>45.1</v>
      </c>
      <c r="DX33" s="713"/>
      <c r="DY33" s="713"/>
      <c r="DZ33" s="713"/>
      <c r="EA33" s="713"/>
      <c r="EB33" s="713"/>
      <c r="EC33" s="714"/>
    </row>
    <row r="34" spans="2:133" ht="11.25" customHeight="1" x14ac:dyDescent="0.15">
      <c r="B34" s="676" t="s">
        <v>316</v>
      </c>
      <c r="C34" s="677"/>
      <c r="D34" s="677"/>
      <c r="E34" s="677"/>
      <c r="F34" s="677"/>
      <c r="G34" s="677"/>
      <c r="H34" s="677"/>
      <c r="I34" s="677"/>
      <c r="J34" s="677"/>
      <c r="K34" s="677"/>
      <c r="L34" s="677"/>
      <c r="M34" s="677"/>
      <c r="N34" s="677"/>
      <c r="O34" s="677"/>
      <c r="P34" s="677"/>
      <c r="Q34" s="678"/>
      <c r="R34" s="679">
        <v>129235</v>
      </c>
      <c r="S34" s="680"/>
      <c r="T34" s="680"/>
      <c r="U34" s="680"/>
      <c r="V34" s="680"/>
      <c r="W34" s="680"/>
      <c r="X34" s="680"/>
      <c r="Y34" s="681"/>
      <c r="Z34" s="682">
        <v>0.8</v>
      </c>
      <c r="AA34" s="682"/>
      <c r="AB34" s="682"/>
      <c r="AC34" s="682"/>
      <c r="AD34" s="683">
        <v>24</v>
      </c>
      <c r="AE34" s="683"/>
      <c r="AF34" s="683"/>
      <c r="AG34" s="683"/>
      <c r="AH34" s="683"/>
      <c r="AI34" s="683"/>
      <c r="AJ34" s="683"/>
      <c r="AK34" s="683"/>
      <c r="AL34" s="684">
        <v>0</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1269762</v>
      </c>
      <c r="CS34" s="680"/>
      <c r="CT34" s="680"/>
      <c r="CU34" s="680"/>
      <c r="CV34" s="680"/>
      <c r="CW34" s="680"/>
      <c r="CX34" s="680"/>
      <c r="CY34" s="681"/>
      <c r="CZ34" s="684">
        <v>8.6</v>
      </c>
      <c r="DA34" s="713"/>
      <c r="DB34" s="713"/>
      <c r="DC34" s="717"/>
      <c r="DD34" s="688">
        <v>828226</v>
      </c>
      <c r="DE34" s="680"/>
      <c r="DF34" s="680"/>
      <c r="DG34" s="680"/>
      <c r="DH34" s="680"/>
      <c r="DI34" s="680"/>
      <c r="DJ34" s="680"/>
      <c r="DK34" s="681"/>
      <c r="DL34" s="688">
        <v>546389</v>
      </c>
      <c r="DM34" s="680"/>
      <c r="DN34" s="680"/>
      <c r="DO34" s="680"/>
      <c r="DP34" s="680"/>
      <c r="DQ34" s="680"/>
      <c r="DR34" s="680"/>
      <c r="DS34" s="680"/>
      <c r="DT34" s="680"/>
      <c r="DU34" s="680"/>
      <c r="DV34" s="681"/>
      <c r="DW34" s="684">
        <v>12</v>
      </c>
      <c r="DX34" s="713"/>
      <c r="DY34" s="713"/>
      <c r="DZ34" s="713"/>
      <c r="EA34" s="713"/>
      <c r="EB34" s="713"/>
      <c r="EC34" s="714"/>
    </row>
    <row r="35" spans="2:133" ht="11.25" customHeight="1" x14ac:dyDescent="0.15">
      <c r="B35" s="676" t="s">
        <v>320</v>
      </c>
      <c r="C35" s="677"/>
      <c r="D35" s="677"/>
      <c r="E35" s="677"/>
      <c r="F35" s="677"/>
      <c r="G35" s="677"/>
      <c r="H35" s="677"/>
      <c r="I35" s="677"/>
      <c r="J35" s="677"/>
      <c r="K35" s="677"/>
      <c r="L35" s="677"/>
      <c r="M35" s="677"/>
      <c r="N35" s="677"/>
      <c r="O35" s="677"/>
      <c r="P35" s="677"/>
      <c r="Q35" s="678"/>
      <c r="R35" s="679">
        <v>2538454</v>
      </c>
      <c r="S35" s="680"/>
      <c r="T35" s="680"/>
      <c r="U35" s="680"/>
      <c r="V35" s="680"/>
      <c r="W35" s="680"/>
      <c r="X35" s="680"/>
      <c r="Y35" s="681"/>
      <c r="Z35" s="682">
        <v>16.5</v>
      </c>
      <c r="AA35" s="682"/>
      <c r="AB35" s="682"/>
      <c r="AC35" s="682"/>
      <c r="AD35" s="683" t="s">
        <v>127</v>
      </c>
      <c r="AE35" s="683"/>
      <c r="AF35" s="683"/>
      <c r="AG35" s="683"/>
      <c r="AH35" s="683"/>
      <c r="AI35" s="683"/>
      <c r="AJ35" s="683"/>
      <c r="AK35" s="683"/>
      <c r="AL35" s="684" t="s">
        <v>127</v>
      </c>
      <c r="AM35" s="685"/>
      <c r="AN35" s="685"/>
      <c r="AO35" s="686"/>
      <c r="AP35" s="234"/>
      <c r="AQ35" s="752" t="s">
        <v>321</v>
      </c>
      <c r="AR35" s="753"/>
      <c r="AS35" s="753"/>
      <c r="AT35" s="753"/>
      <c r="AU35" s="753"/>
      <c r="AV35" s="753"/>
      <c r="AW35" s="753"/>
      <c r="AX35" s="753"/>
      <c r="AY35" s="754"/>
      <c r="AZ35" s="668">
        <v>1113216</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219347</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27957</v>
      </c>
      <c r="CS35" s="715"/>
      <c r="CT35" s="715"/>
      <c r="CU35" s="715"/>
      <c r="CV35" s="715"/>
      <c r="CW35" s="715"/>
      <c r="CX35" s="715"/>
      <c r="CY35" s="716"/>
      <c r="CZ35" s="684">
        <v>0.2</v>
      </c>
      <c r="DA35" s="713"/>
      <c r="DB35" s="713"/>
      <c r="DC35" s="717"/>
      <c r="DD35" s="688">
        <v>21825</v>
      </c>
      <c r="DE35" s="715"/>
      <c r="DF35" s="715"/>
      <c r="DG35" s="715"/>
      <c r="DH35" s="715"/>
      <c r="DI35" s="715"/>
      <c r="DJ35" s="715"/>
      <c r="DK35" s="716"/>
      <c r="DL35" s="688">
        <v>18668</v>
      </c>
      <c r="DM35" s="715"/>
      <c r="DN35" s="715"/>
      <c r="DO35" s="715"/>
      <c r="DP35" s="715"/>
      <c r="DQ35" s="715"/>
      <c r="DR35" s="715"/>
      <c r="DS35" s="715"/>
      <c r="DT35" s="715"/>
      <c r="DU35" s="715"/>
      <c r="DV35" s="716"/>
      <c r="DW35" s="684">
        <v>0.4</v>
      </c>
      <c r="DX35" s="713"/>
      <c r="DY35" s="713"/>
      <c r="DZ35" s="713"/>
      <c r="EA35" s="713"/>
      <c r="EB35" s="713"/>
      <c r="EC35" s="714"/>
    </row>
    <row r="36" spans="2:133" ht="11.25" customHeight="1" x14ac:dyDescent="0.15">
      <c r="B36" s="676" t="s">
        <v>324</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135</v>
      </c>
      <c r="AA36" s="682"/>
      <c r="AB36" s="682"/>
      <c r="AC36" s="682"/>
      <c r="AD36" s="683" t="s">
        <v>127</v>
      </c>
      <c r="AE36" s="683"/>
      <c r="AF36" s="683"/>
      <c r="AG36" s="683"/>
      <c r="AH36" s="683"/>
      <c r="AI36" s="683"/>
      <c r="AJ36" s="683"/>
      <c r="AK36" s="683"/>
      <c r="AL36" s="684" t="s">
        <v>228</v>
      </c>
      <c r="AM36" s="685"/>
      <c r="AN36" s="685"/>
      <c r="AO36" s="686"/>
      <c r="AQ36" s="756" t="s">
        <v>325</v>
      </c>
      <c r="AR36" s="757"/>
      <c r="AS36" s="757"/>
      <c r="AT36" s="757"/>
      <c r="AU36" s="757"/>
      <c r="AV36" s="757"/>
      <c r="AW36" s="757"/>
      <c r="AX36" s="757"/>
      <c r="AY36" s="758"/>
      <c r="AZ36" s="679">
        <v>224032</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219347</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1731994</v>
      </c>
      <c r="CS36" s="680"/>
      <c r="CT36" s="680"/>
      <c r="CU36" s="680"/>
      <c r="CV36" s="680"/>
      <c r="CW36" s="680"/>
      <c r="CX36" s="680"/>
      <c r="CY36" s="681"/>
      <c r="CZ36" s="684">
        <v>11.8</v>
      </c>
      <c r="DA36" s="713"/>
      <c r="DB36" s="713"/>
      <c r="DC36" s="717"/>
      <c r="DD36" s="688">
        <v>1263219</v>
      </c>
      <c r="DE36" s="680"/>
      <c r="DF36" s="680"/>
      <c r="DG36" s="680"/>
      <c r="DH36" s="680"/>
      <c r="DI36" s="680"/>
      <c r="DJ36" s="680"/>
      <c r="DK36" s="681"/>
      <c r="DL36" s="688">
        <v>580409</v>
      </c>
      <c r="DM36" s="680"/>
      <c r="DN36" s="680"/>
      <c r="DO36" s="680"/>
      <c r="DP36" s="680"/>
      <c r="DQ36" s="680"/>
      <c r="DR36" s="680"/>
      <c r="DS36" s="680"/>
      <c r="DT36" s="680"/>
      <c r="DU36" s="680"/>
      <c r="DV36" s="681"/>
      <c r="DW36" s="684">
        <v>12.8</v>
      </c>
      <c r="DX36" s="713"/>
      <c r="DY36" s="713"/>
      <c r="DZ36" s="713"/>
      <c r="EA36" s="713"/>
      <c r="EB36" s="713"/>
      <c r="EC36" s="714"/>
    </row>
    <row r="37" spans="2:133" ht="11.25" customHeight="1" x14ac:dyDescent="0.15">
      <c r="B37" s="676" t="s">
        <v>328</v>
      </c>
      <c r="C37" s="677"/>
      <c r="D37" s="677"/>
      <c r="E37" s="677"/>
      <c r="F37" s="677"/>
      <c r="G37" s="677"/>
      <c r="H37" s="677"/>
      <c r="I37" s="677"/>
      <c r="J37" s="677"/>
      <c r="K37" s="677"/>
      <c r="L37" s="677"/>
      <c r="M37" s="677"/>
      <c r="N37" s="677"/>
      <c r="O37" s="677"/>
      <c r="P37" s="677"/>
      <c r="Q37" s="678"/>
      <c r="R37" s="679">
        <v>222954</v>
      </c>
      <c r="S37" s="680"/>
      <c r="T37" s="680"/>
      <c r="U37" s="680"/>
      <c r="V37" s="680"/>
      <c r="W37" s="680"/>
      <c r="X37" s="680"/>
      <c r="Y37" s="681"/>
      <c r="Z37" s="682">
        <v>1.4</v>
      </c>
      <c r="AA37" s="682"/>
      <c r="AB37" s="682"/>
      <c r="AC37" s="682"/>
      <c r="AD37" s="683" t="s">
        <v>127</v>
      </c>
      <c r="AE37" s="683"/>
      <c r="AF37" s="683"/>
      <c r="AG37" s="683"/>
      <c r="AH37" s="683"/>
      <c r="AI37" s="683"/>
      <c r="AJ37" s="683"/>
      <c r="AK37" s="683"/>
      <c r="AL37" s="684" t="s">
        <v>127</v>
      </c>
      <c r="AM37" s="685"/>
      <c r="AN37" s="685"/>
      <c r="AO37" s="686"/>
      <c r="AQ37" s="756" t="s">
        <v>329</v>
      </c>
      <c r="AR37" s="757"/>
      <c r="AS37" s="757"/>
      <c r="AT37" s="757"/>
      <c r="AU37" s="757"/>
      <c r="AV37" s="757"/>
      <c r="AW37" s="757"/>
      <c r="AX37" s="757"/>
      <c r="AY37" s="758"/>
      <c r="AZ37" s="679">
        <v>23677</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2601</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494402</v>
      </c>
      <c r="CS37" s="715"/>
      <c r="CT37" s="715"/>
      <c r="CU37" s="715"/>
      <c r="CV37" s="715"/>
      <c r="CW37" s="715"/>
      <c r="CX37" s="715"/>
      <c r="CY37" s="716"/>
      <c r="CZ37" s="684">
        <v>3.4</v>
      </c>
      <c r="DA37" s="713"/>
      <c r="DB37" s="713"/>
      <c r="DC37" s="717"/>
      <c r="DD37" s="688">
        <v>494402</v>
      </c>
      <c r="DE37" s="715"/>
      <c r="DF37" s="715"/>
      <c r="DG37" s="715"/>
      <c r="DH37" s="715"/>
      <c r="DI37" s="715"/>
      <c r="DJ37" s="715"/>
      <c r="DK37" s="716"/>
      <c r="DL37" s="688">
        <v>431718</v>
      </c>
      <c r="DM37" s="715"/>
      <c r="DN37" s="715"/>
      <c r="DO37" s="715"/>
      <c r="DP37" s="715"/>
      <c r="DQ37" s="715"/>
      <c r="DR37" s="715"/>
      <c r="DS37" s="715"/>
      <c r="DT37" s="715"/>
      <c r="DU37" s="715"/>
      <c r="DV37" s="716"/>
      <c r="DW37" s="684">
        <v>9.5</v>
      </c>
      <c r="DX37" s="713"/>
      <c r="DY37" s="713"/>
      <c r="DZ37" s="713"/>
      <c r="EA37" s="713"/>
      <c r="EB37" s="713"/>
      <c r="EC37" s="714"/>
    </row>
    <row r="38" spans="2:133" ht="11.25" customHeight="1" x14ac:dyDescent="0.15">
      <c r="B38" s="724" t="s">
        <v>332</v>
      </c>
      <c r="C38" s="725"/>
      <c r="D38" s="725"/>
      <c r="E38" s="725"/>
      <c r="F38" s="725"/>
      <c r="G38" s="725"/>
      <c r="H38" s="725"/>
      <c r="I38" s="725"/>
      <c r="J38" s="725"/>
      <c r="K38" s="725"/>
      <c r="L38" s="725"/>
      <c r="M38" s="725"/>
      <c r="N38" s="725"/>
      <c r="O38" s="725"/>
      <c r="P38" s="725"/>
      <c r="Q38" s="726"/>
      <c r="R38" s="759">
        <v>15425789</v>
      </c>
      <c r="S38" s="760"/>
      <c r="T38" s="760"/>
      <c r="U38" s="760"/>
      <c r="V38" s="760"/>
      <c r="W38" s="760"/>
      <c r="X38" s="760"/>
      <c r="Y38" s="761"/>
      <c r="Z38" s="762">
        <v>100</v>
      </c>
      <c r="AA38" s="762"/>
      <c r="AB38" s="762"/>
      <c r="AC38" s="762"/>
      <c r="AD38" s="763">
        <v>4318918</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t="s">
        <v>127</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4452</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1113216</v>
      </c>
      <c r="CS38" s="680"/>
      <c r="CT38" s="680"/>
      <c r="CU38" s="680"/>
      <c r="CV38" s="680"/>
      <c r="CW38" s="680"/>
      <c r="CX38" s="680"/>
      <c r="CY38" s="681"/>
      <c r="CZ38" s="684">
        <v>7.6</v>
      </c>
      <c r="DA38" s="713"/>
      <c r="DB38" s="713"/>
      <c r="DC38" s="717"/>
      <c r="DD38" s="688">
        <v>957146</v>
      </c>
      <c r="DE38" s="680"/>
      <c r="DF38" s="680"/>
      <c r="DG38" s="680"/>
      <c r="DH38" s="680"/>
      <c r="DI38" s="680"/>
      <c r="DJ38" s="680"/>
      <c r="DK38" s="681"/>
      <c r="DL38" s="688">
        <v>903469</v>
      </c>
      <c r="DM38" s="680"/>
      <c r="DN38" s="680"/>
      <c r="DO38" s="680"/>
      <c r="DP38" s="680"/>
      <c r="DQ38" s="680"/>
      <c r="DR38" s="680"/>
      <c r="DS38" s="680"/>
      <c r="DT38" s="680"/>
      <c r="DU38" s="680"/>
      <c r="DV38" s="681"/>
      <c r="DW38" s="684">
        <v>19.899999999999999</v>
      </c>
      <c r="DX38" s="713"/>
      <c r="DY38" s="713"/>
      <c r="DZ38" s="713"/>
      <c r="EA38" s="713"/>
      <c r="EB38" s="713"/>
      <c r="EC38" s="714"/>
    </row>
    <row r="39" spans="2:133" ht="11.25" customHeight="1" x14ac:dyDescent="0.15">
      <c r="AQ39" s="756" t="s">
        <v>336</v>
      </c>
      <c r="AR39" s="757"/>
      <c r="AS39" s="757"/>
      <c r="AT39" s="757"/>
      <c r="AU39" s="757"/>
      <c r="AV39" s="757"/>
      <c r="AW39" s="757"/>
      <c r="AX39" s="757"/>
      <c r="AY39" s="758"/>
      <c r="AZ39" s="679" t="s">
        <v>135</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84</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686805</v>
      </c>
      <c r="CS39" s="715"/>
      <c r="CT39" s="715"/>
      <c r="CU39" s="715"/>
      <c r="CV39" s="715"/>
      <c r="CW39" s="715"/>
      <c r="CX39" s="715"/>
      <c r="CY39" s="716"/>
      <c r="CZ39" s="684">
        <v>4.7</v>
      </c>
      <c r="DA39" s="713"/>
      <c r="DB39" s="713"/>
      <c r="DC39" s="717"/>
      <c r="DD39" s="688">
        <v>676330</v>
      </c>
      <c r="DE39" s="715"/>
      <c r="DF39" s="715"/>
      <c r="DG39" s="715"/>
      <c r="DH39" s="715"/>
      <c r="DI39" s="715"/>
      <c r="DJ39" s="715"/>
      <c r="DK39" s="716"/>
      <c r="DL39" s="688" t="s">
        <v>127</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340</v>
      </c>
      <c r="AR40" s="757"/>
      <c r="AS40" s="757"/>
      <c r="AT40" s="757"/>
      <c r="AU40" s="757"/>
      <c r="AV40" s="757"/>
      <c r="AW40" s="757"/>
      <c r="AX40" s="757"/>
      <c r="AY40" s="758"/>
      <c r="AZ40" s="679">
        <v>229159</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127</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t="s">
        <v>135</v>
      </c>
      <c r="CS40" s="680"/>
      <c r="CT40" s="680"/>
      <c r="CU40" s="680"/>
      <c r="CV40" s="680"/>
      <c r="CW40" s="680"/>
      <c r="CX40" s="680"/>
      <c r="CY40" s="681"/>
      <c r="CZ40" s="684" t="s">
        <v>127</v>
      </c>
      <c r="DA40" s="713"/>
      <c r="DB40" s="713"/>
      <c r="DC40" s="717"/>
      <c r="DD40" s="688" t="s">
        <v>127</v>
      </c>
      <c r="DE40" s="680"/>
      <c r="DF40" s="680"/>
      <c r="DG40" s="680"/>
      <c r="DH40" s="680"/>
      <c r="DI40" s="680"/>
      <c r="DJ40" s="680"/>
      <c r="DK40" s="681"/>
      <c r="DL40" s="688" t="s">
        <v>135</v>
      </c>
      <c r="DM40" s="680"/>
      <c r="DN40" s="680"/>
      <c r="DO40" s="680"/>
      <c r="DP40" s="680"/>
      <c r="DQ40" s="680"/>
      <c r="DR40" s="680"/>
      <c r="DS40" s="680"/>
      <c r="DT40" s="680"/>
      <c r="DU40" s="680"/>
      <c r="DV40" s="681"/>
      <c r="DW40" s="684" t="s">
        <v>135</v>
      </c>
      <c r="DX40" s="713"/>
      <c r="DY40" s="713"/>
      <c r="DZ40" s="713"/>
      <c r="EA40" s="713"/>
      <c r="EB40" s="713"/>
      <c r="EC40" s="714"/>
    </row>
    <row r="41" spans="2:133" ht="11.25" customHeight="1" x14ac:dyDescent="0.15">
      <c r="AQ41" s="766" t="s">
        <v>343</v>
      </c>
      <c r="AR41" s="767"/>
      <c r="AS41" s="767"/>
      <c r="AT41" s="767"/>
      <c r="AU41" s="767"/>
      <c r="AV41" s="767"/>
      <c r="AW41" s="767"/>
      <c r="AX41" s="767"/>
      <c r="AY41" s="768"/>
      <c r="AZ41" s="759">
        <v>636348</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374</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135</v>
      </c>
      <c r="CS41" s="715"/>
      <c r="CT41" s="715"/>
      <c r="CU41" s="715"/>
      <c r="CV41" s="715"/>
      <c r="CW41" s="715"/>
      <c r="CX41" s="715"/>
      <c r="CY41" s="716"/>
      <c r="CZ41" s="684" t="s">
        <v>135</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6294453</v>
      </c>
      <c r="CS42" s="680"/>
      <c r="CT42" s="680"/>
      <c r="CU42" s="680"/>
      <c r="CV42" s="680"/>
      <c r="CW42" s="680"/>
      <c r="CX42" s="680"/>
      <c r="CY42" s="681"/>
      <c r="CZ42" s="684">
        <v>42.7</v>
      </c>
      <c r="DA42" s="685"/>
      <c r="DB42" s="685"/>
      <c r="DC42" s="780"/>
      <c r="DD42" s="688">
        <v>454118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188393</v>
      </c>
      <c r="CS43" s="715"/>
      <c r="CT43" s="715"/>
      <c r="CU43" s="715"/>
      <c r="CV43" s="715"/>
      <c r="CW43" s="715"/>
      <c r="CX43" s="715"/>
      <c r="CY43" s="716"/>
      <c r="CZ43" s="684">
        <v>1.3</v>
      </c>
      <c r="DA43" s="713"/>
      <c r="DB43" s="713"/>
      <c r="DC43" s="717"/>
      <c r="DD43" s="688">
        <v>174607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350</v>
      </c>
      <c r="CD44" s="791" t="s">
        <v>301</v>
      </c>
      <c r="CE44" s="792"/>
      <c r="CF44" s="676" t="s">
        <v>351</v>
      </c>
      <c r="CG44" s="677"/>
      <c r="CH44" s="677"/>
      <c r="CI44" s="677"/>
      <c r="CJ44" s="677"/>
      <c r="CK44" s="677"/>
      <c r="CL44" s="677"/>
      <c r="CM44" s="677"/>
      <c r="CN44" s="677"/>
      <c r="CO44" s="677"/>
      <c r="CP44" s="677"/>
      <c r="CQ44" s="678"/>
      <c r="CR44" s="679">
        <v>2475404</v>
      </c>
      <c r="CS44" s="680"/>
      <c r="CT44" s="680"/>
      <c r="CU44" s="680"/>
      <c r="CV44" s="680"/>
      <c r="CW44" s="680"/>
      <c r="CX44" s="680"/>
      <c r="CY44" s="681"/>
      <c r="CZ44" s="684">
        <v>16.8</v>
      </c>
      <c r="DA44" s="685"/>
      <c r="DB44" s="685"/>
      <c r="DC44" s="780"/>
      <c r="DD44" s="688">
        <v>158975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352</v>
      </c>
      <c r="CG45" s="677"/>
      <c r="CH45" s="677"/>
      <c r="CI45" s="677"/>
      <c r="CJ45" s="677"/>
      <c r="CK45" s="677"/>
      <c r="CL45" s="677"/>
      <c r="CM45" s="677"/>
      <c r="CN45" s="677"/>
      <c r="CO45" s="677"/>
      <c r="CP45" s="677"/>
      <c r="CQ45" s="678"/>
      <c r="CR45" s="679">
        <v>1179157</v>
      </c>
      <c r="CS45" s="715"/>
      <c r="CT45" s="715"/>
      <c r="CU45" s="715"/>
      <c r="CV45" s="715"/>
      <c r="CW45" s="715"/>
      <c r="CX45" s="715"/>
      <c r="CY45" s="716"/>
      <c r="CZ45" s="684">
        <v>8</v>
      </c>
      <c r="DA45" s="713"/>
      <c r="DB45" s="713"/>
      <c r="DC45" s="717"/>
      <c r="DD45" s="688">
        <v>52336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353</v>
      </c>
      <c r="CG46" s="677"/>
      <c r="CH46" s="677"/>
      <c r="CI46" s="677"/>
      <c r="CJ46" s="677"/>
      <c r="CK46" s="677"/>
      <c r="CL46" s="677"/>
      <c r="CM46" s="677"/>
      <c r="CN46" s="677"/>
      <c r="CO46" s="677"/>
      <c r="CP46" s="677"/>
      <c r="CQ46" s="678"/>
      <c r="CR46" s="679">
        <v>1276907</v>
      </c>
      <c r="CS46" s="680"/>
      <c r="CT46" s="680"/>
      <c r="CU46" s="680"/>
      <c r="CV46" s="680"/>
      <c r="CW46" s="680"/>
      <c r="CX46" s="680"/>
      <c r="CY46" s="681"/>
      <c r="CZ46" s="684">
        <v>8.6999999999999993</v>
      </c>
      <c r="DA46" s="685"/>
      <c r="DB46" s="685"/>
      <c r="DC46" s="780"/>
      <c r="DD46" s="688">
        <v>104999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354</v>
      </c>
      <c r="CG47" s="677"/>
      <c r="CH47" s="677"/>
      <c r="CI47" s="677"/>
      <c r="CJ47" s="677"/>
      <c r="CK47" s="677"/>
      <c r="CL47" s="677"/>
      <c r="CM47" s="677"/>
      <c r="CN47" s="677"/>
      <c r="CO47" s="677"/>
      <c r="CP47" s="677"/>
      <c r="CQ47" s="678"/>
      <c r="CR47" s="679">
        <v>3819049</v>
      </c>
      <c r="CS47" s="715"/>
      <c r="CT47" s="715"/>
      <c r="CU47" s="715"/>
      <c r="CV47" s="715"/>
      <c r="CW47" s="715"/>
      <c r="CX47" s="715"/>
      <c r="CY47" s="716"/>
      <c r="CZ47" s="684">
        <v>25.9</v>
      </c>
      <c r="DA47" s="713"/>
      <c r="DB47" s="713"/>
      <c r="DC47" s="717"/>
      <c r="DD47" s="688">
        <v>295143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355</v>
      </c>
      <c r="CG48" s="677"/>
      <c r="CH48" s="677"/>
      <c r="CI48" s="677"/>
      <c r="CJ48" s="677"/>
      <c r="CK48" s="677"/>
      <c r="CL48" s="677"/>
      <c r="CM48" s="677"/>
      <c r="CN48" s="677"/>
      <c r="CO48" s="677"/>
      <c r="CP48" s="677"/>
      <c r="CQ48" s="678"/>
      <c r="CR48" s="679" t="s">
        <v>135</v>
      </c>
      <c r="CS48" s="680"/>
      <c r="CT48" s="680"/>
      <c r="CU48" s="680"/>
      <c r="CV48" s="680"/>
      <c r="CW48" s="680"/>
      <c r="CX48" s="680"/>
      <c r="CY48" s="681"/>
      <c r="CZ48" s="684" t="s">
        <v>135</v>
      </c>
      <c r="DA48" s="685"/>
      <c r="DB48" s="685"/>
      <c r="DC48" s="780"/>
      <c r="DD48" s="688" t="s">
        <v>135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356</v>
      </c>
      <c r="CE49" s="725"/>
      <c r="CF49" s="725"/>
      <c r="CG49" s="725"/>
      <c r="CH49" s="725"/>
      <c r="CI49" s="725"/>
      <c r="CJ49" s="725"/>
      <c r="CK49" s="725"/>
      <c r="CL49" s="725"/>
      <c r="CM49" s="725"/>
      <c r="CN49" s="725"/>
      <c r="CO49" s="725"/>
      <c r="CP49" s="725"/>
      <c r="CQ49" s="726"/>
      <c r="CR49" s="759">
        <v>14727117</v>
      </c>
      <c r="CS49" s="749"/>
      <c r="CT49" s="749"/>
      <c r="CU49" s="749"/>
      <c r="CV49" s="749"/>
      <c r="CW49" s="749"/>
      <c r="CX49" s="749"/>
      <c r="CY49" s="781"/>
      <c r="CZ49" s="764">
        <v>100</v>
      </c>
      <c r="DA49" s="782"/>
      <c r="DB49" s="782"/>
      <c r="DC49" s="783"/>
      <c r="DD49" s="784">
        <v>6615937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TK7+9EstBwHAbvl2CN8X0wg3yju5IJse4k+7JOaMbuP4j7X+XZ+83Jrxg+B9bWfvaqAsMvAZbvPiL1xxja70rw==" saltValue="s7FEtqEIxYvj/Zy2aRDAt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379</v>
      </c>
      <c r="C7" s="812"/>
      <c r="D7" s="812"/>
      <c r="E7" s="812"/>
      <c r="F7" s="812"/>
      <c r="G7" s="812"/>
      <c r="H7" s="812"/>
      <c r="I7" s="812"/>
      <c r="J7" s="812"/>
      <c r="K7" s="812"/>
      <c r="L7" s="812"/>
      <c r="M7" s="812"/>
      <c r="N7" s="812"/>
      <c r="O7" s="812"/>
      <c r="P7" s="813"/>
      <c r="Q7" s="814">
        <v>15348</v>
      </c>
      <c r="R7" s="815"/>
      <c r="S7" s="815"/>
      <c r="T7" s="815"/>
      <c r="U7" s="815"/>
      <c r="V7" s="815">
        <v>14640</v>
      </c>
      <c r="W7" s="815"/>
      <c r="X7" s="815"/>
      <c r="Y7" s="815"/>
      <c r="Z7" s="815"/>
      <c r="AA7" s="815">
        <v>708</v>
      </c>
      <c r="AB7" s="815"/>
      <c r="AC7" s="815"/>
      <c r="AD7" s="815"/>
      <c r="AE7" s="816"/>
      <c r="AF7" s="817">
        <v>527</v>
      </c>
      <c r="AG7" s="818"/>
      <c r="AH7" s="818"/>
      <c r="AI7" s="818"/>
      <c r="AJ7" s="819"/>
      <c r="AK7" s="854">
        <v>526</v>
      </c>
      <c r="AL7" s="855"/>
      <c r="AM7" s="855"/>
      <c r="AN7" s="855"/>
      <c r="AO7" s="855"/>
      <c r="AP7" s="855">
        <v>14933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380</v>
      </c>
      <c r="C8" s="836"/>
      <c r="D8" s="836"/>
      <c r="E8" s="836"/>
      <c r="F8" s="836"/>
      <c r="G8" s="836"/>
      <c r="H8" s="836"/>
      <c r="I8" s="836"/>
      <c r="J8" s="836"/>
      <c r="K8" s="836"/>
      <c r="L8" s="836"/>
      <c r="M8" s="836"/>
      <c r="N8" s="836"/>
      <c r="O8" s="836"/>
      <c r="P8" s="837"/>
      <c r="Q8" s="838">
        <v>78</v>
      </c>
      <c r="R8" s="839"/>
      <c r="S8" s="839"/>
      <c r="T8" s="839"/>
      <c r="U8" s="839"/>
      <c r="V8" s="839">
        <v>87</v>
      </c>
      <c r="W8" s="839"/>
      <c r="X8" s="839"/>
      <c r="Y8" s="839"/>
      <c r="Z8" s="839"/>
      <c r="AA8" s="839">
        <v>-9</v>
      </c>
      <c r="AB8" s="839"/>
      <c r="AC8" s="839"/>
      <c r="AD8" s="839"/>
      <c r="AE8" s="840"/>
      <c r="AF8" s="841">
        <v>-9</v>
      </c>
      <c r="AG8" s="842"/>
      <c r="AH8" s="842"/>
      <c r="AI8" s="842"/>
      <c r="AJ8" s="843"/>
      <c r="AK8" s="844" t="s">
        <v>581</v>
      </c>
      <c r="AL8" s="845"/>
      <c r="AM8" s="845"/>
      <c r="AN8" s="845"/>
      <c r="AO8" s="845"/>
      <c r="AP8" s="845" t="s">
        <v>581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v>15426</v>
      </c>
      <c r="R23" s="874"/>
      <c r="S23" s="874"/>
      <c r="T23" s="874"/>
      <c r="U23" s="874"/>
      <c r="V23" s="874">
        <v>14727</v>
      </c>
      <c r="W23" s="874"/>
      <c r="X23" s="874"/>
      <c r="Y23" s="874"/>
      <c r="Z23" s="874"/>
      <c r="AA23" s="874">
        <v>699</v>
      </c>
      <c r="AB23" s="874"/>
      <c r="AC23" s="874"/>
      <c r="AD23" s="874"/>
      <c r="AE23" s="875"/>
      <c r="AF23" s="876">
        <v>517</v>
      </c>
      <c r="AG23" s="874"/>
      <c r="AH23" s="874"/>
      <c r="AI23" s="874"/>
      <c r="AJ23" s="877"/>
      <c r="AK23" s="878"/>
      <c r="AL23" s="879"/>
      <c r="AM23" s="879"/>
      <c r="AN23" s="879"/>
      <c r="AO23" s="879"/>
      <c r="AP23" s="874">
        <v>14933</v>
      </c>
      <c r="AQ23" s="874"/>
      <c r="AR23" s="874"/>
      <c r="AS23" s="874"/>
      <c r="AT23" s="874"/>
      <c r="AU23" s="880"/>
      <c r="AV23" s="880"/>
      <c r="AW23" s="880"/>
      <c r="AX23" s="880"/>
      <c r="AY23" s="881"/>
      <c r="AZ23" s="889" t="s">
        <v>384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362</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2566</v>
      </c>
      <c r="R28" s="903"/>
      <c r="S28" s="903"/>
      <c r="T28" s="903"/>
      <c r="U28" s="903"/>
      <c r="V28" s="903">
        <v>2347</v>
      </c>
      <c r="W28" s="903"/>
      <c r="X28" s="903"/>
      <c r="Y28" s="903"/>
      <c r="Z28" s="903"/>
      <c r="AA28" s="903">
        <v>219</v>
      </c>
      <c r="AB28" s="903"/>
      <c r="AC28" s="903"/>
      <c r="AD28" s="903"/>
      <c r="AE28" s="904"/>
      <c r="AF28" s="905">
        <v>219</v>
      </c>
      <c r="AG28" s="903"/>
      <c r="AH28" s="903"/>
      <c r="AI28" s="903"/>
      <c r="AJ28" s="906"/>
      <c r="AK28" s="907">
        <v>229</v>
      </c>
      <c r="AL28" s="898"/>
      <c r="AM28" s="898"/>
      <c r="AN28" s="898"/>
      <c r="AO28" s="898"/>
      <c r="AP28" s="898" t="s">
        <v>581</v>
      </c>
      <c r="AQ28" s="898"/>
      <c r="AR28" s="898"/>
      <c r="AS28" s="898"/>
      <c r="AT28" s="898"/>
      <c r="AU28" s="898" t="s">
        <v>581</v>
      </c>
      <c r="AV28" s="898"/>
      <c r="AW28" s="898"/>
      <c r="AX28" s="898"/>
      <c r="AY28" s="898"/>
      <c r="AZ28" s="899" t="s">
        <v>582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1991</v>
      </c>
      <c r="R29" s="839"/>
      <c r="S29" s="839"/>
      <c r="T29" s="839"/>
      <c r="U29" s="839"/>
      <c r="V29" s="839">
        <v>1865</v>
      </c>
      <c r="W29" s="839"/>
      <c r="X29" s="839"/>
      <c r="Y29" s="839"/>
      <c r="Z29" s="839"/>
      <c r="AA29" s="839">
        <v>126</v>
      </c>
      <c r="AB29" s="839"/>
      <c r="AC29" s="839"/>
      <c r="AD29" s="839"/>
      <c r="AE29" s="840"/>
      <c r="AF29" s="841">
        <v>126</v>
      </c>
      <c r="AG29" s="842"/>
      <c r="AH29" s="842"/>
      <c r="AI29" s="842"/>
      <c r="AJ29" s="843"/>
      <c r="AK29" s="910">
        <v>296</v>
      </c>
      <c r="AL29" s="911"/>
      <c r="AM29" s="911"/>
      <c r="AN29" s="911"/>
      <c r="AO29" s="911"/>
      <c r="AP29" s="911" t="s">
        <v>581</v>
      </c>
      <c r="AQ29" s="911"/>
      <c r="AR29" s="911"/>
      <c r="AS29" s="911"/>
      <c r="AT29" s="911"/>
      <c r="AU29" s="911" t="s">
        <v>581</v>
      </c>
      <c r="AV29" s="911"/>
      <c r="AW29" s="911"/>
      <c r="AX29" s="911"/>
      <c r="AY29" s="911"/>
      <c r="AZ29" s="912" t="s">
        <v>583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224</v>
      </c>
      <c r="R30" s="839"/>
      <c r="S30" s="839"/>
      <c r="T30" s="839"/>
      <c r="U30" s="839"/>
      <c r="V30" s="839">
        <v>212</v>
      </c>
      <c r="W30" s="839"/>
      <c r="X30" s="839"/>
      <c r="Y30" s="839"/>
      <c r="Z30" s="839"/>
      <c r="AA30" s="839">
        <v>12</v>
      </c>
      <c r="AB30" s="839"/>
      <c r="AC30" s="839"/>
      <c r="AD30" s="839"/>
      <c r="AE30" s="840"/>
      <c r="AF30" s="841">
        <v>12</v>
      </c>
      <c r="AG30" s="842"/>
      <c r="AH30" s="842"/>
      <c r="AI30" s="842"/>
      <c r="AJ30" s="843"/>
      <c r="AK30" s="910">
        <v>81</v>
      </c>
      <c r="AL30" s="911"/>
      <c r="AM30" s="911"/>
      <c r="AN30" s="911"/>
      <c r="AO30" s="911"/>
      <c r="AP30" s="911" t="s">
        <v>581</v>
      </c>
      <c r="AQ30" s="911"/>
      <c r="AR30" s="911"/>
      <c r="AS30" s="911"/>
      <c r="AT30" s="911"/>
      <c r="AU30" s="911" t="s">
        <v>581</v>
      </c>
      <c r="AV30" s="911"/>
      <c r="AW30" s="911"/>
      <c r="AX30" s="911"/>
      <c r="AY30" s="911"/>
      <c r="AZ30" s="912" t="s">
        <v>581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312</v>
      </c>
      <c r="R31" s="839"/>
      <c r="S31" s="839"/>
      <c r="T31" s="839"/>
      <c r="U31" s="839"/>
      <c r="V31" s="839">
        <v>303</v>
      </c>
      <c r="W31" s="839"/>
      <c r="X31" s="839"/>
      <c r="Y31" s="839"/>
      <c r="Z31" s="839"/>
      <c r="AA31" s="839">
        <v>9</v>
      </c>
      <c r="AB31" s="839"/>
      <c r="AC31" s="839"/>
      <c r="AD31" s="839"/>
      <c r="AE31" s="840"/>
      <c r="AF31" s="841">
        <v>248</v>
      </c>
      <c r="AG31" s="842"/>
      <c r="AH31" s="842"/>
      <c r="AI31" s="842"/>
      <c r="AJ31" s="843"/>
      <c r="AK31" s="910" t="s">
        <v>581</v>
      </c>
      <c r="AL31" s="911"/>
      <c r="AM31" s="911"/>
      <c r="AN31" s="911"/>
      <c r="AO31" s="911"/>
      <c r="AP31" s="911">
        <v>1610</v>
      </c>
      <c r="AQ31" s="911"/>
      <c r="AR31" s="911"/>
      <c r="AS31" s="911"/>
      <c r="AT31" s="911"/>
      <c r="AU31" s="911">
        <v>79</v>
      </c>
      <c r="AV31" s="911"/>
      <c r="AW31" s="911"/>
      <c r="AX31" s="911"/>
      <c r="AY31" s="911"/>
      <c r="AZ31" s="912" t="s">
        <v>581</v>
      </c>
      <c r="BA31" s="912"/>
      <c r="BB31" s="912"/>
      <c r="BC31" s="912"/>
      <c r="BD31" s="912"/>
      <c r="BE31" s="908" t="s">
        <v>399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511</v>
      </c>
      <c r="R32" s="839"/>
      <c r="S32" s="839"/>
      <c r="T32" s="839"/>
      <c r="U32" s="839"/>
      <c r="V32" s="839">
        <v>510</v>
      </c>
      <c r="W32" s="839"/>
      <c r="X32" s="839"/>
      <c r="Y32" s="839"/>
      <c r="Z32" s="839"/>
      <c r="AA32" s="839">
        <v>1</v>
      </c>
      <c r="AB32" s="839"/>
      <c r="AC32" s="839"/>
      <c r="AD32" s="839"/>
      <c r="AE32" s="840"/>
      <c r="AF32" s="841">
        <v>152</v>
      </c>
      <c r="AG32" s="842"/>
      <c r="AH32" s="842"/>
      <c r="AI32" s="842"/>
      <c r="AJ32" s="843"/>
      <c r="AK32" s="910">
        <v>224</v>
      </c>
      <c r="AL32" s="911"/>
      <c r="AM32" s="911"/>
      <c r="AN32" s="911"/>
      <c r="AO32" s="911"/>
      <c r="AP32" s="911">
        <v>2699</v>
      </c>
      <c r="AQ32" s="911"/>
      <c r="AR32" s="911"/>
      <c r="AS32" s="911"/>
      <c r="AT32" s="911"/>
      <c r="AU32" s="911">
        <v>2470</v>
      </c>
      <c r="AV32" s="911"/>
      <c r="AW32" s="911"/>
      <c r="AX32" s="911"/>
      <c r="AY32" s="911"/>
      <c r="AZ32" s="912" t="s">
        <v>581</v>
      </c>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402</v>
      </c>
      <c r="C33" s="836"/>
      <c r="D33" s="836"/>
      <c r="E33" s="836"/>
      <c r="F33" s="836"/>
      <c r="G33" s="836"/>
      <c r="H33" s="836"/>
      <c r="I33" s="836"/>
      <c r="J33" s="836"/>
      <c r="K33" s="836"/>
      <c r="L33" s="836"/>
      <c r="M33" s="836"/>
      <c r="N33" s="836"/>
      <c r="O33" s="836"/>
      <c r="P33" s="837"/>
      <c r="Q33" s="838">
        <v>51</v>
      </c>
      <c r="R33" s="839"/>
      <c r="S33" s="839"/>
      <c r="T33" s="839"/>
      <c r="U33" s="839"/>
      <c r="V33" s="839">
        <v>50</v>
      </c>
      <c r="W33" s="839"/>
      <c r="X33" s="839"/>
      <c r="Y33" s="839"/>
      <c r="Z33" s="839"/>
      <c r="AA33" s="839">
        <v>1</v>
      </c>
      <c r="AB33" s="839"/>
      <c r="AC33" s="839"/>
      <c r="AD33" s="839"/>
      <c r="AE33" s="840"/>
      <c r="AF33" s="841">
        <v>11</v>
      </c>
      <c r="AG33" s="842"/>
      <c r="AH33" s="842"/>
      <c r="AI33" s="842"/>
      <c r="AJ33" s="843"/>
      <c r="AK33" s="910">
        <v>23</v>
      </c>
      <c r="AL33" s="911"/>
      <c r="AM33" s="911"/>
      <c r="AN33" s="911"/>
      <c r="AO33" s="911"/>
      <c r="AP33" s="911" t="s">
        <v>581</v>
      </c>
      <c r="AQ33" s="911"/>
      <c r="AR33" s="911"/>
      <c r="AS33" s="911"/>
      <c r="AT33" s="911"/>
      <c r="AU33" s="911" t="s">
        <v>581</v>
      </c>
      <c r="AV33" s="911"/>
      <c r="AW33" s="911"/>
      <c r="AX33" s="911"/>
      <c r="AY33" s="911"/>
      <c r="AZ33" s="912" t="s">
        <v>581</v>
      </c>
      <c r="BA33" s="912"/>
      <c r="BB33" s="912"/>
      <c r="BC33" s="912"/>
      <c r="BD33" s="912"/>
      <c r="BE33" s="908" t="s">
        <v>401</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404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769</v>
      </c>
      <c r="AG63" s="922"/>
      <c r="AH63" s="922"/>
      <c r="AI63" s="922"/>
      <c r="AJ63" s="923"/>
      <c r="AK63" s="924"/>
      <c r="AL63" s="919"/>
      <c r="AM63" s="919"/>
      <c r="AN63" s="919"/>
      <c r="AO63" s="919"/>
      <c r="AP63" s="922">
        <v>4309</v>
      </c>
      <c r="AQ63" s="922"/>
      <c r="AR63" s="922"/>
      <c r="AS63" s="922"/>
      <c r="AT63" s="922"/>
      <c r="AU63" s="922">
        <v>2549</v>
      </c>
      <c r="AV63" s="922"/>
      <c r="AW63" s="922"/>
      <c r="AX63" s="922"/>
      <c r="AY63" s="922"/>
      <c r="AZ63" s="926"/>
      <c r="BA63" s="926"/>
      <c r="BB63" s="926"/>
      <c r="BC63" s="926"/>
      <c r="BD63" s="926"/>
      <c r="BE63" s="927"/>
      <c r="BF63" s="927"/>
      <c r="BG63" s="927"/>
      <c r="BH63" s="927"/>
      <c r="BI63" s="928"/>
      <c r="BJ63" s="929" t="s">
        <v>127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406</v>
      </c>
      <c r="B66" s="821"/>
      <c r="C66" s="821"/>
      <c r="D66" s="821"/>
      <c r="E66" s="821"/>
      <c r="F66" s="821"/>
      <c r="G66" s="821"/>
      <c r="H66" s="821"/>
      <c r="I66" s="821"/>
      <c r="J66" s="821"/>
      <c r="K66" s="821"/>
      <c r="L66" s="821"/>
      <c r="M66" s="821"/>
      <c r="N66" s="821"/>
      <c r="O66" s="821"/>
      <c r="P66" s="822"/>
      <c r="Q66" s="797" t="s">
        <v>407</v>
      </c>
      <c r="R66" s="798"/>
      <c r="S66" s="798"/>
      <c r="T66" s="798"/>
      <c r="U66" s="799"/>
      <c r="V66" s="797" t="s">
        <v>388</v>
      </c>
      <c r="W66" s="798"/>
      <c r="X66" s="798"/>
      <c r="Y66" s="798"/>
      <c r="Z66" s="799"/>
      <c r="AA66" s="797" t="s">
        <v>408</v>
      </c>
      <c r="AB66" s="798"/>
      <c r="AC66" s="798"/>
      <c r="AD66" s="798"/>
      <c r="AE66" s="799"/>
      <c r="AF66" s="932" t="s">
        <v>409</v>
      </c>
      <c r="AG66" s="893"/>
      <c r="AH66" s="893"/>
      <c r="AI66" s="893"/>
      <c r="AJ66" s="933"/>
      <c r="AK66" s="797" t="s">
        <v>410</v>
      </c>
      <c r="AL66" s="821"/>
      <c r="AM66" s="821"/>
      <c r="AN66" s="821"/>
      <c r="AO66" s="822"/>
      <c r="AP66" s="797" t="s">
        <v>392</v>
      </c>
      <c r="AQ66" s="798"/>
      <c r="AR66" s="798"/>
      <c r="AS66" s="798"/>
      <c r="AT66" s="799"/>
      <c r="AU66" s="797" t="s">
        <v>411</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574</v>
      </c>
      <c r="C68" s="950"/>
      <c r="D68" s="950"/>
      <c r="E68" s="950"/>
      <c r="F68" s="950"/>
      <c r="G68" s="950"/>
      <c r="H68" s="950"/>
      <c r="I68" s="950"/>
      <c r="J68" s="950"/>
      <c r="K68" s="950"/>
      <c r="L68" s="950"/>
      <c r="M68" s="950"/>
      <c r="N68" s="950"/>
      <c r="O68" s="950"/>
      <c r="P68" s="951"/>
      <c r="Q68" s="952">
        <v>8889</v>
      </c>
      <c r="R68" s="946"/>
      <c r="S68" s="946"/>
      <c r="T68" s="946"/>
      <c r="U68" s="946"/>
      <c r="V68" s="946">
        <v>7475</v>
      </c>
      <c r="W68" s="946"/>
      <c r="X68" s="946"/>
      <c r="Y68" s="946"/>
      <c r="Z68" s="946"/>
      <c r="AA68" s="946">
        <v>1414</v>
      </c>
      <c r="AB68" s="946"/>
      <c r="AC68" s="946"/>
      <c r="AD68" s="946"/>
      <c r="AE68" s="946"/>
      <c r="AF68" s="946">
        <v>1414</v>
      </c>
      <c r="AG68" s="946"/>
      <c r="AH68" s="946"/>
      <c r="AI68" s="946"/>
      <c r="AJ68" s="946"/>
      <c r="AK68" s="946">
        <v>523</v>
      </c>
      <c r="AL68" s="946"/>
      <c r="AM68" s="946"/>
      <c r="AN68" s="946"/>
      <c r="AO68" s="946"/>
      <c r="AP68" s="946" t="s">
        <v>581</v>
      </c>
      <c r="AQ68" s="946"/>
      <c r="AR68" s="946"/>
      <c r="AS68" s="946"/>
      <c r="AT68" s="946"/>
      <c r="AU68" s="946" t="s">
        <v>581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575</v>
      </c>
      <c r="C69" s="954"/>
      <c r="D69" s="954"/>
      <c r="E69" s="954"/>
      <c r="F69" s="954"/>
      <c r="G69" s="954"/>
      <c r="H69" s="954"/>
      <c r="I69" s="954"/>
      <c r="J69" s="954"/>
      <c r="K69" s="954"/>
      <c r="L69" s="954"/>
      <c r="M69" s="954"/>
      <c r="N69" s="954"/>
      <c r="O69" s="954"/>
      <c r="P69" s="955"/>
      <c r="Q69" s="956">
        <v>231</v>
      </c>
      <c r="R69" s="911"/>
      <c r="S69" s="911"/>
      <c r="T69" s="911"/>
      <c r="U69" s="911"/>
      <c r="V69" s="911">
        <v>214</v>
      </c>
      <c r="W69" s="911"/>
      <c r="X69" s="911"/>
      <c r="Y69" s="911"/>
      <c r="Z69" s="911"/>
      <c r="AA69" s="911">
        <v>17</v>
      </c>
      <c r="AB69" s="911"/>
      <c r="AC69" s="911"/>
      <c r="AD69" s="911"/>
      <c r="AE69" s="911"/>
      <c r="AF69" s="911">
        <v>17</v>
      </c>
      <c r="AG69" s="911"/>
      <c r="AH69" s="911"/>
      <c r="AI69" s="911"/>
      <c r="AJ69" s="911"/>
      <c r="AK69" s="911">
        <v>10</v>
      </c>
      <c r="AL69" s="911"/>
      <c r="AM69" s="911"/>
      <c r="AN69" s="911"/>
      <c r="AO69" s="911"/>
      <c r="AP69" s="911" t="s">
        <v>581</v>
      </c>
      <c r="AQ69" s="911"/>
      <c r="AR69" s="911"/>
      <c r="AS69" s="911"/>
      <c r="AT69" s="911"/>
      <c r="AU69" s="911" t="s">
        <v>581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576</v>
      </c>
      <c r="C70" s="954"/>
      <c r="D70" s="954"/>
      <c r="E70" s="954"/>
      <c r="F70" s="954"/>
      <c r="G70" s="954"/>
      <c r="H70" s="954"/>
      <c r="I70" s="954"/>
      <c r="J70" s="954"/>
      <c r="K70" s="954"/>
      <c r="L70" s="954"/>
      <c r="M70" s="954"/>
      <c r="N70" s="954"/>
      <c r="O70" s="954"/>
      <c r="P70" s="955"/>
      <c r="Q70" s="956">
        <v>403</v>
      </c>
      <c r="R70" s="911"/>
      <c r="S70" s="911"/>
      <c r="T70" s="911"/>
      <c r="U70" s="911"/>
      <c r="V70" s="911">
        <v>355</v>
      </c>
      <c r="W70" s="911"/>
      <c r="X70" s="911"/>
      <c r="Y70" s="911"/>
      <c r="Z70" s="911"/>
      <c r="AA70" s="911">
        <v>48</v>
      </c>
      <c r="AB70" s="911"/>
      <c r="AC70" s="911"/>
      <c r="AD70" s="911"/>
      <c r="AE70" s="911"/>
      <c r="AF70" s="911">
        <v>48</v>
      </c>
      <c r="AG70" s="911"/>
      <c r="AH70" s="911"/>
      <c r="AI70" s="911"/>
      <c r="AJ70" s="911"/>
      <c r="AK70" s="911">
        <v>70</v>
      </c>
      <c r="AL70" s="911"/>
      <c r="AM70" s="911"/>
      <c r="AN70" s="911"/>
      <c r="AO70" s="911"/>
      <c r="AP70" s="911">
        <v>72</v>
      </c>
      <c r="AQ70" s="911"/>
      <c r="AR70" s="911"/>
      <c r="AS70" s="911"/>
      <c r="AT70" s="911"/>
      <c r="AU70" s="911" t="s">
        <v>581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577</v>
      </c>
      <c r="C71" s="954"/>
      <c r="D71" s="954"/>
      <c r="E71" s="954"/>
      <c r="F71" s="954"/>
      <c r="G71" s="954"/>
      <c r="H71" s="954"/>
      <c r="I71" s="954"/>
      <c r="J71" s="954"/>
      <c r="K71" s="954"/>
      <c r="L71" s="954"/>
      <c r="M71" s="954"/>
      <c r="N71" s="954"/>
      <c r="O71" s="954"/>
      <c r="P71" s="955"/>
      <c r="Q71" s="956">
        <v>913</v>
      </c>
      <c r="R71" s="911"/>
      <c r="S71" s="911"/>
      <c r="T71" s="911"/>
      <c r="U71" s="911"/>
      <c r="V71" s="911">
        <v>899</v>
      </c>
      <c r="W71" s="911"/>
      <c r="X71" s="911"/>
      <c r="Y71" s="911"/>
      <c r="Z71" s="911"/>
      <c r="AA71" s="911">
        <v>14</v>
      </c>
      <c r="AB71" s="911"/>
      <c r="AC71" s="911"/>
      <c r="AD71" s="911"/>
      <c r="AE71" s="911"/>
      <c r="AF71" s="911">
        <v>14</v>
      </c>
      <c r="AG71" s="911"/>
      <c r="AH71" s="911"/>
      <c r="AI71" s="911"/>
      <c r="AJ71" s="911"/>
      <c r="AK71" s="911">
        <v>60</v>
      </c>
      <c r="AL71" s="911"/>
      <c r="AM71" s="911"/>
      <c r="AN71" s="911"/>
      <c r="AO71" s="911"/>
      <c r="AP71" s="911">
        <v>1044</v>
      </c>
      <c r="AQ71" s="911"/>
      <c r="AR71" s="911"/>
      <c r="AS71" s="911"/>
      <c r="AT71" s="911"/>
      <c r="AU71" s="911" t="s">
        <v>581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578</v>
      </c>
      <c r="C72" s="954"/>
      <c r="D72" s="954"/>
      <c r="E72" s="954"/>
      <c r="F72" s="954"/>
      <c r="G72" s="954"/>
      <c r="H72" s="954"/>
      <c r="I72" s="954"/>
      <c r="J72" s="954"/>
      <c r="K72" s="954"/>
      <c r="L72" s="954"/>
      <c r="M72" s="954"/>
      <c r="N72" s="954"/>
      <c r="O72" s="954"/>
      <c r="P72" s="955"/>
      <c r="Q72" s="956">
        <v>88</v>
      </c>
      <c r="R72" s="911"/>
      <c r="S72" s="911"/>
      <c r="T72" s="911"/>
      <c r="U72" s="911"/>
      <c r="V72" s="911">
        <v>82</v>
      </c>
      <c r="W72" s="911"/>
      <c r="X72" s="911"/>
      <c r="Y72" s="911"/>
      <c r="Z72" s="911"/>
      <c r="AA72" s="911">
        <v>6</v>
      </c>
      <c r="AB72" s="911"/>
      <c r="AC72" s="911"/>
      <c r="AD72" s="911"/>
      <c r="AE72" s="911"/>
      <c r="AF72" s="911">
        <v>6</v>
      </c>
      <c r="AG72" s="911"/>
      <c r="AH72" s="911"/>
      <c r="AI72" s="911"/>
      <c r="AJ72" s="911"/>
      <c r="AK72" s="911" t="s">
        <v>581</v>
      </c>
      <c r="AL72" s="911"/>
      <c r="AM72" s="911"/>
      <c r="AN72" s="911"/>
      <c r="AO72" s="911"/>
      <c r="AP72" s="911" t="s">
        <v>581</v>
      </c>
      <c r="AQ72" s="911"/>
      <c r="AR72" s="911"/>
      <c r="AS72" s="911"/>
      <c r="AT72" s="911"/>
      <c r="AU72" s="911" t="s">
        <v>581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579</v>
      </c>
      <c r="C73" s="954"/>
      <c r="D73" s="954"/>
      <c r="E73" s="954"/>
      <c r="F73" s="954"/>
      <c r="G73" s="954"/>
      <c r="H73" s="954"/>
      <c r="I73" s="954"/>
      <c r="J73" s="954"/>
      <c r="K73" s="954"/>
      <c r="L73" s="954"/>
      <c r="M73" s="954"/>
      <c r="N73" s="954"/>
      <c r="O73" s="954"/>
      <c r="P73" s="955"/>
      <c r="Q73" s="956">
        <v>300</v>
      </c>
      <c r="R73" s="911"/>
      <c r="S73" s="911"/>
      <c r="T73" s="911"/>
      <c r="U73" s="911"/>
      <c r="V73" s="911">
        <v>254</v>
      </c>
      <c r="W73" s="911"/>
      <c r="X73" s="911"/>
      <c r="Y73" s="911"/>
      <c r="Z73" s="911"/>
      <c r="AA73" s="911">
        <v>46</v>
      </c>
      <c r="AB73" s="911"/>
      <c r="AC73" s="911"/>
      <c r="AD73" s="911"/>
      <c r="AE73" s="911"/>
      <c r="AF73" s="911">
        <v>46</v>
      </c>
      <c r="AG73" s="911"/>
      <c r="AH73" s="911"/>
      <c r="AI73" s="911"/>
      <c r="AJ73" s="911"/>
      <c r="AK73" s="911" t="s">
        <v>581</v>
      </c>
      <c r="AL73" s="911"/>
      <c r="AM73" s="911"/>
      <c r="AN73" s="911"/>
      <c r="AO73" s="911"/>
      <c r="AP73" s="911" t="s">
        <v>581</v>
      </c>
      <c r="AQ73" s="911"/>
      <c r="AR73" s="911"/>
      <c r="AS73" s="911"/>
      <c r="AT73" s="911"/>
      <c r="AU73" s="911" t="s">
        <v>581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580</v>
      </c>
      <c r="C74" s="954"/>
      <c r="D74" s="954"/>
      <c r="E74" s="954"/>
      <c r="F74" s="954"/>
      <c r="G74" s="954"/>
      <c r="H74" s="954"/>
      <c r="I74" s="954"/>
      <c r="J74" s="954"/>
      <c r="K74" s="954"/>
      <c r="L74" s="954"/>
      <c r="M74" s="954"/>
      <c r="N74" s="954"/>
      <c r="O74" s="954"/>
      <c r="P74" s="955"/>
      <c r="Q74" s="956">
        <v>290311</v>
      </c>
      <c r="R74" s="911"/>
      <c r="S74" s="911"/>
      <c r="T74" s="911"/>
      <c r="U74" s="911"/>
      <c r="V74" s="911">
        <v>279470</v>
      </c>
      <c r="W74" s="911"/>
      <c r="X74" s="911"/>
      <c r="Y74" s="911"/>
      <c r="Z74" s="911"/>
      <c r="AA74" s="911">
        <v>10841</v>
      </c>
      <c r="AB74" s="911"/>
      <c r="AC74" s="911"/>
      <c r="AD74" s="911"/>
      <c r="AE74" s="911"/>
      <c r="AF74" s="911">
        <v>10841</v>
      </c>
      <c r="AG74" s="911"/>
      <c r="AH74" s="911"/>
      <c r="AI74" s="911"/>
      <c r="AJ74" s="911"/>
      <c r="AK74" s="911" t="s">
        <v>581</v>
      </c>
      <c r="AL74" s="911"/>
      <c r="AM74" s="911"/>
      <c r="AN74" s="911"/>
      <c r="AO74" s="911"/>
      <c r="AP74" s="911" t="s">
        <v>581</v>
      </c>
      <c r="AQ74" s="911"/>
      <c r="AR74" s="911"/>
      <c r="AS74" s="911"/>
      <c r="AT74" s="911"/>
      <c r="AU74" s="911" t="s">
        <v>581</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382</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12386</v>
      </c>
      <c r="AG88" s="922"/>
      <c r="AH88" s="922"/>
      <c r="AI88" s="922"/>
      <c r="AJ88" s="922"/>
      <c r="AK88" s="919"/>
      <c r="AL88" s="919"/>
      <c r="AM88" s="919"/>
      <c r="AN88" s="919"/>
      <c r="AO88" s="919"/>
      <c r="AP88" s="922">
        <v>1116</v>
      </c>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421</v>
      </c>
      <c r="AB109" s="975"/>
      <c r="AC109" s="975"/>
      <c r="AD109" s="975"/>
      <c r="AE109" s="976"/>
      <c r="AF109" s="974" t="s">
        <v>300</v>
      </c>
      <c r="AG109" s="975"/>
      <c r="AH109" s="975"/>
      <c r="AI109" s="975"/>
      <c r="AJ109" s="976"/>
      <c r="AK109" s="974" t="s">
        <v>299</v>
      </c>
      <c r="AL109" s="975"/>
      <c r="AM109" s="975"/>
      <c r="AN109" s="975"/>
      <c r="AO109" s="976"/>
      <c r="AP109" s="974" t="s">
        <v>422</v>
      </c>
      <c r="AQ109" s="975"/>
      <c r="AR109" s="975"/>
      <c r="AS109" s="975"/>
      <c r="AT109" s="977"/>
      <c r="AU109" s="994" t="s">
        <v>420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421</v>
      </c>
      <c r="BR109" s="975"/>
      <c r="BS109" s="975"/>
      <c r="BT109" s="975"/>
      <c r="BU109" s="976"/>
      <c r="BV109" s="974" t="s">
        <v>300</v>
      </c>
      <c r="BW109" s="975"/>
      <c r="BX109" s="975"/>
      <c r="BY109" s="975"/>
      <c r="BZ109" s="976"/>
      <c r="CA109" s="974" t="s">
        <v>299</v>
      </c>
      <c r="CB109" s="975"/>
      <c r="CC109" s="975"/>
      <c r="CD109" s="975"/>
      <c r="CE109" s="976"/>
      <c r="CF109" s="995" t="s">
        <v>422</v>
      </c>
      <c r="CG109" s="995"/>
      <c r="CH109" s="995"/>
      <c r="CI109" s="995"/>
      <c r="CJ109" s="995"/>
      <c r="CK109" s="974" t="s">
        <v>423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421</v>
      </c>
      <c r="DH109" s="975"/>
      <c r="DI109" s="975"/>
      <c r="DJ109" s="975"/>
      <c r="DK109" s="976"/>
      <c r="DL109" s="974" t="s">
        <v>300</v>
      </c>
      <c r="DM109" s="975"/>
      <c r="DN109" s="975"/>
      <c r="DO109" s="975"/>
      <c r="DP109" s="976"/>
      <c r="DQ109" s="974" t="s">
        <v>299</v>
      </c>
      <c r="DR109" s="975"/>
      <c r="DS109" s="975"/>
      <c r="DT109" s="975"/>
      <c r="DU109" s="976"/>
      <c r="DV109" s="974" t="s">
        <v>422</v>
      </c>
      <c r="DW109" s="975"/>
      <c r="DX109" s="975"/>
      <c r="DY109" s="975"/>
      <c r="DZ109" s="977"/>
    </row>
    <row r="110" spans="1:131" s="246" customFormat="1" ht="26.25" customHeight="1" x14ac:dyDescent="0.15">
      <c r="A110" s="978" t="s">
        <v>424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600256</v>
      </c>
      <c r="AB110" s="982"/>
      <c r="AC110" s="982"/>
      <c r="AD110" s="982"/>
      <c r="AE110" s="983"/>
      <c r="AF110" s="984">
        <v>680311</v>
      </c>
      <c r="AG110" s="982"/>
      <c r="AH110" s="982"/>
      <c r="AI110" s="982"/>
      <c r="AJ110" s="983"/>
      <c r="AK110" s="984">
        <v>708599</v>
      </c>
      <c r="AL110" s="982"/>
      <c r="AM110" s="982"/>
      <c r="AN110" s="982"/>
      <c r="AO110" s="983"/>
      <c r="AP110" s="985">
        <v>18.2</v>
      </c>
      <c r="AQ110" s="986"/>
      <c r="AR110" s="986"/>
      <c r="AS110" s="986"/>
      <c r="AT110" s="987"/>
      <c r="AU110" s="988" t="s">
        <v>73</v>
      </c>
      <c r="AV110" s="989"/>
      <c r="AW110" s="989"/>
      <c r="AX110" s="989"/>
      <c r="AY110" s="989"/>
      <c r="AZ110" s="1030" t="s">
        <v>425</v>
      </c>
      <c r="BA110" s="979"/>
      <c r="BB110" s="979"/>
      <c r="BC110" s="979"/>
      <c r="BD110" s="979"/>
      <c r="BE110" s="979"/>
      <c r="BF110" s="979"/>
      <c r="BG110" s="979"/>
      <c r="BH110" s="979"/>
      <c r="BI110" s="979"/>
      <c r="BJ110" s="979"/>
      <c r="BK110" s="979"/>
      <c r="BL110" s="979"/>
      <c r="BM110" s="979"/>
      <c r="BN110" s="979"/>
      <c r="BO110" s="979"/>
      <c r="BP110" s="980"/>
      <c r="BQ110" s="1016">
        <v>10298964</v>
      </c>
      <c r="BR110" s="1017"/>
      <c r="BS110" s="1017"/>
      <c r="BT110" s="1017"/>
      <c r="BU110" s="1017"/>
      <c r="BV110" s="1017">
        <v>13026495</v>
      </c>
      <c r="BW110" s="1017"/>
      <c r="BX110" s="1017"/>
      <c r="BY110" s="1017"/>
      <c r="BZ110" s="1017"/>
      <c r="CA110" s="1017">
        <v>14932581</v>
      </c>
      <c r="CB110" s="1017"/>
      <c r="CC110" s="1017"/>
      <c r="CD110" s="1017"/>
      <c r="CE110" s="1017"/>
      <c r="CF110" s="1031">
        <v>384.5</v>
      </c>
      <c r="CG110" s="1032"/>
      <c r="CH110" s="1032"/>
      <c r="CI110" s="1032"/>
      <c r="CJ110" s="1032"/>
      <c r="CK110" s="1033" t="s">
        <v>426</v>
      </c>
      <c r="CL110" s="1034"/>
      <c r="CM110" s="1013" t="s">
        <v>427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428</v>
      </c>
      <c r="DH110" s="1017"/>
      <c r="DI110" s="1017"/>
      <c r="DJ110" s="1017"/>
      <c r="DK110" s="1017"/>
      <c r="DL110" s="1017" t="s">
        <v>429</v>
      </c>
      <c r="DM110" s="1017"/>
      <c r="DN110" s="1017"/>
      <c r="DO110" s="1017"/>
      <c r="DP110" s="1017"/>
      <c r="DQ110" s="1017" t="s">
        <v>430</v>
      </c>
      <c r="DR110" s="1017"/>
      <c r="DS110" s="1017"/>
      <c r="DT110" s="1017"/>
      <c r="DU110" s="1017"/>
      <c r="DV110" s="1018" t="s">
        <v>430</v>
      </c>
      <c r="DW110" s="1018"/>
      <c r="DX110" s="1018"/>
      <c r="DY110" s="1018"/>
      <c r="DZ110" s="1019"/>
    </row>
    <row r="111" spans="1:131" s="246" customFormat="1" ht="26.25" customHeight="1" x14ac:dyDescent="0.15">
      <c r="A111" s="1020" t="s">
        <v>431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127</v>
      </c>
      <c r="AB111" s="1024"/>
      <c r="AC111" s="1024"/>
      <c r="AD111" s="1024"/>
      <c r="AE111" s="1025"/>
      <c r="AF111" s="1026" t="s">
        <v>430</v>
      </c>
      <c r="AG111" s="1024"/>
      <c r="AH111" s="1024"/>
      <c r="AI111" s="1024"/>
      <c r="AJ111" s="1025"/>
      <c r="AK111" s="1026" t="s">
        <v>127</v>
      </c>
      <c r="AL111" s="1024"/>
      <c r="AM111" s="1024"/>
      <c r="AN111" s="1024"/>
      <c r="AO111" s="1025"/>
      <c r="AP111" s="1027" t="s">
        <v>127</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t="s">
        <v>433</v>
      </c>
      <c r="BR111" s="1010"/>
      <c r="BS111" s="1010"/>
      <c r="BT111" s="1010"/>
      <c r="BU111" s="1010"/>
      <c r="BV111" s="1010" t="s">
        <v>428</v>
      </c>
      <c r="BW111" s="1010"/>
      <c r="BX111" s="1010"/>
      <c r="BY111" s="1010"/>
      <c r="BZ111" s="1010"/>
      <c r="CA111" s="1010" t="s">
        <v>384</v>
      </c>
      <c r="CB111" s="1010"/>
      <c r="CC111" s="1010"/>
      <c r="CD111" s="1010"/>
      <c r="CE111" s="1010"/>
      <c r="CF111" s="1004" t="s">
        <v>430</v>
      </c>
      <c r="CG111" s="1005"/>
      <c r="CH111" s="1005"/>
      <c r="CI111" s="1005"/>
      <c r="CJ111" s="1005"/>
      <c r="CK111" s="1035"/>
      <c r="CL111" s="1036"/>
      <c r="CM111" s="1006" t="s">
        <v>434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430</v>
      </c>
      <c r="DH111" s="1010"/>
      <c r="DI111" s="1010"/>
      <c r="DJ111" s="1010"/>
      <c r="DK111" s="1010"/>
      <c r="DL111" s="1010" t="s">
        <v>127</v>
      </c>
      <c r="DM111" s="1010"/>
      <c r="DN111" s="1010"/>
      <c r="DO111" s="1010"/>
      <c r="DP111" s="1010"/>
      <c r="DQ111" s="1010" t="s">
        <v>430</v>
      </c>
      <c r="DR111" s="1010"/>
      <c r="DS111" s="1010"/>
      <c r="DT111" s="1010"/>
      <c r="DU111" s="1010"/>
      <c r="DV111" s="1011" t="s">
        <v>127</v>
      </c>
      <c r="DW111" s="1011"/>
      <c r="DX111" s="1011"/>
      <c r="DY111" s="1011"/>
      <c r="DZ111" s="1012"/>
    </row>
    <row r="112" spans="1:131" s="246" customFormat="1" ht="26.25" customHeight="1" x14ac:dyDescent="0.15">
      <c r="A112" s="1042" t="s">
        <v>435</v>
      </c>
      <c r="B112" s="1043"/>
      <c r="C112" s="1040" t="s">
        <v>436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127</v>
      </c>
      <c r="AB112" s="1049"/>
      <c r="AC112" s="1049"/>
      <c r="AD112" s="1049"/>
      <c r="AE112" s="1050"/>
      <c r="AF112" s="1051" t="s">
        <v>428</v>
      </c>
      <c r="AG112" s="1049"/>
      <c r="AH112" s="1049"/>
      <c r="AI112" s="1049"/>
      <c r="AJ112" s="1050"/>
      <c r="AK112" s="1051" t="s">
        <v>428</v>
      </c>
      <c r="AL112" s="1049"/>
      <c r="AM112" s="1049"/>
      <c r="AN112" s="1049"/>
      <c r="AO112" s="1050"/>
      <c r="AP112" s="1052" t="s">
        <v>127</v>
      </c>
      <c r="AQ112" s="1053"/>
      <c r="AR112" s="1053"/>
      <c r="AS112" s="1053"/>
      <c r="AT112" s="1054"/>
      <c r="AU112" s="990"/>
      <c r="AV112" s="991"/>
      <c r="AW112" s="991"/>
      <c r="AX112" s="991"/>
      <c r="AY112" s="991"/>
      <c r="AZ112" s="1039" t="s">
        <v>437</v>
      </c>
      <c r="BA112" s="1040"/>
      <c r="BB112" s="1040"/>
      <c r="BC112" s="1040"/>
      <c r="BD112" s="1040"/>
      <c r="BE112" s="1040"/>
      <c r="BF112" s="1040"/>
      <c r="BG112" s="1040"/>
      <c r="BH112" s="1040"/>
      <c r="BI112" s="1040"/>
      <c r="BJ112" s="1040"/>
      <c r="BK112" s="1040"/>
      <c r="BL112" s="1040"/>
      <c r="BM112" s="1040"/>
      <c r="BN112" s="1040"/>
      <c r="BO112" s="1040"/>
      <c r="BP112" s="1041"/>
      <c r="BQ112" s="1009">
        <v>2709175</v>
      </c>
      <c r="BR112" s="1010"/>
      <c r="BS112" s="1010"/>
      <c r="BT112" s="1010"/>
      <c r="BU112" s="1010"/>
      <c r="BV112" s="1010">
        <v>2580712</v>
      </c>
      <c r="BW112" s="1010"/>
      <c r="BX112" s="1010"/>
      <c r="BY112" s="1010"/>
      <c r="BZ112" s="1010"/>
      <c r="CA112" s="1010">
        <v>2548658</v>
      </c>
      <c r="CB112" s="1010"/>
      <c r="CC112" s="1010"/>
      <c r="CD112" s="1010"/>
      <c r="CE112" s="1010"/>
      <c r="CF112" s="1004">
        <v>65.599999999999994</v>
      </c>
      <c r="CG112" s="1005"/>
      <c r="CH112" s="1005"/>
      <c r="CI112" s="1005"/>
      <c r="CJ112" s="1005"/>
      <c r="CK112" s="1035"/>
      <c r="CL112" s="1036"/>
      <c r="CM112" s="1006" t="s">
        <v>438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430</v>
      </c>
      <c r="DH112" s="1010"/>
      <c r="DI112" s="1010"/>
      <c r="DJ112" s="1010"/>
      <c r="DK112" s="1010"/>
      <c r="DL112" s="1010" t="s">
        <v>384</v>
      </c>
      <c r="DM112" s="1010"/>
      <c r="DN112" s="1010"/>
      <c r="DO112" s="1010"/>
      <c r="DP112" s="1010"/>
      <c r="DQ112" s="1010" t="s">
        <v>384</v>
      </c>
      <c r="DR112" s="1010"/>
      <c r="DS112" s="1010"/>
      <c r="DT112" s="1010"/>
      <c r="DU112" s="1010"/>
      <c r="DV112" s="1011" t="s">
        <v>430</v>
      </c>
      <c r="DW112" s="1011"/>
      <c r="DX112" s="1011"/>
      <c r="DY112" s="1011"/>
      <c r="DZ112" s="1012"/>
    </row>
    <row r="113" spans="1:130" s="246" customFormat="1" ht="26.25" customHeight="1" x14ac:dyDescent="0.15">
      <c r="A113" s="1044"/>
      <c r="B113" s="1045"/>
      <c r="C113" s="1040" t="s">
        <v>439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215570</v>
      </c>
      <c r="AB113" s="1024"/>
      <c r="AC113" s="1024"/>
      <c r="AD113" s="1024"/>
      <c r="AE113" s="1025"/>
      <c r="AF113" s="1026">
        <v>183758</v>
      </c>
      <c r="AG113" s="1024"/>
      <c r="AH113" s="1024"/>
      <c r="AI113" s="1024"/>
      <c r="AJ113" s="1025"/>
      <c r="AK113" s="1026">
        <v>212681</v>
      </c>
      <c r="AL113" s="1024"/>
      <c r="AM113" s="1024"/>
      <c r="AN113" s="1024"/>
      <c r="AO113" s="1025"/>
      <c r="AP113" s="1027">
        <v>5.5</v>
      </c>
      <c r="AQ113" s="1028"/>
      <c r="AR113" s="1028"/>
      <c r="AS113" s="1028"/>
      <c r="AT113" s="1029"/>
      <c r="AU113" s="990"/>
      <c r="AV113" s="991"/>
      <c r="AW113" s="991"/>
      <c r="AX113" s="991"/>
      <c r="AY113" s="991"/>
      <c r="AZ113" s="1039" t="s">
        <v>440</v>
      </c>
      <c r="BA113" s="1040"/>
      <c r="BB113" s="1040"/>
      <c r="BC113" s="1040"/>
      <c r="BD113" s="1040"/>
      <c r="BE113" s="1040"/>
      <c r="BF113" s="1040"/>
      <c r="BG113" s="1040"/>
      <c r="BH113" s="1040"/>
      <c r="BI113" s="1040"/>
      <c r="BJ113" s="1040"/>
      <c r="BK113" s="1040"/>
      <c r="BL113" s="1040"/>
      <c r="BM113" s="1040"/>
      <c r="BN113" s="1040"/>
      <c r="BO113" s="1040"/>
      <c r="BP113" s="1041"/>
      <c r="BQ113" s="1009">
        <v>779066</v>
      </c>
      <c r="BR113" s="1010"/>
      <c r="BS113" s="1010"/>
      <c r="BT113" s="1010"/>
      <c r="BU113" s="1010"/>
      <c r="BV113" s="1010">
        <v>750704</v>
      </c>
      <c r="BW113" s="1010"/>
      <c r="BX113" s="1010"/>
      <c r="BY113" s="1010"/>
      <c r="BZ113" s="1010"/>
      <c r="CA113" s="1010">
        <v>703623</v>
      </c>
      <c r="CB113" s="1010"/>
      <c r="CC113" s="1010"/>
      <c r="CD113" s="1010"/>
      <c r="CE113" s="1010"/>
      <c r="CF113" s="1004">
        <v>18.100000000000001</v>
      </c>
      <c r="CG113" s="1005"/>
      <c r="CH113" s="1005"/>
      <c r="CI113" s="1005"/>
      <c r="CJ113" s="1005"/>
      <c r="CK113" s="1035"/>
      <c r="CL113" s="1036"/>
      <c r="CM113" s="1006" t="s">
        <v>441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430</v>
      </c>
      <c r="DH113" s="1049"/>
      <c r="DI113" s="1049"/>
      <c r="DJ113" s="1049"/>
      <c r="DK113" s="1050"/>
      <c r="DL113" s="1051" t="s">
        <v>430</v>
      </c>
      <c r="DM113" s="1049"/>
      <c r="DN113" s="1049"/>
      <c r="DO113" s="1049"/>
      <c r="DP113" s="1050"/>
      <c r="DQ113" s="1051" t="s">
        <v>430</v>
      </c>
      <c r="DR113" s="1049"/>
      <c r="DS113" s="1049"/>
      <c r="DT113" s="1049"/>
      <c r="DU113" s="1050"/>
      <c r="DV113" s="1052" t="s">
        <v>127</v>
      </c>
      <c r="DW113" s="1053"/>
      <c r="DX113" s="1053"/>
      <c r="DY113" s="1053"/>
      <c r="DZ113" s="1054"/>
    </row>
    <row r="114" spans="1:130" s="246" customFormat="1" ht="26.25" customHeight="1" x14ac:dyDescent="0.15">
      <c r="A114" s="1044"/>
      <c r="B114" s="1045"/>
      <c r="C114" s="1040" t="s">
        <v>442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9200</v>
      </c>
      <c r="AB114" s="1049"/>
      <c r="AC114" s="1049"/>
      <c r="AD114" s="1049"/>
      <c r="AE114" s="1050"/>
      <c r="AF114" s="1051">
        <v>34462</v>
      </c>
      <c r="AG114" s="1049"/>
      <c r="AH114" s="1049"/>
      <c r="AI114" s="1049"/>
      <c r="AJ114" s="1050"/>
      <c r="AK114" s="1051">
        <v>39218</v>
      </c>
      <c r="AL114" s="1049"/>
      <c r="AM114" s="1049"/>
      <c r="AN114" s="1049"/>
      <c r="AO114" s="1050"/>
      <c r="AP114" s="1052">
        <v>1</v>
      </c>
      <c r="AQ114" s="1053"/>
      <c r="AR114" s="1053"/>
      <c r="AS114" s="1053"/>
      <c r="AT114" s="1054"/>
      <c r="AU114" s="990"/>
      <c r="AV114" s="991"/>
      <c r="AW114" s="991"/>
      <c r="AX114" s="991"/>
      <c r="AY114" s="991"/>
      <c r="AZ114" s="1039" t="s">
        <v>443</v>
      </c>
      <c r="BA114" s="1040"/>
      <c r="BB114" s="1040"/>
      <c r="BC114" s="1040"/>
      <c r="BD114" s="1040"/>
      <c r="BE114" s="1040"/>
      <c r="BF114" s="1040"/>
      <c r="BG114" s="1040"/>
      <c r="BH114" s="1040"/>
      <c r="BI114" s="1040"/>
      <c r="BJ114" s="1040"/>
      <c r="BK114" s="1040"/>
      <c r="BL114" s="1040"/>
      <c r="BM114" s="1040"/>
      <c r="BN114" s="1040"/>
      <c r="BO114" s="1040"/>
      <c r="BP114" s="1041"/>
      <c r="BQ114" s="1009">
        <v>1156770</v>
      </c>
      <c r="BR114" s="1010"/>
      <c r="BS114" s="1010"/>
      <c r="BT114" s="1010"/>
      <c r="BU114" s="1010"/>
      <c r="BV114" s="1010">
        <v>1124487</v>
      </c>
      <c r="BW114" s="1010"/>
      <c r="BX114" s="1010"/>
      <c r="BY114" s="1010"/>
      <c r="BZ114" s="1010"/>
      <c r="CA114" s="1010">
        <v>1037087</v>
      </c>
      <c r="CB114" s="1010"/>
      <c r="CC114" s="1010"/>
      <c r="CD114" s="1010"/>
      <c r="CE114" s="1010"/>
      <c r="CF114" s="1004">
        <v>26.7</v>
      </c>
      <c r="CG114" s="1005"/>
      <c r="CH114" s="1005"/>
      <c r="CI114" s="1005"/>
      <c r="CJ114" s="1005"/>
      <c r="CK114" s="1035"/>
      <c r="CL114" s="1036"/>
      <c r="CM114" s="1006" t="s">
        <v>444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430</v>
      </c>
      <c r="DH114" s="1049"/>
      <c r="DI114" s="1049"/>
      <c r="DJ114" s="1049"/>
      <c r="DK114" s="1050"/>
      <c r="DL114" s="1051" t="s">
        <v>445</v>
      </c>
      <c r="DM114" s="1049"/>
      <c r="DN114" s="1049"/>
      <c r="DO114" s="1049"/>
      <c r="DP114" s="1050"/>
      <c r="DQ114" s="1051" t="s">
        <v>430</v>
      </c>
      <c r="DR114" s="1049"/>
      <c r="DS114" s="1049"/>
      <c r="DT114" s="1049"/>
      <c r="DU114" s="1050"/>
      <c r="DV114" s="1052" t="s">
        <v>430</v>
      </c>
      <c r="DW114" s="1053"/>
      <c r="DX114" s="1053"/>
      <c r="DY114" s="1053"/>
      <c r="DZ114" s="1054"/>
    </row>
    <row r="115" spans="1:130" s="246" customFormat="1" ht="26.25" customHeight="1" x14ac:dyDescent="0.15">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200</v>
      </c>
      <c r="AB115" s="1024"/>
      <c r="AC115" s="1024"/>
      <c r="AD115" s="1024"/>
      <c r="AE115" s="1025"/>
      <c r="AF115" s="1026">
        <v>150</v>
      </c>
      <c r="AG115" s="1024"/>
      <c r="AH115" s="1024"/>
      <c r="AI115" s="1024"/>
      <c r="AJ115" s="1025"/>
      <c r="AK115" s="1026">
        <v>100</v>
      </c>
      <c r="AL115" s="1024"/>
      <c r="AM115" s="1024"/>
      <c r="AN115" s="1024"/>
      <c r="AO115" s="1025"/>
      <c r="AP115" s="1027">
        <v>0</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t="s">
        <v>127</v>
      </c>
      <c r="BR115" s="1010"/>
      <c r="BS115" s="1010"/>
      <c r="BT115" s="1010"/>
      <c r="BU115" s="1010"/>
      <c r="BV115" s="1010" t="s">
        <v>430</v>
      </c>
      <c r="BW115" s="1010"/>
      <c r="BX115" s="1010"/>
      <c r="BY115" s="1010"/>
      <c r="BZ115" s="1010"/>
      <c r="CA115" s="1010" t="s">
        <v>445</v>
      </c>
      <c r="CB115" s="1010"/>
      <c r="CC115" s="1010"/>
      <c r="CD115" s="1010"/>
      <c r="CE115" s="1010"/>
      <c r="CF115" s="1004" t="s">
        <v>430</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430</v>
      </c>
      <c r="DH115" s="1049"/>
      <c r="DI115" s="1049"/>
      <c r="DJ115" s="1049"/>
      <c r="DK115" s="1050"/>
      <c r="DL115" s="1051" t="s">
        <v>428</v>
      </c>
      <c r="DM115" s="1049"/>
      <c r="DN115" s="1049"/>
      <c r="DO115" s="1049"/>
      <c r="DP115" s="1050"/>
      <c r="DQ115" s="1051" t="s">
        <v>429</v>
      </c>
      <c r="DR115" s="1049"/>
      <c r="DS115" s="1049"/>
      <c r="DT115" s="1049"/>
      <c r="DU115" s="1050"/>
      <c r="DV115" s="1052" t="s">
        <v>430</v>
      </c>
      <c r="DW115" s="1053"/>
      <c r="DX115" s="1053"/>
      <c r="DY115" s="1053"/>
      <c r="DZ115" s="1054"/>
    </row>
    <row r="116" spans="1:130" s="246" customFormat="1" ht="26.25" customHeight="1" x14ac:dyDescent="0.15">
      <c r="A116" s="1046"/>
      <c r="B116" s="1047"/>
      <c r="C116" s="1055" t="s">
        <v>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300</v>
      </c>
      <c r="AB116" s="1049"/>
      <c r="AC116" s="1049"/>
      <c r="AD116" s="1049"/>
      <c r="AE116" s="1050"/>
      <c r="AF116" s="1051">
        <v>1312</v>
      </c>
      <c r="AG116" s="1049"/>
      <c r="AH116" s="1049"/>
      <c r="AI116" s="1049"/>
      <c r="AJ116" s="1050"/>
      <c r="AK116" s="1051">
        <v>1087</v>
      </c>
      <c r="AL116" s="1049"/>
      <c r="AM116" s="1049"/>
      <c r="AN116" s="1049"/>
      <c r="AO116" s="1050"/>
      <c r="AP116" s="1052">
        <v>0</v>
      </c>
      <c r="AQ116" s="1053"/>
      <c r="AR116" s="1053"/>
      <c r="AS116" s="1053"/>
      <c r="AT116" s="1054"/>
      <c r="AU116" s="990"/>
      <c r="AV116" s="991"/>
      <c r="AW116" s="991"/>
      <c r="AX116" s="991"/>
      <c r="AY116" s="991"/>
      <c r="AZ116" s="1057" t="s">
        <v>450</v>
      </c>
      <c r="BA116" s="1058"/>
      <c r="BB116" s="1058"/>
      <c r="BC116" s="1058"/>
      <c r="BD116" s="1058"/>
      <c r="BE116" s="1058"/>
      <c r="BF116" s="1058"/>
      <c r="BG116" s="1058"/>
      <c r="BH116" s="1058"/>
      <c r="BI116" s="1058"/>
      <c r="BJ116" s="1058"/>
      <c r="BK116" s="1058"/>
      <c r="BL116" s="1058"/>
      <c r="BM116" s="1058"/>
      <c r="BN116" s="1058"/>
      <c r="BO116" s="1058"/>
      <c r="BP116" s="1059"/>
      <c r="BQ116" s="1009" t="s">
        <v>127</v>
      </c>
      <c r="BR116" s="1010"/>
      <c r="BS116" s="1010"/>
      <c r="BT116" s="1010"/>
      <c r="BU116" s="1010"/>
      <c r="BV116" s="1010" t="s">
        <v>445</v>
      </c>
      <c r="BW116" s="1010"/>
      <c r="BX116" s="1010"/>
      <c r="BY116" s="1010"/>
      <c r="BZ116" s="1010"/>
      <c r="CA116" s="1010" t="s">
        <v>433</v>
      </c>
      <c r="CB116" s="1010"/>
      <c r="CC116" s="1010"/>
      <c r="CD116" s="1010"/>
      <c r="CE116" s="1010"/>
      <c r="CF116" s="1004" t="s">
        <v>430</v>
      </c>
      <c r="CG116" s="1005"/>
      <c r="CH116" s="1005"/>
      <c r="CI116" s="1005"/>
      <c r="CJ116" s="1005"/>
      <c r="CK116" s="1035"/>
      <c r="CL116" s="1036"/>
      <c r="CM116" s="1006" t="s">
        <v>451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384</v>
      </c>
      <c r="DH116" s="1049"/>
      <c r="DI116" s="1049"/>
      <c r="DJ116" s="1049"/>
      <c r="DK116" s="1050"/>
      <c r="DL116" s="1051" t="s">
        <v>445</v>
      </c>
      <c r="DM116" s="1049"/>
      <c r="DN116" s="1049"/>
      <c r="DO116" s="1049"/>
      <c r="DP116" s="1050"/>
      <c r="DQ116" s="1051" t="s">
        <v>430</v>
      </c>
      <c r="DR116" s="1049"/>
      <c r="DS116" s="1049"/>
      <c r="DT116" s="1049"/>
      <c r="DU116" s="1050"/>
      <c r="DV116" s="1052" t="s">
        <v>430</v>
      </c>
      <c r="DW116" s="1053"/>
      <c r="DX116" s="1053"/>
      <c r="DY116" s="1053"/>
      <c r="DZ116" s="1054"/>
    </row>
    <row r="117" spans="1:130" s="246" customFormat="1" ht="26.25" customHeight="1" x14ac:dyDescent="0.15">
      <c r="A117" s="994" t="s">
        <v>183</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452</v>
      </c>
      <c r="Z117" s="976"/>
      <c r="AA117" s="1066">
        <v>825526</v>
      </c>
      <c r="AB117" s="1067"/>
      <c r="AC117" s="1067"/>
      <c r="AD117" s="1067"/>
      <c r="AE117" s="1068"/>
      <c r="AF117" s="1069">
        <v>899993</v>
      </c>
      <c r="AG117" s="1067"/>
      <c r="AH117" s="1067"/>
      <c r="AI117" s="1067"/>
      <c r="AJ117" s="1068"/>
      <c r="AK117" s="1069">
        <v>961685</v>
      </c>
      <c r="AL117" s="1067"/>
      <c r="AM117" s="1067"/>
      <c r="AN117" s="1067"/>
      <c r="AO117" s="1068"/>
      <c r="AP117" s="1070"/>
      <c r="AQ117" s="1071"/>
      <c r="AR117" s="1071"/>
      <c r="AS117" s="1071"/>
      <c r="AT117" s="1072"/>
      <c r="AU117" s="990"/>
      <c r="AV117" s="991"/>
      <c r="AW117" s="991"/>
      <c r="AX117" s="991"/>
      <c r="AY117" s="991"/>
      <c r="AZ117" s="1057" t="s">
        <v>453</v>
      </c>
      <c r="BA117" s="1058"/>
      <c r="BB117" s="1058"/>
      <c r="BC117" s="1058"/>
      <c r="BD117" s="1058"/>
      <c r="BE117" s="1058"/>
      <c r="BF117" s="1058"/>
      <c r="BG117" s="1058"/>
      <c r="BH117" s="1058"/>
      <c r="BI117" s="1058"/>
      <c r="BJ117" s="1058"/>
      <c r="BK117" s="1058"/>
      <c r="BL117" s="1058"/>
      <c r="BM117" s="1058"/>
      <c r="BN117" s="1058"/>
      <c r="BO117" s="1058"/>
      <c r="BP117" s="1059"/>
      <c r="BQ117" s="1009" t="s">
        <v>430</v>
      </c>
      <c r="BR117" s="1010"/>
      <c r="BS117" s="1010"/>
      <c r="BT117" s="1010"/>
      <c r="BU117" s="1010"/>
      <c r="BV117" s="1010" t="s">
        <v>127</v>
      </c>
      <c r="BW117" s="1010"/>
      <c r="BX117" s="1010"/>
      <c r="BY117" s="1010"/>
      <c r="BZ117" s="1010"/>
      <c r="CA117" s="1010" t="s">
        <v>127</v>
      </c>
      <c r="CB117" s="1010"/>
      <c r="CC117" s="1010"/>
      <c r="CD117" s="1010"/>
      <c r="CE117" s="1010"/>
      <c r="CF117" s="1004" t="s">
        <v>429</v>
      </c>
      <c r="CG117" s="1005"/>
      <c r="CH117" s="1005"/>
      <c r="CI117" s="1005"/>
      <c r="CJ117" s="1005"/>
      <c r="CK117" s="1035"/>
      <c r="CL117" s="1036"/>
      <c r="CM117" s="1006" t="s">
        <v>454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430</v>
      </c>
      <c r="DH117" s="1049"/>
      <c r="DI117" s="1049"/>
      <c r="DJ117" s="1049"/>
      <c r="DK117" s="1050"/>
      <c r="DL117" s="1051" t="s">
        <v>430</v>
      </c>
      <c r="DM117" s="1049"/>
      <c r="DN117" s="1049"/>
      <c r="DO117" s="1049"/>
      <c r="DP117" s="1050"/>
      <c r="DQ117" s="1051" t="s">
        <v>430</v>
      </c>
      <c r="DR117" s="1049"/>
      <c r="DS117" s="1049"/>
      <c r="DT117" s="1049"/>
      <c r="DU117" s="1050"/>
      <c r="DV117" s="1052" t="s">
        <v>429</v>
      </c>
      <c r="DW117" s="1053"/>
      <c r="DX117" s="1053"/>
      <c r="DY117" s="1053"/>
      <c r="DZ117" s="1054"/>
    </row>
    <row r="118" spans="1:130" s="246" customFormat="1" ht="26.25" customHeight="1" x14ac:dyDescent="0.15">
      <c r="A118" s="994" t="s">
        <v>423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421</v>
      </c>
      <c r="AB118" s="975"/>
      <c r="AC118" s="975"/>
      <c r="AD118" s="975"/>
      <c r="AE118" s="976"/>
      <c r="AF118" s="974" t="s">
        <v>300</v>
      </c>
      <c r="AG118" s="975"/>
      <c r="AH118" s="975"/>
      <c r="AI118" s="975"/>
      <c r="AJ118" s="976"/>
      <c r="AK118" s="974" t="s">
        <v>299</v>
      </c>
      <c r="AL118" s="975"/>
      <c r="AM118" s="975"/>
      <c r="AN118" s="975"/>
      <c r="AO118" s="976"/>
      <c r="AP118" s="1061" t="s">
        <v>422</v>
      </c>
      <c r="AQ118" s="1062"/>
      <c r="AR118" s="1062"/>
      <c r="AS118" s="1062"/>
      <c r="AT118" s="1063"/>
      <c r="AU118" s="990"/>
      <c r="AV118" s="991"/>
      <c r="AW118" s="991"/>
      <c r="AX118" s="991"/>
      <c r="AY118" s="991"/>
      <c r="AZ118" s="1064" t="s">
        <v>455</v>
      </c>
      <c r="BA118" s="1055"/>
      <c r="BB118" s="1055"/>
      <c r="BC118" s="1055"/>
      <c r="BD118" s="1055"/>
      <c r="BE118" s="1055"/>
      <c r="BF118" s="1055"/>
      <c r="BG118" s="1055"/>
      <c r="BH118" s="1055"/>
      <c r="BI118" s="1055"/>
      <c r="BJ118" s="1055"/>
      <c r="BK118" s="1055"/>
      <c r="BL118" s="1055"/>
      <c r="BM118" s="1055"/>
      <c r="BN118" s="1055"/>
      <c r="BO118" s="1055"/>
      <c r="BP118" s="1056"/>
      <c r="BQ118" s="1087" t="s">
        <v>429</v>
      </c>
      <c r="BR118" s="1088"/>
      <c r="BS118" s="1088"/>
      <c r="BT118" s="1088"/>
      <c r="BU118" s="1088"/>
      <c r="BV118" s="1088" t="s">
        <v>127</v>
      </c>
      <c r="BW118" s="1088"/>
      <c r="BX118" s="1088"/>
      <c r="BY118" s="1088"/>
      <c r="BZ118" s="1088"/>
      <c r="CA118" s="1088" t="s">
        <v>429</v>
      </c>
      <c r="CB118" s="1088"/>
      <c r="CC118" s="1088"/>
      <c r="CD118" s="1088"/>
      <c r="CE118" s="1088"/>
      <c r="CF118" s="1004" t="s">
        <v>127</v>
      </c>
      <c r="CG118" s="1005"/>
      <c r="CH118" s="1005"/>
      <c r="CI118" s="1005"/>
      <c r="CJ118" s="1005"/>
      <c r="CK118" s="1035"/>
      <c r="CL118" s="1036"/>
      <c r="CM118" s="1006" t="s">
        <v>456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430</v>
      </c>
      <c r="DH118" s="1049"/>
      <c r="DI118" s="1049"/>
      <c r="DJ118" s="1049"/>
      <c r="DK118" s="1050"/>
      <c r="DL118" s="1051" t="s">
        <v>429</v>
      </c>
      <c r="DM118" s="1049"/>
      <c r="DN118" s="1049"/>
      <c r="DO118" s="1049"/>
      <c r="DP118" s="1050"/>
      <c r="DQ118" s="1051" t="s">
        <v>430</v>
      </c>
      <c r="DR118" s="1049"/>
      <c r="DS118" s="1049"/>
      <c r="DT118" s="1049"/>
      <c r="DU118" s="1050"/>
      <c r="DV118" s="1052" t="s">
        <v>430</v>
      </c>
      <c r="DW118" s="1053"/>
      <c r="DX118" s="1053"/>
      <c r="DY118" s="1053"/>
      <c r="DZ118" s="1054"/>
    </row>
    <row r="119" spans="1:130" s="246" customFormat="1" ht="26.25" customHeight="1" x14ac:dyDescent="0.15">
      <c r="A119" s="1148" t="s">
        <v>426</v>
      </c>
      <c r="B119" s="1034"/>
      <c r="C119" s="1013" t="s">
        <v>427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429</v>
      </c>
      <c r="AB119" s="982"/>
      <c r="AC119" s="982"/>
      <c r="AD119" s="982"/>
      <c r="AE119" s="983"/>
      <c r="AF119" s="984" t="s">
        <v>430</v>
      </c>
      <c r="AG119" s="982"/>
      <c r="AH119" s="982"/>
      <c r="AI119" s="982"/>
      <c r="AJ119" s="983"/>
      <c r="AK119" s="984" t="s">
        <v>430</v>
      </c>
      <c r="AL119" s="982"/>
      <c r="AM119" s="982"/>
      <c r="AN119" s="982"/>
      <c r="AO119" s="983"/>
      <c r="AP119" s="985" t="s">
        <v>428</v>
      </c>
      <c r="AQ119" s="986"/>
      <c r="AR119" s="986"/>
      <c r="AS119" s="986"/>
      <c r="AT119" s="987"/>
      <c r="AU119" s="992"/>
      <c r="AV119" s="993"/>
      <c r="AW119" s="993"/>
      <c r="AX119" s="993"/>
      <c r="AY119" s="993"/>
      <c r="AZ119" s="277" t="s">
        <v>183</v>
      </c>
      <c r="BA119" s="277"/>
      <c r="BB119" s="277"/>
      <c r="BC119" s="277"/>
      <c r="BD119" s="277"/>
      <c r="BE119" s="277"/>
      <c r="BF119" s="277"/>
      <c r="BG119" s="277"/>
      <c r="BH119" s="277"/>
      <c r="BI119" s="277"/>
      <c r="BJ119" s="277"/>
      <c r="BK119" s="277"/>
      <c r="BL119" s="277"/>
      <c r="BM119" s="277"/>
      <c r="BN119" s="277"/>
      <c r="BO119" s="1065" t="s">
        <v>457</v>
      </c>
      <c r="BP119" s="1096"/>
      <c r="BQ119" s="1087">
        <v>14943975</v>
      </c>
      <c r="BR119" s="1088"/>
      <c r="BS119" s="1088"/>
      <c r="BT119" s="1088"/>
      <c r="BU119" s="1088"/>
      <c r="BV119" s="1088">
        <v>17482398</v>
      </c>
      <c r="BW119" s="1088"/>
      <c r="BX119" s="1088"/>
      <c r="BY119" s="1088"/>
      <c r="BZ119" s="1088"/>
      <c r="CA119" s="1088">
        <v>19221949</v>
      </c>
      <c r="CB119" s="1088"/>
      <c r="CC119" s="1088"/>
      <c r="CD119" s="1088"/>
      <c r="CE119" s="1088"/>
      <c r="CF119" s="1089"/>
      <c r="CG119" s="1090"/>
      <c r="CH119" s="1090"/>
      <c r="CI119" s="1090"/>
      <c r="CJ119" s="1091"/>
      <c r="CK119" s="1037"/>
      <c r="CL119" s="1038"/>
      <c r="CM119" s="1092" t="s">
        <v>458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430</v>
      </c>
      <c r="DH119" s="1074"/>
      <c r="DI119" s="1074"/>
      <c r="DJ119" s="1074"/>
      <c r="DK119" s="1075"/>
      <c r="DL119" s="1073" t="s">
        <v>430</v>
      </c>
      <c r="DM119" s="1074"/>
      <c r="DN119" s="1074"/>
      <c r="DO119" s="1074"/>
      <c r="DP119" s="1075"/>
      <c r="DQ119" s="1073" t="s">
        <v>430</v>
      </c>
      <c r="DR119" s="1074"/>
      <c r="DS119" s="1074"/>
      <c r="DT119" s="1074"/>
      <c r="DU119" s="1075"/>
      <c r="DV119" s="1076" t="s">
        <v>127</v>
      </c>
      <c r="DW119" s="1077"/>
      <c r="DX119" s="1077"/>
      <c r="DY119" s="1077"/>
      <c r="DZ119" s="1078"/>
    </row>
    <row r="120" spans="1:130" s="246" customFormat="1" ht="26.25" customHeight="1" x14ac:dyDescent="0.15">
      <c r="A120" s="1149"/>
      <c r="B120" s="1036"/>
      <c r="C120" s="1006" t="s">
        <v>434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430</v>
      </c>
      <c r="AB120" s="1049"/>
      <c r="AC120" s="1049"/>
      <c r="AD120" s="1049"/>
      <c r="AE120" s="1050"/>
      <c r="AF120" s="1051" t="s">
        <v>430</v>
      </c>
      <c r="AG120" s="1049"/>
      <c r="AH120" s="1049"/>
      <c r="AI120" s="1049"/>
      <c r="AJ120" s="1050"/>
      <c r="AK120" s="1051" t="s">
        <v>428</v>
      </c>
      <c r="AL120" s="1049"/>
      <c r="AM120" s="1049"/>
      <c r="AN120" s="1049"/>
      <c r="AO120" s="1050"/>
      <c r="AP120" s="1052" t="s">
        <v>430</v>
      </c>
      <c r="AQ120" s="1053"/>
      <c r="AR120" s="1053"/>
      <c r="AS120" s="1053"/>
      <c r="AT120" s="1054"/>
      <c r="AU120" s="1079" t="s">
        <v>459</v>
      </c>
      <c r="AV120" s="1080"/>
      <c r="AW120" s="1080"/>
      <c r="AX120" s="1080"/>
      <c r="AY120" s="1081"/>
      <c r="AZ120" s="1030" t="s">
        <v>460</v>
      </c>
      <c r="BA120" s="979"/>
      <c r="BB120" s="979"/>
      <c r="BC120" s="979"/>
      <c r="BD120" s="979"/>
      <c r="BE120" s="979"/>
      <c r="BF120" s="979"/>
      <c r="BG120" s="979"/>
      <c r="BH120" s="979"/>
      <c r="BI120" s="979"/>
      <c r="BJ120" s="979"/>
      <c r="BK120" s="979"/>
      <c r="BL120" s="979"/>
      <c r="BM120" s="979"/>
      <c r="BN120" s="979"/>
      <c r="BO120" s="979"/>
      <c r="BP120" s="980"/>
      <c r="BQ120" s="1016">
        <v>1225004</v>
      </c>
      <c r="BR120" s="1017"/>
      <c r="BS120" s="1017"/>
      <c r="BT120" s="1017"/>
      <c r="BU120" s="1017"/>
      <c r="BV120" s="1017">
        <v>1677409</v>
      </c>
      <c r="BW120" s="1017"/>
      <c r="BX120" s="1017"/>
      <c r="BY120" s="1017"/>
      <c r="BZ120" s="1017"/>
      <c r="CA120" s="1017">
        <v>1886646</v>
      </c>
      <c r="CB120" s="1017"/>
      <c r="CC120" s="1017"/>
      <c r="CD120" s="1017"/>
      <c r="CE120" s="1017"/>
      <c r="CF120" s="1031">
        <v>48.6</v>
      </c>
      <c r="CG120" s="1032"/>
      <c r="CH120" s="1032"/>
      <c r="CI120" s="1032"/>
      <c r="CJ120" s="1032"/>
      <c r="CK120" s="1097" t="s">
        <v>461</v>
      </c>
      <c r="CL120" s="1098"/>
      <c r="CM120" s="1098"/>
      <c r="CN120" s="1098"/>
      <c r="CO120" s="1099"/>
      <c r="CP120" s="1105" t="s">
        <v>462</v>
      </c>
      <c r="CQ120" s="1106"/>
      <c r="CR120" s="1106"/>
      <c r="CS120" s="1106"/>
      <c r="CT120" s="1106"/>
      <c r="CU120" s="1106"/>
      <c r="CV120" s="1106"/>
      <c r="CW120" s="1106"/>
      <c r="CX120" s="1106"/>
      <c r="CY120" s="1106"/>
      <c r="CZ120" s="1106"/>
      <c r="DA120" s="1106"/>
      <c r="DB120" s="1106"/>
      <c r="DC120" s="1106"/>
      <c r="DD120" s="1106"/>
      <c r="DE120" s="1106"/>
      <c r="DF120" s="1107"/>
      <c r="DG120" s="1016">
        <v>2385960</v>
      </c>
      <c r="DH120" s="1017"/>
      <c r="DI120" s="1017"/>
      <c r="DJ120" s="1017"/>
      <c r="DK120" s="1017"/>
      <c r="DL120" s="1017">
        <v>2394495</v>
      </c>
      <c r="DM120" s="1017"/>
      <c r="DN120" s="1017"/>
      <c r="DO120" s="1017"/>
      <c r="DP120" s="1017"/>
      <c r="DQ120" s="1017">
        <v>2469765</v>
      </c>
      <c r="DR120" s="1017"/>
      <c r="DS120" s="1017"/>
      <c r="DT120" s="1017"/>
      <c r="DU120" s="1017"/>
      <c r="DV120" s="1018">
        <v>63.6</v>
      </c>
      <c r="DW120" s="1018"/>
      <c r="DX120" s="1018"/>
      <c r="DY120" s="1018"/>
      <c r="DZ120" s="1019"/>
    </row>
    <row r="121" spans="1:130" s="246" customFormat="1" ht="26.25" customHeight="1" x14ac:dyDescent="0.15">
      <c r="A121" s="1149"/>
      <c r="B121" s="1036"/>
      <c r="C121" s="1057" t="s">
        <v>463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430</v>
      </c>
      <c r="AB121" s="1049"/>
      <c r="AC121" s="1049"/>
      <c r="AD121" s="1049"/>
      <c r="AE121" s="1050"/>
      <c r="AF121" s="1051" t="s">
        <v>430</v>
      </c>
      <c r="AG121" s="1049"/>
      <c r="AH121" s="1049"/>
      <c r="AI121" s="1049"/>
      <c r="AJ121" s="1050"/>
      <c r="AK121" s="1051" t="s">
        <v>127</v>
      </c>
      <c r="AL121" s="1049"/>
      <c r="AM121" s="1049"/>
      <c r="AN121" s="1049"/>
      <c r="AO121" s="1050"/>
      <c r="AP121" s="1052" t="s">
        <v>429</v>
      </c>
      <c r="AQ121" s="1053"/>
      <c r="AR121" s="1053"/>
      <c r="AS121" s="1053"/>
      <c r="AT121" s="1054"/>
      <c r="AU121" s="1082"/>
      <c r="AV121" s="1083"/>
      <c r="AW121" s="1083"/>
      <c r="AX121" s="1083"/>
      <c r="AY121" s="1084"/>
      <c r="AZ121" s="1039" t="s">
        <v>464</v>
      </c>
      <c r="BA121" s="1040"/>
      <c r="BB121" s="1040"/>
      <c r="BC121" s="1040"/>
      <c r="BD121" s="1040"/>
      <c r="BE121" s="1040"/>
      <c r="BF121" s="1040"/>
      <c r="BG121" s="1040"/>
      <c r="BH121" s="1040"/>
      <c r="BI121" s="1040"/>
      <c r="BJ121" s="1040"/>
      <c r="BK121" s="1040"/>
      <c r="BL121" s="1040"/>
      <c r="BM121" s="1040"/>
      <c r="BN121" s="1040"/>
      <c r="BO121" s="1040"/>
      <c r="BP121" s="1041"/>
      <c r="BQ121" s="1009">
        <v>86588</v>
      </c>
      <c r="BR121" s="1010"/>
      <c r="BS121" s="1010"/>
      <c r="BT121" s="1010"/>
      <c r="BU121" s="1010"/>
      <c r="BV121" s="1010">
        <v>75121</v>
      </c>
      <c r="BW121" s="1010"/>
      <c r="BX121" s="1010"/>
      <c r="BY121" s="1010"/>
      <c r="BZ121" s="1010"/>
      <c r="CA121" s="1010">
        <v>132994</v>
      </c>
      <c r="CB121" s="1010"/>
      <c r="CC121" s="1010"/>
      <c r="CD121" s="1010"/>
      <c r="CE121" s="1010"/>
      <c r="CF121" s="1004">
        <v>3.4</v>
      </c>
      <c r="CG121" s="1005"/>
      <c r="CH121" s="1005"/>
      <c r="CI121" s="1005"/>
      <c r="CJ121" s="1005"/>
      <c r="CK121" s="1100"/>
      <c r="CL121" s="1101"/>
      <c r="CM121" s="1101"/>
      <c r="CN121" s="1101"/>
      <c r="CO121" s="1102"/>
      <c r="CP121" s="1110" t="s">
        <v>465</v>
      </c>
      <c r="CQ121" s="1111"/>
      <c r="CR121" s="1111"/>
      <c r="CS121" s="1111"/>
      <c r="CT121" s="1111"/>
      <c r="CU121" s="1111"/>
      <c r="CV121" s="1111"/>
      <c r="CW121" s="1111"/>
      <c r="CX121" s="1111"/>
      <c r="CY121" s="1111"/>
      <c r="CZ121" s="1111"/>
      <c r="DA121" s="1111"/>
      <c r="DB121" s="1111"/>
      <c r="DC121" s="1111"/>
      <c r="DD121" s="1111"/>
      <c r="DE121" s="1111"/>
      <c r="DF121" s="1112"/>
      <c r="DG121" s="1009">
        <v>323215</v>
      </c>
      <c r="DH121" s="1010"/>
      <c r="DI121" s="1010"/>
      <c r="DJ121" s="1010"/>
      <c r="DK121" s="1010"/>
      <c r="DL121" s="1010">
        <v>186217</v>
      </c>
      <c r="DM121" s="1010"/>
      <c r="DN121" s="1010"/>
      <c r="DO121" s="1010"/>
      <c r="DP121" s="1010"/>
      <c r="DQ121" s="1010">
        <v>78893</v>
      </c>
      <c r="DR121" s="1010"/>
      <c r="DS121" s="1010"/>
      <c r="DT121" s="1010"/>
      <c r="DU121" s="1010"/>
      <c r="DV121" s="1011">
        <v>2</v>
      </c>
      <c r="DW121" s="1011"/>
      <c r="DX121" s="1011"/>
      <c r="DY121" s="1011"/>
      <c r="DZ121" s="1012"/>
    </row>
    <row r="122" spans="1:130" s="246" customFormat="1" ht="26.25" customHeight="1" x14ac:dyDescent="0.15">
      <c r="A122" s="1149"/>
      <c r="B122" s="1036"/>
      <c r="C122" s="1006" t="s">
        <v>444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430</v>
      </c>
      <c r="AB122" s="1049"/>
      <c r="AC122" s="1049"/>
      <c r="AD122" s="1049"/>
      <c r="AE122" s="1050"/>
      <c r="AF122" s="1051" t="s">
        <v>430</v>
      </c>
      <c r="AG122" s="1049"/>
      <c r="AH122" s="1049"/>
      <c r="AI122" s="1049"/>
      <c r="AJ122" s="1050"/>
      <c r="AK122" s="1051" t="s">
        <v>429</v>
      </c>
      <c r="AL122" s="1049"/>
      <c r="AM122" s="1049"/>
      <c r="AN122" s="1049"/>
      <c r="AO122" s="1050"/>
      <c r="AP122" s="1052" t="s">
        <v>430</v>
      </c>
      <c r="AQ122" s="1053"/>
      <c r="AR122" s="1053"/>
      <c r="AS122" s="1053"/>
      <c r="AT122" s="1054"/>
      <c r="AU122" s="1082"/>
      <c r="AV122" s="1083"/>
      <c r="AW122" s="1083"/>
      <c r="AX122" s="1083"/>
      <c r="AY122" s="1084"/>
      <c r="AZ122" s="1064" t="s">
        <v>466</v>
      </c>
      <c r="BA122" s="1055"/>
      <c r="BB122" s="1055"/>
      <c r="BC122" s="1055"/>
      <c r="BD122" s="1055"/>
      <c r="BE122" s="1055"/>
      <c r="BF122" s="1055"/>
      <c r="BG122" s="1055"/>
      <c r="BH122" s="1055"/>
      <c r="BI122" s="1055"/>
      <c r="BJ122" s="1055"/>
      <c r="BK122" s="1055"/>
      <c r="BL122" s="1055"/>
      <c r="BM122" s="1055"/>
      <c r="BN122" s="1055"/>
      <c r="BO122" s="1055"/>
      <c r="BP122" s="1056"/>
      <c r="BQ122" s="1087">
        <v>9346246</v>
      </c>
      <c r="BR122" s="1088"/>
      <c r="BS122" s="1088"/>
      <c r="BT122" s="1088"/>
      <c r="BU122" s="1088"/>
      <c r="BV122" s="1088">
        <v>11525027</v>
      </c>
      <c r="BW122" s="1088"/>
      <c r="BX122" s="1088"/>
      <c r="BY122" s="1088"/>
      <c r="BZ122" s="1088"/>
      <c r="CA122" s="1088">
        <v>12841796</v>
      </c>
      <c r="CB122" s="1088"/>
      <c r="CC122" s="1088"/>
      <c r="CD122" s="1088"/>
      <c r="CE122" s="1088"/>
      <c r="CF122" s="1108">
        <v>330.7</v>
      </c>
      <c r="CG122" s="1109"/>
      <c r="CH122" s="1109"/>
      <c r="CI122" s="1109"/>
      <c r="CJ122" s="1109"/>
      <c r="CK122" s="1100"/>
      <c r="CL122" s="1101"/>
      <c r="CM122" s="1101"/>
      <c r="CN122" s="1101"/>
      <c r="CO122" s="1102"/>
      <c r="CP122" s="1110" t="s">
        <v>467</v>
      </c>
      <c r="CQ122" s="1111"/>
      <c r="CR122" s="1111"/>
      <c r="CS122" s="1111"/>
      <c r="CT122" s="1111"/>
      <c r="CU122" s="1111"/>
      <c r="CV122" s="1111"/>
      <c r="CW122" s="1111"/>
      <c r="CX122" s="1111"/>
      <c r="CY122" s="1111"/>
      <c r="CZ122" s="1111"/>
      <c r="DA122" s="1111"/>
      <c r="DB122" s="1111"/>
      <c r="DC122" s="1111"/>
      <c r="DD122" s="1111"/>
      <c r="DE122" s="1111"/>
      <c r="DF122" s="1112"/>
      <c r="DG122" s="1009" t="s">
        <v>430</v>
      </c>
      <c r="DH122" s="1010"/>
      <c r="DI122" s="1010"/>
      <c r="DJ122" s="1010"/>
      <c r="DK122" s="1010"/>
      <c r="DL122" s="1010" t="s">
        <v>127</v>
      </c>
      <c r="DM122" s="1010"/>
      <c r="DN122" s="1010"/>
      <c r="DO122" s="1010"/>
      <c r="DP122" s="1010"/>
      <c r="DQ122" s="1010" t="s">
        <v>127</v>
      </c>
      <c r="DR122" s="1010"/>
      <c r="DS122" s="1010"/>
      <c r="DT122" s="1010"/>
      <c r="DU122" s="1010"/>
      <c r="DV122" s="1011" t="s">
        <v>127</v>
      </c>
      <c r="DW122" s="1011"/>
      <c r="DX122" s="1011"/>
      <c r="DY122" s="1011"/>
      <c r="DZ122" s="1012"/>
    </row>
    <row r="123" spans="1:130" s="246" customFormat="1" ht="26.25" customHeight="1" x14ac:dyDescent="0.15">
      <c r="A123" s="1149"/>
      <c r="B123" s="1036"/>
      <c r="C123" s="1006" t="s">
        <v>451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127</v>
      </c>
      <c r="AB123" s="1049"/>
      <c r="AC123" s="1049"/>
      <c r="AD123" s="1049"/>
      <c r="AE123" s="1050"/>
      <c r="AF123" s="1051" t="s">
        <v>127</v>
      </c>
      <c r="AG123" s="1049"/>
      <c r="AH123" s="1049"/>
      <c r="AI123" s="1049"/>
      <c r="AJ123" s="1050"/>
      <c r="AK123" s="1051" t="s">
        <v>127</v>
      </c>
      <c r="AL123" s="1049"/>
      <c r="AM123" s="1049"/>
      <c r="AN123" s="1049"/>
      <c r="AO123" s="1050"/>
      <c r="AP123" s="1052" t="s">
        <v>428</v>
      </c>
      <c r="AQ123" s="1053"/>
      <c r="AR123" s="1053"/>
      <c r="AS123" s="1053"/>
      <c r="AT123" s="1054"/>
      <c r="AU123" s="1085"/>
      <c r="AV123" s="1086"/>
      <c r="AW123" s="1086"/>
      <c r="AX123" s="1086"/>
      <c r="AY123" s="1086"/>
      <c r="AZ123" s="277" t="s">
        <v>183</v>
      </c>
      <c r="BA123" s="277"/>
      <c r="BB123" s="277"/>
      <c r="BC123" s="277"/>
      <c r="BD123" s="277"/>
      <c r="BE123" s="277"/>
      <c r="BF123" s="277"/>
      <c r="BG123" s="277"/>
      <c r="BH123" s="277"/>
      <c r="BI123" s="277"/>
      <c r="BJ123" s="277"/>
      <c r="BK123" s="277"/>
      <c r="BL123" s="277"/>
      <c r="BM123" s="277"/>
      <c r="BN123" s="277"/>
      <c r="BO123" s="1065" t="s">
        <v>468</v>
      </c>
      <c r="BP123" s="1096"/>
      <c r="BQ123" s="1155">
        <v>10657838</v>
      </c>
      <c r="BR123" s="1156"/>
      <c r="BS123" s="1156"/>
      <c r="BT123" s="1156"/>
      <c r="BU123" s="1156"/>
      <c r="BV123" s="1156">
        <v>13277557</v>
      </c>
      <c r="BW123" s="1156"/>
      <c r="BX123" s="1156"/>
      <c r="BY123" s="1156"/>
      <c r="BZ123" s="1156"/>
      <c r="CA123" s="1156">
        <v>14861436</v>
      </c>
      <c r="CB123" s="1156"/>
      <c r="CC123" s="1156"/>
      <c r="CD123" s="1156"/>
      <c r="CE123" s="1156"/>
      <c r="CF123" s="1089"/>
      <c r="CG123" s="1090"/>
      <c r="CH123" s="1090"/>
      <c r="CI123" s="1090"/>
      <c r="CJ123" s="1091"/>
      <c r="CK123" s="1100"/>
      <c r="CL123" s="1101"/>
      <c r="CM123" s="1101"/>
      <c r="CN123" s="1101"/>
      <c r="CO123" s="1102"/>
      <c r="CP123" s="1110" t="s">
        <v>469</v>
      </c>
      <c r="CQ123" s="1111"/>
      <c r="CR123" s="1111"/>
      <c r="CS123" s="1111"/>
      <c r="CT123" s="1111"/>
      <c r="CU123" s="1111"/>
      <c r="CV123" s="1111"/>
      <c r="CW123" s="1111"/>
      <c r="CX123" s="1111"/>
      <c r="CY123" s="1111"/>
      <c r="CZ123" s="1111"/>
      <c r="DA123" s="1111"/>
      <c r="DB123" s="1111"/>
      <c r="DC123" s="1111"/>
      <c r="DD123" s="1111"/>
      <c r="DE123" s="1111"/>
      <c r="DF123" s="1112"/>
      <c r="DG123" s="1048" t="s">
        <v>430</v>
      </c>
      <c r="DH123" s="1049"/>
      <c r="DI123" s="1049"/>
      <c r="DJ123" s="1049"/>
      <c r="DK123" s="1050"/>
      <c r="DL123" s="1051" t="s">
        <v>430</v>
      </c>
      <c r="DM123" s="1049"/>
      <c r="DN123" s="1049"/>
      <c r="DO123" s="1049"/>
      <c r="DP123" s="1050"/>
      <c r="DQ123" s="1051" t="s">
        <v>430</v>
      </c>
      <c r="DR123" s="1049"/>
      <c r="DS123" s="1049"/>
      <c r="DT123" s="1049"/>
      <c r="DU123" s="1050"/>
      <c r="DV123" s="1052" t="s">
        <v>430</v>
      </c>
      <c r="DW123" s="1053"/>
      <c r="DX123" s="1053"/>
      <c r="DY123" s="1053"/>
      <c r="DZ123" s="1054"/>
    </row>
    <row r="124" spans="1:130" s="246" customFormat="1" ht="26.25" customHeight="1" thickBot="1" x14ac:dyDescent="0.2">
      <c r="A124" s="1149"/>
      <c r="B124" s="1036"/>
      <c r="C124" s="1006" t="s">
        <v>454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430</v>
      </c>
      <c r="AB124" s="1049"/>
      <c r="AC124" s="1049"/>
      <c r="AD124" s="1049"/>
      <c r="AE124" s="1050"/>
      <c r="AF124" s="1051" t="s">
        <v>430</v>
      </c>
      <c r="AG124" s="1049"/>
      <c r="AH124" s="1049"/>
      <c r="AI124" s="1049"/>
      <c r="AJ124" s="1050"/>
      <c r="AK124" s="1051" t="s">
        <v>428</v>
      </c>
      <c r="AL124" s="1049"/>
      <c r="AM124" s="1049"/>
      <c r="AN124" s="1049"/>
      <c r="AO124" s="1050"/>
      <c r="AP124" s="1052" t="s">
        <v>430</v>
      </c>
      <c r="AQ124" s="1053"/>
      <c r="AR124" s="1053"/>
      <c r="AS124" s="1053"/>
      <c r="AT124" s="1054"/>
      <c r="AU124" s="1151" t="s">
        <v>470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107.9</v>
      </c>
      <c r="BR124" s="1118"/>
      <c r="BS124" s="1118"/>
      <c r="BT124" s="1118"/>
      <c r="BU124" s="1118"/>
      <c r="BV124" s="1118">
        <v>106</v>
      </c>
      <c r="BW124" s="1118"/>
      <c r="BX124" s="1118"/>
      <c r="BY124" s="1118"/>
      <c r="BZ124" s="1118"/>
      <c r="CA124" s="1118">
        <v>112.2</v>
      </c>
      <c r="CB124" s="1118"/>
      <c r="CC124" s="1118"/>
      <c r="CD124" s="1118"/>
      <c r="CE124" s="1118"/>
      <c r="CF124" s="1119"/>
      <c r="CG124" s="1120"/>
      <c r="CH124" s="1120"/>
      <c r="CI124" s="1120"/>
      <c r="CJ124" s="1121"/>
      <c r="CK124" s="1103"/>
      <c r="CL124" s="1103"/>
      <c r="CM124" s="1103"/>
      <c r="CN124" s="1103"/>
      <c r="CO124" s="1104"/>
      <c r="CP124" s="1110" t="s">
        <v>471</v>
      </c>
      <c r="CQ124" s="1111"/>
      <c r="CR124" s="1111"/>
      <c r="CS124" s="1111"/>
      <c r="CT124" s="1111"/>
      <c r="CU124" s="1111"/>
      <c r="CV124" s="1111"/>
      <c r="CW124" s="1111"/>
      <c r="CX124" s="1111"/>
      <c r="CY124" s="1111"/>
      <c r="CZ124" s="1111"/>
      <c r="DA124" s="1111"/>
      <c r="DB124" s="1111"/>
      <c r="DC124" s="1111"/>
      <c r="DD124" s="1111"/>
      <c r="DE124" s="1111"/>
      <c r="DF124" s="1112"/>
      <c r="DG124" s="1095" t="s">
        <v>428</v>
      </c>
      <c r="DH124" s="1074"/>
      <c r="DI124" s="1074"/>
      <c r="DJ124" s="1074"/>
      <c r="DK124" s="1075"/>
      <c r="DL124" s="1073" t="s">
        <v>428</v>
      </c>
      <c r="DM124" s="1074"/>
      <c r="DN124" s="1074"/>
      <c r="DO124" s="1074"/>
      <c r="DP124" s="1075"/>
      <c r="DQ124" s="1073" t="s">
        <v>127</v>
      </c>
      <c r="DR124" s="1074"/>
      <c r="DS124" s="1074"/>
      <c r="DT124" s="1074"/>
      <c r="DU124" s="1075"/>
      <c r="DV124" s="1076" t="s">
        <v>430</v>
      </c>
      <c r="DW124" s="1077"/>
      <c r="DX124" s="1077"/>
      <c r="DY124" s="1077"/>
      <c r="DZ124" s="1078"/>
    </row>
    <row r="125" spans="1:130" s="246" customFormat="1" ht="26.25" customHeight="1" x14ac:dyDescent="0.15">
      <c r="A125" s="1149"/>
      <c r="B125" s="1036"/>
      <c r="C125" s="1006" t="s">
        <v>456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430</v>
      </c>
      <c r="AG125" s="1049"/>
      <c r="AH125" s="1049"/>
      <c r="AI125" s="1049"/>
      <c r="AJ125" s="1050"/>
      <c r="AK125" s="1051" t="s">
        <v>127</v>
      </c>
      <c r="AL125" s="1049"/>
      <c r="AM125" s="1049"/>
      <c r="AN125" s="1049"/>
      <c r="AO125" s="1050"/>
      <c r="AP125" s="1052" t="s">
        <v>428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472</v>
      </c>
      <c r="CL125" s="1098"/>
      <c r="CM125" s="1098"/>
      <c r="CN125" s="1098"/>
      <c r="CO125" s="1099"/>
      <c r="CP125" s="1030" t="s">
        <v>473</v>
      </c>
      <c r="CQ125" s="979"/>
      <c r="CR125" s="979"/>
      <c r="CS125" s="979"/>
      <c r="CT125" s="979"/>
      <c r="CU125" s="979"/>
      <c r="CV125" s="979"/>
      <c r="CW125" s="979"/>
      <c r="CX125" s="979"/>
      <c r="CY125" s="979"/>
      <c r="CZ125" s="979"/>
      <c r="DA125" s="979"/>
      <c r="DB125" s="979"/>
      <c r="DC125" s="979"/>
      <c r="DD125" s="979"/>
      <c r="DE125" s="979"/>
      <c r="DF125" s="980"/>
      <c r="DG125" s="1016" t="s">
        <v>127</v>
      </c>
      <c r="DH125" s="1017"/>
      <c r="DI125" s="1017"/>
      <c r="DJ125" s="1017"/>
      <c r="DK125" s="1017"/>
      <c r="DL125" s="1017" t="s">
        <v>127</v>
      </c>
      <c r="DM125" s="1017"/>
      <c r="DN125" s="1017"/>
      <c r="DO125" s="1017"/>
      <c r="DP125" s="1017"/>
      <c r="DQ125" s="1017" t="s">
        <v>127</v>
      </c>
      <c r="DR125" s="1017"/>
      <c r="DS125" s="1017"/>
      <c r="DT125" s="1017"/>
      <c r="DU125" s="1017"/>
      <c r="DV125" s="1018" t="s">
        <v>430</v>
      </c>
      <c r="DW125" s="1018"/>
      <c r="DX125" s="1018"/>
      <c r="DY125" s="1018"/>
      <c r="DZ125" s="1019"/>
    </row>
    <row r="126" spans="1:130" s="246" customFormat="1" ht="26.25" customHeight="1" thickBot="1" x14ac:dyDescent="0.2">
      <c r="A126" s="1149"/>
      <c r="B126" s="1036"/>
      <c r="C126" s="1006" t="s">
        <v>458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430</v>
      </c>
      <c r="AB126" s="1049"/>
      <c r="AC126" s="1049"/>
      <c r="AD126" s="1049"/>
      <c r="AE126" s="1050"/>
      <c r="AF126" s="1051" t="s">
        <v>430</v>
      </c>
      <c r="AG126" s="1049"/>
      <c r="AH126" s="1049"/>
      <c r="AI126" s="1049"/>
      <c r="AJ126" s="1050"/>
      <c r="AK126" s="1051" t="s">
        <v>428</v>
      </c>
      <c r="AL126" s="1049"/>
      <c r="AM126" s="1049"/>
      <c r="AN126" s="1049"/>
      <c r="AO126" s="1050"/>
      <c r="AP126" s="1052" t="s">
        <v>127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474</v>
      </c>
      <c r="CQ126" s="1040"/>
      <c r="CR126" s="1040"/>
      <c r="CS126" s="1040"/>
      <c r="CT126" s="1040"/>
      <c r="CU126" s="1040"/>
      <c r="CV126" s="1040"/>
      <c r="CW126" s="1040"/>
      <c r="CX126" s="1040"/>
      <c r="CY126" s="1040"/>
      <c r="CZ126" s="1040"/>
      <c r="DA126" s="1040"/>
      <c r="DB126" s="1040"/>
      <c r="DC126" s="1040"/>
      <c r="DD126" s="1040"/>
      <c r="DE126" s="1040"/>
      <c r="DF126" s="1041"/>
      <c r="DG126" s="1009" t="s">
        <v>430</v>
      </c>
      <c r="DH126" s="1010"/>
      <c r="DI126" s="1010"/>
      <c r="DJ126" s="1010"/>
      <c r="DK126" s="1010"/>
      <c r="DL126" s="1010" t="s">
        <v>127</v>
      </c>
      <c r="DM126" s="1010"/>
      <c r="DN126" s="1010"/>
      <c r="DO126" s="1010"/>
      <c r="DP126" s="1010"/>
      <c r="DQ126" s="1010" t="s">
        <v>430</v>
      </c>
      <c r="DR126" s="1010"/>
      <c r="DS126" s="1010"/>
      <c r="DT126" s="1010"/>
      <c r="DU126" s="1010"/>
      <c r="DV126" s="1011" t="s">
        <v>127</v>
      </c>
      <c r="DW126" s="1011"/>
      <c r="DX126" s="1011"/>
      <c r="DY126" s="1011"/>
      <c r="DZ126" s="1012"/>
    </row>
    <row r="127" spans="1:130" s="246" customFormat="1" ht="26.25" customHeight="1" x14ac:dyDescent="0.15">
      <c r="A127" s="1150"/>
      <c r="B127" s="1038"/>
      <c r="C127" s="1092" t="s">
        <v>475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200</v>
      </c>
      <c r="AB127" s="1049"/>
      <c r="AC127" s="1049"/>
      <c r="AD127" s="1049"/>
      <c r="AE127" s="1050"/>
      <c r="AF127" s="1051">
        <v>150</v>
      </c>
      <c r="AG127" s="1049"/>
      <c r="AH127" s="1049"/>
      <c r="AI127" s="1049"/>
      <c r="AJ127" s="1050"/>
      <c r="AK127" s="1051">
        <v>100</v>
      </c>
      <c r="AL127" s="1049"/>
      <c r="AM127" s="1049"/>
      <c r="AN127" s="1049"/>
      <c r="AO127" s="1050"/>
      <c r="AP127" s="1052">
        <v>0</v>
      </c>
      <c r="AQ127" s="1053"/>
      <c r="AR127" s="1053"/>
      <c r="AS127" s="1053"/>
      <c r="AT127" s="1054"/>
      <c r="AU127" s="282"/>
      <c r="AV127" s="282"/>
      <c r="AW127" s="282"/>
      <c r="AX127" s="1122" t="s">
        <v>476</v>
      </c>
      <c r="AY127" s="1123"/>
      <c r="AZ127" s="1123"/>
      <c r="BA127" s="1123"/>
      <c r="BB127" s="1123"/>
      <c r="BC127" s="1123"/>
      <c r="BD127" s="1123"/>
      <c r="BE127" s="1124"/>
      <c r="BF127" s="1125" t="s">
        <v>477</v>
      </c>
      <c r="BG127" s="1123"/>
      <c r="BH127" s="1123"/>
      <c r="BI127" s="1123"/>
      <c r="BJ127" s="1123"/>
      <c r="BK127" s="1123"/>
      <c r="BL127" s="1124"/>
      <c r="BM127" s="1125" t="s">
        <v>478</v>
      </c>
      <c r="BN127" s="1123"/>
      <c r="BO127" s="1123"/>
      <c r="BP127" s="1123"/>
      <c r="BQ127" s="1123"/>
      <c r="BR127" s="1123"/>
      <c r="BS127" s="1124"/>
      <c r="BT127" s="1125" t="s">
        <v>479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480</v>
      </c>
      <c r="CQ127" s="1040"/>
      <c r="CR127" s="1040"/>
      <c r="CS127" s="1040"/>
      <c r="CT127" s="1040"/>
      <c r="CU127" s="1040"/>
      <c r="CV127" s="1040"/>
      <c r="CW127" s="1040"/>
      <c r="CX127" s="1040"/>
      <c r="CY127" s="1040"/>
      <c r="CZ127" s="1040"/>
      <c r="DA127" s="1040"/>
      <c r="DB127" s="1040"/>
      <c r="DC127" s="1040"/>
      <c r="DD127" s="1040"/>
      <c r="DE127" s="1040"/>
      <c r="DF127" s="1041"/>
      <c r="DG127" s="1009" t="s">
        <v>430</v>
      </c>
      <c r="DH127" s="1010"/>
      <c r="DI127" s="1010"/>
      <c r="DJ127" s="1010"/>
      <c r="DK127" s="1010"/>
      <c r="DL127" s="1010" t="s">
        <v>127</v>
      </c>
      <c r="DM127" s="1010"/>
      <c r="DN127" s="1010"/>
      <c r="DO127" s="1010"/>
      <c r="DP127" s="1010"/>
      <c r="DQ127" s="1010" t="s">
        <v>127</v>
      </c>
      <c r="DR127" s="1010"/>
      <c r="DS127" s="1010"/>
      <c r="DT127" s="1010"/>
      <c r="DU127" s="1010"/>
      <c r="DV127" s="1011" t="s">
        <v>428</v>
      </c>
      <c r="DW127" s="1011"/>
      <c r="DX127" s="1011"/>
      <c r="DY127" s="1011"/>
      <c r="DZ127" s="1012"/>
    </row>
    <row r="128" spans="1:130" s="246" customFormat="1" ht="26.25" customHeight="1" thickBot="1" x14ac:dyDescent="0.2">
      <c r="A128" s="1133" t="s">
        <v>481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482</v>
      </c>
      <c r="X128" s="1135"/>
      <c r="Y128" s="1135"/>
      <c r="Z128" s="1136"/>
      <c r="AA128" s="1137">
        <v>22051</v>
      </c>
      <c r="AB128" s="1138"/>
      <c r="AC128" s="1138"/>
      <c r="AD128" s="1138"/>
      <c r="AE128" s="1139"/>
      <c r="AF128" s="1140">
        <v>22051</v>
      </c>
      <c r="AG128" s="1138"/>
      <c r="AH128" s="1138"/>
      <c r="AI128" s="1138"/>
      <c r="AJ128" s="1139"/>
      <c r="AK128" s="1140">
        <v>21227</v>
      </c>
      <c r="AL128" s="1138"/>
      <c r="AM128" s="1138"/>
      <c r="AN128" s="1138"/>
      <c r="AO128" s="1139"/>
      <c r="AP128" s="1141"/>
      <c r="AQ128" s="1142"/>
      <c r="AR128" s="1142"/>
      <c r="AS128" s="1142"/>
      <c r="AT128" s="1143"/>
      <c r="AU128" s="282"/>
      <c r="AV128" s="282"/>
      <c r="AW128" s="282"/>
      <c r="AX128" s="978" t="s">
        <v>483</v>
      </c>
      <c r="AY128" s="979"/>
      <c r="AZ128" s="979"/>
      <c r="BA128" s="979"/>
      <c r="BB128" s="979"/>
      <c r="BC128" s="979"/>
      <c r="BD128" s="979"/>
      <c r="BE128" s="980"/>
      <c r="BF128" s="1144" t="s">
        <v>428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484</v>
      </c>
      <c r="CQ128" s="1127"/>
      <c r="CR128" s="1127"/>
      <c r="CS128" s="1127"/>
      <c r="CT128" s="1127"/>
      <c r="CU128" s="1127"/>
      <c r="CV128" s="1127"/>
      <c r="CW128" s="1127"/>
      <c r="CX128" s="1127"/>
      <c r="CY128" s="1127"/>
      <c r="CZ128" s="1127"/>
      <c r="DA128" s="1127"/>
      <c r="DB128" s="1127"/>
      <c r="DC128" s="1127"/>
      <c r="DD128" s="1127"/>
      <c r="DE128" s="1127"/>
      <c r="DF128" s="1128"/>
      <c r="DG128" s="1129" t="s">
        <v>430</v>
      </c>
      <c r="DH128" s="1130"/>
      <c r="DI128" s="1130"/>
      <c r="DJ128" s="1130"/>
      <c r="DK128" s="1130"/>
      <c r="DL128" s="1130" t="s">
        <v>430</v>
      </c>
      <c r="DM128" s="1130"/>
      <c r="DN128" s="1130"/>
      <c r="DO128" s="1130"/>
      <c r="DP128" s="1130"/>
      <c r="DQ128" s="1130" t="s">
        <v>430</v>
      </c>
      <c r="DR128" s="1130"/>
      <c r="DS128" s="1130"/>
      <c r="DT128" s="1130"/>
      <c r="DU128" s="1130"/>
      <c r="DV128" s="1131" t="s">
        <v>430</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485</v>
      </c>
      <c r="X129" s="1164"/>
      <c r="Y129" s="1164"/>
      <c r="Z129" s="1165"/>
      <c r="AA129" s="1048">
        <v>4564673</v>
      </c>
      <c r="AB129" s="1049"/>
      <c r="AC129" s="1049"/>
      <c r="AD129" s="1049"/>
      <c r="AE129" s="1050"/>
      <c r="AF129" s="1051">
        <v>4576768</v>
      </c>
      <c r="AG129" s="1049"/>
      <c r="AH129" s="1049"/>
      <c r="AI129" s="1049"/>
      <c r="AJ129" s="1050"/>
      <c r="AK129" s="1051">
        <v>4481570</v>
      </c>
      <c r="AL129" s="1049"/>
      <c r="AM129" s="1049"/>
      <c r="AN129" s="1049"/>
      <c r="AO129" s="1050"/>
      <c r="AP129" s="1166"/>
      <c r="AQ129" s="1167"/>
      <c r="AR129" s="1167"/>
      <c r="AS129" s="1167"/>
      <c r="AT129" s="1168"/>
      <c r="AU129" s="284"/>
      <c r="AV129" s="284"/>
      <c r="AW129" s="284"/>
      <c r="AX129" s="1157" t="s">
        <v>486</v>
      </c>
      <c r="AY129" s="1040"/>
      <c r="AZ129" s="1040"/>
      <c r="BA129" s="1040"/>
      <c r="BB129" s="1040"/>
      <c r="BC129" s="1040"/>
      <c r="BD129" s="1040"/>
      <c r="BE129" s="1041"/>
      <c r="BF129" s="1158" t="s">
        <v>487</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593430</v>
      </c>
      <c r="AB130" s="1049"/>
      <c r="AC130" s="1049"/>
      <c r="AD130" s="1049"/>
      <c r="AE130" s="1050"/>
      <c r="AF130" s="1051">
        <v>611380</v>
      </c>
      <c r="AG130" s="1049"/>
      <c r="AH130" s="1049"/>
      <c r="AI130" s="1049"/>
      <c r="AJ130" s="1050"/>
      <c r="AK130" s="1051">
        <v>597880</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6.9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3971243</v>
      </c>
      <c r="AB131" s="1074"/>
      <c r="AC131" s="1074"/>
      <c r="AD131" s="1074"/>
      <c r="AE131" s="1075"/>
      <c r="AF131" s="1073">
        <v>3965388</v>
      </c>
      <c r="AG131" s="1074"/>
      <c r="AH131" s="1074"/>
      <c r="AI131" s="1074"/>
      <c r="AJ131" s="1075"/>
      <c r="AK131" s="1073">
        <v>3883690</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v>112.2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5.2891500220000003</v>
      </c>
      <c r="AB132" s="1190"/>
      <c r="AC132" s="1190"/>
      <c r="AD132" s="1190"/>
      <c r="AE132" s="1191"/>
      <c r="AF132" s="1192">
        <v>6.722217347</v>
      </c>
      <c r="AG132" s="1190"/>
      <c r="AH132" s="1190"/>
      <c r="AI132" s="1190"/>
      <c r="AJ132" s="1191"/>
      <c r="AK132" s="1192">
        <v>8.8209409090000008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5.9</v>
      </c>
      <c r="AB133" s="1173"/>
      <c r="AC133" s="1173"/>
      <c r="AD133" s="1173"/>
      <c r="AE133" s="1174"/>
      <c r="AF133" s="1172">
        <v>6</v>
      </c>
      <c r="AG133" s="1173"/>
      <c r="AH133" s="1173"/>
      <c r="AI133" s="1173"/>
      <c r="AJ133" s="1174"/>
      <c r="AK133" s="1172">
        <v>6.9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8LW9yN1EDDoOCYCGq20AFL+Og526ERYYVYLALM7fGYQATl2f78pj5OAe3+HmTrqr9oH86UQPdoh0degpdlDcg==" saltValue="xNu8z0EUL0NmuN5uggYo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taho3cCam8aG+uxUgjvTtuoiTPcL3bJiwkilIo8gRa/lk1yXQqOsGRtL4S5EsKbvuCSvPt1Nhi+LL/bedaqZA==" saltValue="Q6zPBl5dRMFuzACbG8up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ZmdnukfRNJtN+6aMKEYTFa6W2UYkTgJ2a631iygwF/TlPX85B1SnJ0qukSsl3+9Jga2xWCuRfgzrdyuEOA1MA==" saltValue="L91qJAsYT76cJrz1JjPQ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1363540</v>
      </c>
      <c r="AP9" s="312">
        <v>80147</v>
      </c>
      <c r="AQ9" s="313">
        <v>80518</v>
      </c>
      <c r="AR9" s="314">
        <v>-0.5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21758</v>
      </c>
      <c r="AP10" s="315">
        <v>1279</v>
      </c>
      <c r="AQ10" s="316">
        <v>8488</v>
      </c>
      <c r="AR10" s="317">
        <v>-84.9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235060</v>
      </c>
      <c r="AP11" s="315">
        <v>13816</v>
      </c>
      <c r="AQ11" s="316">
        <v>12447</v>
      </c>
      <c r="AR11" s="317">
        <v>11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t="s">
        <v>508</v>
      </c>
      <c r="AP12" s="315" t="s">
        <v>508</v>
      </c>
      <c r="AQ12" s="316">
        <v>615</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509</v>
      </c>
      <c r="AL13" s="1213"/>
      <c r="AM13" s="1213"/>
      <c r="AN13" s="1214"/>
      <c r="AO13" s="315" t="s">
        <v>508</v>
      </c>
      <c r="AP13" s="315" t="s">
        <v>508</v>
      </c>
      <c r="AQ13" s="316">
        <v>4</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61483</v>
      </c>
      <c r="AP14" s="315">
        <v>3614</v>
      </c>
      <c r="AQ14" s="316">
        <v>4032</v>
      </c>
      <c r="AR14" s="317">
        <v>-10.4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188393</v>
      </c>
      <c r="AP15" s="315">
        <v>11073</v>
      </c>
      <c r="AQ15" s="316">
        <v>1876</v>
      </c>
      <c r="AR15" s="317">
        <v>490.2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-139613</v>
      </c>
      <c r="AP16" s="315">
        <v>-8206</v>
      </c>
      <c r="AQ16" s="316">
        <v>-7595</v>
      </c>
      <c r="AR16" s="317">
        <v>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183</v>
      </c>
      <c r="AL17" s="1216"/>
      <c r="AM17" s="1216"/>
      <c r="AN17" s="1217"/>
      <c r="AO17" s="315">
        <v>1730621</v>
      </c>
      <c r="AP17" s="315">
        <v>101723</v>
      </c>
      <c r="AQ17" s="316">
        <v>100385</v>
      </c>
      <c r="AR17" s="317">
        <v>1.3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10.82</v>
      </c>
      <c r="AP21" s="328">
        <v>9.2200000000000006</v>
      </c>
      <c r="AQ21" s="329">
        <v>1.6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88.7</v>
      </c>
      <c r="AP22" s="333">
        <v>97.2</v>
      </c>
      <c r="AQ22" s="334">
        <v>-8.5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708599</v>
      </c>
      <c r="AP32" s="342">
        <v>41650</v>
      </c>
      <c r="AQ32" s="343">
        <v>48843</v>
      </c>
      <c r="AR32" s="344">
        <v>-14.7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508</v>
      </c>
      <c r="AP34" s="342" t="s">
        <v>508</v>
      </c>
      <c r="AQ34" s="343">
        <v>10</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212681</v>
      </c>
      <c r="AP35" s="342">
        <v>12501</v>
      </c>
      <c r="AQ35" s="343">
        <v>14940</v>
      </c>
      <c r="AR35" s="344">
        <v>-16.3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v>39218</v>
      </c>
      <c r="AP36" s="342">
        <v>2305</v>
      </c>
      <c r="AQ36" s="343">
        <v>3323</v>
      </c>
      <c r="AR36" s="344">
        <v>-30.6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v>100</v>
      </c>
      <c r="AP37" s="342">
        <v>6</v>
      </c>
      <c r="AQ37" s="343">
        <v>752</v>
      </c>
      <c r="AR37" s="344">
        <v>-99.2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v>1087</v>
      </c>
      <c r="AP38" s="345">
        <v>64</v>
      </c>
      <c r="AQ38" s="346">
        <v>6</v>
      </c>
      <c r="AR38" s="334">
        <v>966.7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-21227</v>
      </c>
      <c r="AP39" s="342">
        <v>-1248</v>
      </c>
      <c r="AQ39" s="343">
        <v>-3695</v>
      </c>
      <c r="AR39" s="344">
        <v>-66.2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-597880</v>
      </c>
      <c r="AP40" s="342">
        <v>-35143</v>
      </c>
      <c r="AQ40" s="343">
        <v>-44561</v>
      </c>
      <c r="AR40" s="344">
        <v>-21.1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294</v>
      </c>
      <c r="AL41" s="1230"/>
      <c r="AM41" s="1230"/>
      <c r="AN41" s="1231"/>
      <c r="AO41" s="342">
        <v>342578</v>
      </c>
      <c r="AP41" s="342">
        <v>20136</v>
      </c>
      <c r="AQ41" s="343">
        <v>19619</v>
      </c>
      <c r="AR41" s="344">
        <v>2.6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946119</v>
      </c>
      <c r="AN51" s="364">
        <v>53159</v>
      </c>
      <c r="AO51" s="365">
        <v>-67.7</v>
      </c>
      <c r="AP51" s="366">
        <v>85205</v>
      </c>
      <c r="AQ51" s="367">
        <v>14.5</v>
      </c>
      <c r="AR51" s="368">
        <v>-82.2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428852</v>
      </c>
      <c r="AN52" s="372">
        <v>24096</v>
      </c>
      <c r="AO52" s="373">
        <v>-37.5</v>
      </c>
      <c r="AP52" s="374">
        <v>38847</v>
      </c>
      <c r="AQ52" s="375">
        <v>13.7</v>
      </c>
      <c r="AR52" s="376">
        <v>-51.2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314011</v>
      </c>
      <c r="AN53" s="364">
        <v>17722</v>
      </c>
      <c r="AO53" s="365">
        <v>-66.7</v>
      </c>
      <c r="AP53" s="366">
        <v>69469</v>
      </c>
      <c r="AQ53" s="367">
        <v>-18.5</v>
      </c>
      <c r="AR53" s="368">
        <v>-48.2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116493</v>
      </c>
      <c r="AN54" s="372">
        <v>6574</v>
      </c>
      <c r="AO54" s="373">
        <v>-72.7</v>
      </c>
      <c r="AP54" s="374">
        <v>38215</v>
      </c>
      <c r="AQ54" s="375">
        <v>-1.6</v>
      </c>
      <c r="AR54" s="376">
        <v>-71.099999999999994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1108412</v>
      </c>
      <c r="AN55" s="364">
        <v>63996</v>
      </c>
      <c r="AO55" s="365">
        <v>261.10000000000002</v>
      </c>
      <c r="AP55" s="366">
        <v>67293</v>
      </c>
      <c r="AQ55" s="367">
        <v>-3.1</v>
      </c>
      <c r="AR55" s="368">
        <v>264.2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543248</v>
      </c>
      <c r="AN56" s="372">
        <v>31365</v>
      </c>
      <c r="AO56" s="373">
        <v>377.1</v>
      </c>
      <c r="AP56" s="374">
        <v>35076</v>
      </c>
      <c r="AQ56" s="375">
        <v>-8.1999999999999993</v>
      </c>
      <c r="AR56" s="376">
        <v>385.3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1416628</v>
      </c>
      <c r="AN57" s="364">
        <v>82444</v>
      </c>
      <c r="AO57" s="365">
        <v>28.8</v>
      </c>
      <c r="AP57" s="366">
        <v>67343</v>
      </c>
      <c r="AQ57" s="367">
        <v>0.1</v>
      </c>
      <c r="AR57" s="368">
        <v>28.7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374167</v>
      </c>
      <c r="AN58" s="372">
        <v>21775</v>
      </c>
      <c r="AO58" s="373">
        <v>-30.6</v>
      </c>
      <c r="AP58" s="374">
        <v>32865</v>
      </c>
      <c r="AQ58" s="375">
        <v>-6.3</v>
      </c>
      <c r="AR58" s="376">
        <v>-24.3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2475404</v>
      </c>
      <c r="AN59" s="364">
        <v>145501</v>
      </c>
      <c r="AO59" s="365">
        <v>76.5</v>
      </c>
      <c r="AP59" s="366">
        <v>73475</v>
      </c>
      <c r="AQ59" s="367">
        <v>9.1</v>
      </c>
      <c r="AR59" s="368">
        <v>67.400000000000006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1276907</v>
      </c>
      <c r="AN60" s="372">
        <v>75055</v>
      </c>
      <c r="AO60" s="373">
        <v>244.7</v>
      </c>
      <c r="AP60" s="374">
        <v>43072</v>
      </c>
      <c r="AQ60" s="375">
        <v>31.1</v>
      </c>
      <c r="AR60" s="376">
        <v>213.6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1252115</v>
      </c>
      <c r="AN61" s="379">
        <v>72564</v>
      </c>
      <c r="AO61" s="380">
        <v>46.4</v>
      </c>
      <c r="AP61" s="381">
        <v>72557</v>
      </c>
      <c r="AQ61" s="382">
        <v>0.4</v>
      </c>
      <c r="AR61" s="368">
        <v>46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547933</v>
      </c>
      <c r="AN62" s="372">
        <v>31773</v>
      </c>
      <c r="AO62" s="373">
        <v>96.2</v>
      </c>
      <c r="AP62" s="374">
        <v>37615</v>
      </c>
      <c r="AQ62" s="375">
        <v>5.7</v>
      </c>
      <c r="AR62" s="376">
        <v>90.5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hI2J6YkbM6ZwLJL2SLLlU7SpGd0/tDb4bCVvC8YEZFBaWE0eyDUErrUj/6l209fm/uvsI7/1K81q8r8aVOzpw==" saltValue="fFf/YNqXBY4e3Sud0YDl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DlrZ0GRbvySD+qraSjNSjWq6jsg5btscamZhejUsUES8TZIsUKA0yHpSlkW5N40XH1qe0jAFWEdf++mtfBzg==" saltValue="2aHWmEJwVp0D1Y9utdXE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KEYOBH5ZvMZ7C6YisSshvg6hD0HOAchReV6dgaBNJCUhr1SSif1IgHkkHZwYzioXni2DzaEaXuUn/Lr894j6A==" saltValue="i2NpLQ3+FP75QMlui2wx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27.85</v>
      </c>
      <c r="G47" s="12">
        <v>28.05</v>
      </c>
      <c r="H47" s="12">
        <v>18.899999999999999</v>
      </c>
      <c r="I47" s="12">
        <v>15.37</v>
      </c>
      <c r="J47" s="13">
        <v>16.53</v>
      </c>
    </row>
    <row r="48" spans="2:10" ht="57.75" customHeight="1" x14ac:dyDescent="0.15">
      <c r="B48" s="14"/>
      <c r="C48" s="1234" t="s">
        <v>4</v>
      </c>
      <c r="D48" s="1234"/>
      <c r="E48" s="1235"/>
      <c r="F48" s="15">
        <v>8.11</v>
      </c>
      <c r="G48" s="16">
        <v>9</v>
      </c>
      <c r="H48" s="16">
        <v>9.4499999999999993</v>
      </c>
      <c r="I48" s="16">
        <v>16.21</v>
      </c>
      <c r="J48" s="17">
        <v>11.55</v>
      </c>
    </row>
    <row r="49" spans="2:10" ht="57.75" customHeight="1" thickBot="1" x14ac:dyDescent="0.2">
      <c r="B49" s="18"/>
      <c r="C49" s="1236" t="s">
        <v>5</v>
      </c>
      <c r="D49" s="1236"/>
      <c r="E49" s="1237"/>
      <c r="F49" s="19" t="s">
        <v>555</v>
      </c>
      <c r="G49" s="20">
        <v>2.64</v>
      </c>
      <c r="H49" s="20" t="s">
        <v>556</v>
      </c>
      <c r="I49" s="20">
        <v>3.31</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7ux57TvLwZJSDvS0eTo6Xd/Xrb9UIpBZopos3nNC/L0mqMLC5bI9pzr2OTpT7Tfz26IjVWjFbk6SqXP6JmgOA==" saltValue="A7hhLzonQ/h4IQO5SjQx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2020-09-24T09:56:03Z</cp:lastPrinted>
  <dcterms:created xsi:type="dcterms:W3CDTF">2020-02-10T06:14:11Z</dcterms:created>
  <dcterms:modified xsi:type="dcterms:W3CDTF">2020-09-24T09:56:49Z</dcterms:modified>
  <cp:category/>
</cp:coreProperties>
</file>