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3 普通会計決算統計（H30）\06 平成30年度財政状況資料集\08 市町村→県\"/>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E34" i="10"/>
  <c r="BW34" i="10" s="1"/>
  <c r="BW35" i="10" s="1"/>
  <c r="BW36" i="10" s="1"/>
  <c r="BW37" i="10" s="1"/>
  <c r="BW38" i="10" s="1"/>
  <c r="BW39" i="10" s="1"/>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<sst xmlns="http://schemas.openxmlformats.org/spreadsheetml/2006/main" count="1149" uniqueCount="601">
  <si>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</si>
  <si>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</si>
  <si>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</si>
  <si>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</si>
  <si>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</si>
  <si>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</si>
  <si>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</si>
  <si>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</si>
  <si>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</si>
  <si>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</si>
  <si>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</si>
  <si>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</si>
  <si>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</si>
  <si>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</si>
  <si>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</si>
  <si>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</si>
  <si>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</si>
  <si>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</si>
  <si>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</si>
  <si>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</si>
  <si>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</si>
  <si>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</si>
  <si>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</si>
  <si>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</si>
  <si>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</si>
  <si>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</si>
  <si>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</si>
  <si>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</si>
  <si>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</si>
  <si>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</si>
  <si>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</si>
  <si>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</si>
  <si>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</si>
  <si>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</si>
  <si>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</si>
  <si>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</si>
  <si>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</si>
  <si>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</si>
  <si>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</si>
  <si>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</si>
  <si>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</si>
  <si>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</si>
  <si>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</si>
  <si>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</si>
  <si>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</si>
  <si>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</si>
  <si>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</si>
  <si>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</si>
  <si>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</si>
  <si>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</si>
  <si>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</si>
  <si>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</si>
  <si>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</si>
  <si>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</si>
  <si>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</si>
  <si>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</si>
  <si>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</si>
  <si>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</si>
  <si>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</si>
  <si>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</si>
  <si>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</si>
  <si>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</si>
  <si>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</si>
  <si>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</si>
  <si>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</si>
  <si>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</si>
  <si>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</si>
  <si>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</si>
  <si>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</si>
  <si>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</si>
  <si>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</si>
  <si>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</si>
  <si>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</si>
  <si>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</si>
  <si>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</si>
  <si>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</si>
  <si>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</si>
  <si>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</si>
  <si>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</si>
  <si>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</si>
  <si>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</si>
  <si>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</si>
  <si>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</si>
  <si>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</si>
  <si>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</si>
  <si>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</si>
  <si>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</si>
  <si>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</si>
  <si>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</si>
  <si>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</si>
  <si>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</si>
  <si>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</si>
  <si>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</si>
  <si>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</si>
  <si>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</si>
  <si>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</si>
  <si>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</si>
  <si>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</si>
  <si>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菊陽町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</si>
  <si>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</si>
  <si>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</si>
  <si>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</si>
  <si>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</si>
  <si>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</si>
  <si>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</si>
  <si>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</si>
  <si>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</si>
  <si>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</si>
  <si>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</si>
  <si>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</si>
  <si>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</si>
  <si>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</si>
  <si>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</si>
  <si>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</si>
  <si>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</si>
  <si>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</si>
  <si>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</si>
  <si>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</si>
  <si>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</si>
  <si>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</si>
  <si>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</si>
  <si>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</si>
  <si>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</si>
  <si>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</si>
  <si>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</si>
  <si>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</si>
  <si>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</si>
  <si>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</si>
  <si>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</si>
  <si>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</si>
  <si>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</si>
  <si>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</si>
  <si>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</si>
  <si>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</si>
  <si>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</si>
  <si>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</si>
  <si>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</si>
  <si>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</si>
  <si>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</si>
  <si>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</si>
  <si>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</si>
  <si>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</si>
  <si>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</si>
  <si>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</si>
  <si>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</si>
  <si>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</si>
  <si>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</si>
  <si>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</si>
  <si>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</si>
  <si>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</si>
  <si>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</si>
  <si>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</si>
  <si>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</si>
  <si>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</si>
  <si>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</si>
  <si>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</si>
  <si>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</si>
  <si>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</si>
  <si>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</si>
  <si>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</si>
  <si>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</si>
  <si>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</si>
  <si>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</si>
  <si>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</si>
  <si>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</si>
  <si>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</si>
  <si>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</si>
  <si>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</si>
  <si>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</si>
  <si>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</si>
  <si>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</si>
  <si>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</si>
  <si>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</si>
  <si>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</si>
  <si>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</si>
  <si>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</si>
  <si>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</si>
  <si>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</si>
  <si>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</si>
  <si>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</si>
  <si>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</si>
  <si>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</si>
  <si>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</si>
  <si>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</si>
  <si>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</si>
  <si>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</si>
  <si>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</si>
  <si>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</si>
  <si>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</si>
  <si>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</si>
  <si>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</si>
  <si>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</si>
  <si>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</si>
  <si>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</si>
  <si>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</si>
  <si>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</si>
  <si>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</si>
  <si>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</si>
  <si>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</si>
  <si>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</si>
  <si>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</si>
  <si>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</si>
  <si>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</si>
  <si>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</si>
  <si>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</si>
  <si>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</si>
  <si>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</si>
  <si>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</si>
  <si>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</si>
  <si>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</si>
  <si>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</si>
  <si>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</si>
  <si>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</si>
  <si>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</si>
  <si>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</si>
  <si>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熊本県菊陽町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</si>
  <si>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</si>
  <si>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</si>
  <si>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</si>
  <si>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</si>
  <si>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</si>
  <si>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</si>
  <si>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</si>
  <si>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</si>
  <si>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</si>
  <si>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</si>
  <si>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</si>
  <si>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</si>
  <si>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</si>
  <si>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</si>
  <si>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</si>
  <si>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</si>
  <si>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</si>
  <si>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</si>
  <si>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</si>
  <si>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</si>
  <si>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</si>
  <si>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</si>
  <si>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</si>
  <si>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</si>
  <si>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</si>
  <si>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</si>
  <si>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</si>
  <si>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</si>
  <si>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</si>
  <si>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</si>
  <si>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</si>
  <si>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</si>
  <si>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</si>
  <si>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</si>
  <si>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</si>
  <si>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</si>
  <si>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</si>
  <si>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</si>
  <si>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</si>
  <si>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</si>
  <si>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</si>
  <si>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</si>
  <si>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</si>
  <si>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</si>
  <si>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</si>
  <si>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</si>
  <si>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</si>
  <si>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</si>
  <si>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</si>
  <si>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</si>
  <si>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</si>
  <si>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</si>
  <si>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</si>
  <si>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</si>
  <si>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</si>
  <si>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</si>
  <si>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</si>
  <si>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</si>
  <si>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</si>
  <si>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</si>
  <si>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</si>
  <si>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</si>
  <si>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</si>
  <si>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</si>
  <si>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</si>
  <si>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</si>
  <si>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</si>
  <si>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</si>
  <si>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</si>
  <si>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</si>
  <si>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</si>
  <si>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</si>
  <si>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</si>
  <si>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</si>
  <si>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</si>
  <si>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</si>
  <si>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</si>
  <si>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</si>
  <si>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</si>
  <si>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</si>
  <si>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</si>
  <si>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</si>
  <si>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</si>
  <si>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</si>
  <si>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</si>
  <si>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</si>
  <si>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</si>
  <si>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</si>
  <si>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</si>
  <si>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</si>
  <si>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</si>
  <si>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</si>
  <si>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</si>
  <si>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</si>
  <si>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</si>
  <si>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</si>
  <si>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</si>
  <si>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</si>
  <si>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</si>
  <si>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</si>
  <si>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</si>
  <si>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</si>
  <si>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</si>
  <si>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</si>
  <si>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</si>
  <si>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</si>
  <si>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</si>
  <si>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</si>
  <si>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</si>
  <si>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</si>
  <si>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</si>
  <si>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</si>
  <si>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</si>
  <si>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</si>
  <si>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</si>
  <si>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</si>
  <si>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</si>
  <si>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</si>
  <si>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</si>
  <si>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</si>
  <si>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</si>
  <si>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</si>
  <si>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</si>
  <si>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</si>
  <si>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</si>
  <si>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</si>
  <si>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</si>
  <si>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</si>
  <si>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</si>
  <si>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</si>
  <si>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</si>
  <si>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</si>
  <si>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</si>
  <si>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</si>
  <si>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</si>
  <si>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</si>
  <si>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</si>
  <si>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</si>
  <si>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</si>
  <si>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</si>
  <si>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</si>
  <si>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</si>
  <si>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</si>
  <si>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</si>
  <si>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</si>
  <si>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</si>
  <si>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</si>
  <si>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</si>
  <si>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</si>
  <si>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熊本県菊陽町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</si>
  <si>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</si>
  <si>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</si>
  <si>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</si>
  <si>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</si>
  <si>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</si>
  <si>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</si>
  <si>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</si>
  <si>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</si>
  <si>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</si>
  <si>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</si>
  <si>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</si>
  <si>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</si>
  <si>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</si>
  <si>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</si>
  <si>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</si>
  <si>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</si>
  <si>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</si>
  <si>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</si>
  <si>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</si>
  <si>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</si>
  <si>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</si>
  <si>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</si>
  <si>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</si>
  <si>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</si>
  <si>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</si>
  <si>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</si>
  <si>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</si>
  <si>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</si>
  <si>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</si>
  <si>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</si>
  <si>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</si>
  <si>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</si>
  <si>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</si>
  <si>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</si>
  <si>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</si>
  <si>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</si>
  <si>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</si>
  <si>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</si>
  <si>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</si>
  <si>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</si>
  <si>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</si>
  <si>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</si>
  <si>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</si>
  <si>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</si>
  <si>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</si>
  <si>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</si>
  <si>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</si>
  <si>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</si>
  <si>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</si>
  <si>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</si>
  <si>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</si>
  <si>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</si>
  <si>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</si>
  <si>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</si>
  <si>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</si>
  <si>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</si>
  <si>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</si>
  <si>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</si>
  <si>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</si>
  <si>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</si>
  <si>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</si>
  <si>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</si>
  <si>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</si>
  <si>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</si>
  <si>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</si>
  <si>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</si>
  <si>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</si>
  <si>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</si>
  <si>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</si>
  <si>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</si>
  <si>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</si>
  <si>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</si>
  <si>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</si>
  <si>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</si>
  <si>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</si>
  <si>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</si>
  <si>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</si>
  <si>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</si>
  <si>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</si>
  <si>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</si>
  <si>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</si>
  <si>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</si>
  <si>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</si>
  <si>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</si>
  <si>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</si>
  <si>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</si>
  <si>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</si>
  <si>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</si>
  <si>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</si>
  <si>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</si>
  <si>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</si>
  <si>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</si>
  <si>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</si>
  <si>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</si>
  <si>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</si>
  <si>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菊陽町下水道事業会計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</si>
  <si>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</si>
  <si>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</si>
  <si>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</si>
  <si>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</si>
  <si>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菊陽町工業団地造成事業特別会計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</si>
  <si>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</si>
  <si>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</si>
  <si>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</si>
  <si>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</si>
  <si>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</si>
  <si>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</si>
  <si>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</si>
  <si>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</si>
  <si>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</si>
  <si>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</si>
  <si>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</si>
  <si>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</si>
  <si>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</si>
  <si>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</si>
  <si>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</si>
  <si>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</si>
  <si>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</si>
  <si>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</si>
  <si>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</si>
  <si>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</si>
  <si>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</si>
  <si>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</si>
  <si>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</si>
  <si>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</si>
  <si>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</si>
  <si>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</si>
  <si>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</si>
  <si>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</si>
  <si>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</si>
  <si>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</si>
  <si>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</si>
  <si>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</si>
  <si>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</si>
  <si>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</si>
  <si>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</si>
  <si>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</si>
  <si>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</si>
  <si>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</si>
  <si>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</si>
  <si>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</si>
  <si>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</si>
  <si>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</si>
  <si>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</si>
  <si>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</si>
  <si>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</si>
  <si>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</si>
  <si>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</si>
  <si>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</si>
  <si>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</si>
  <si>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</si>
  <si>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</si>
  <si>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</si>
  <si>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</si>
  <si>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</si>
  <si>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</si>
  <si>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</si>
  <si>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</si>
  <si>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</si>
  <si>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</si>
  <si>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</si>
  <si>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</si>
  <si>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</si>
  <si>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</si>
  <si>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</si>
  <si>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</si>
  <si>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</si>
  <si>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</si>
  <si>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</si>
  <si>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</si>
  <si>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</si>
  <si>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</si>
  <si>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</si>
  <si>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</si>
  <si>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</si>
  <si>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</si>
  <si>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</si>
  <si>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</si>
  <si>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</si>
  <si>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</si>
  <si>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</si>
  <si>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</si>
  <si>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</si>
  <si>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</si>
  <si>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</si>
  <si>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</si>
  <si>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</si>
  <si>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3.32</t>
  </si>
  <si>
    <t>▲ 7.32</t>
  </si>
  <si>
    <t>一般会計</t>
  </si>
  <si>
    <t>下水道事業会計</t>
  </si>
  <si>
    <t>国民健康保険特別会計</t>
  </si>
  <si>
    <t>菊陽町工業団地造成事業会計</t>
  </si>
  <si>
    <t>介護保険特別会計</t>
  </si>
  <si>
    <t>後期高齢者医療特別会計</t>
  </si>
  <si>
    <t>土地取得特別会計</t>
  </si>
  <si>
    <t>その他会計（赤字）</t>
  </si>
  <si>
    <t>その他会計（黒字）</t>
  </si>
  <si>
    <t>H25末</t>
    <phoneticPr fontId="5"/>
  </si>
  <si>
    <t>H26末</t>
    <phoneticPr fontId="5"/>
  </si>
  <si>
    <t>H27末</t>
    <phoneticPr fontId="5"/>
  </si>
  <si>
    <t>H28末</t>
    <phoneticPr fontId="5"/>
  </si>
  <si>
    <t>H29末</t>
    <phoneticPr fontId="5"/>
  </si>
  <si>
    <t>総合スポーツ施設整備基金</t>
    <rPh sb="0" eb="2">
      <t>ソウゴウ</t>
    </rPh>
    <rPh sb="6" eb="8">
      <t>シセツ</t>
    </rPh>
    <rPh sb="8" eb="10">
      <t>セイビ</t>
    </rPh>
    <rPh sb="10" eb="12">
      <t>キキン</t>
    </rPh>
    <phoneticPr fontId="2"/>
  </si>
  <si>
    <t>公共施設整備基金</t>
    <rPh sb="0" eb="2">
      <t>コウキョウ</t>
    </rPh>
    <rPh sb="2" eb="4">
      <t>シセツ</t>
    </rPh>
    <rPh sb="4" eb="6">
      <t>セイビ</t>
    </rPh>
    <rPh sb="6" eb="8">
      <t>キキン</t>
    </rPh>
    <phoneticPr fontId="2"/>
  </si>
  <si>
    <t>ふるさと創生事業基金</t>
    <rPh sb="4" eb="6">
      <t>ソウセイ</t>
    </rPh>
    <rPh sb="6" eb="8">
      <t>ジギョウ</t>
    </rPh>
    <rPh sb="8" eb="10">
      <t>キキン</t>
    </rPh>
    <phoneticPr fontId="2"/>
  </si>
  <si>
    <t>学校建設基金</t>
    <rPh sb="0" eb="2">
      <t>ガッコウ</t>
    </rPh>
    <rPh sb="2" eb="4">
      <t>ケンセツ</t>
    </rPh>
    <rPh sb="4" eb="6">
      <t>キキン</t>
    </rPh>
    <phoneticPr fontId="2"/>
  </si>
  <si>
    <t>社会福祉振興基金</t>
    <rPh sb="0" eb="2">
      <t>シャカイ</t>
    </rPh>
    <rPh sb="2" eb="4">
      <t>フクシ</t>
    </rPh>
    <rPh sb="4" eb="6">
      <t>シンコウ</t>
    </rPh>
    <rPh sb="6" eb="8">
      <t>キキン</t>
    </rPh>
    <phoneticPr fontId="2"/>
  </si>
  <si>
    <t>熊本県市町村総合事務組合</t>
    <rPh sb="0" eb="3">
      <t>クマモトケン</t>
    </rPh>
    <rPh sb="3" eb="6">
      <t>シチョウソン</t>
    </rPh>
    <rPh sb="6" eb="8">
      <t>ソウゴウ</t>
    </rPh>
    <rPh sb="8" eb="10">
      <t>ジム</t>
    </rPh>
    <rPh sb="10" eb="12">
      <t>クミアイ</t>
    </rPh>
    <phoneticPr fontId="2"/>
  </si>
  <si>
    <t>菊池環境保全組合</t>
    <rPh sb="0" eb="2">
      <t>キクチ</t>
    </rPh>
    <rPh sb="2" eb="4">
      <t>カンキョウ</t>
    </rPh>
    <rPh sb="4" eb="6">
      <t>ホゼン</t>
    </rPh>
    <rPh sb="6" eb="8">
      <t>クミアイ</t>
    </rPh>
    <phoneticPr fontId="2"/>
  </si>
  <si>
    <t>大津菊陽水道企業団</t>
    <rPh sb="0" eb="2">
      <t>オオツ</t>
    </rPh>
    <rPh sb="2" eb="4">
      <t>キクヨウ</t>
    </rPh>
    <rPh sb="4" eb="6">
      <t>スイドウ</t>
    </rPh>
    <rPh sb="6" eb="8">
      <t>キギョウ</t>
    </rPh>
    <rPh sb="8" eb="9">
      <t>ダン</t>
    </rPh>
    <phoneticPr fontId="2"/>
  </si>
  <si>
    <t>菊池広域連合</t>
    <rPh sb="0" eb="2">
      <t>キクチ</t>
    </rPh>
    <rPh sb="2" eb="4">
      <t>コウイキ</t>
    </rPh>
    <rPh sb="4" eb="6">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</si>
  <si>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</si>
  <si>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熊本県後期高齢者医療広域連合（特別会計）</t>
    <rPh sb="0" eb="3">
      <t>クマモトケン</t>
    </rPh>
    <rPh sb="3" eb="5">
      <t>コウキ</t>
    </rPh>
    <rPh sb="5" eb="8">
      <t>コウレイシャ</t>
    </rPh>
    <rPh sb="8" eb="10">
      <t>イリョウ</t>
    </rPh>
    <rPh sb="10" eb="12">
      <t>コウイキ</t>
    </rPh>
    <rPh sb="12" eb="14">
      <t>レンゴウ</t>
    </rPh>
    <rPh sb="15" eb="17">
      <t>トクベツ</t>
    </rPh>
    <rPh sb="17" eb="19">
      <t>カイケイ</t>
    </rPh>
    <phoneticPr fontId="2"/>
  </si>
  <si>
    <t>(有)さんふれあ</t>
    <rPh sb="0" eb="3">
      <t>ユウ</t>
    </rPh>
    <phoneticPr fontId="2"/>
  </si>
  <si>
    <t>工業団地造成事業特別会計</t>
    <rPh sb="8" eb="10">
      <t>トクベツ</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</si>
  <si>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</si>
  <si>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</si>
  <si>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</si>
  <si>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</si>
  <si>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</si>
  <si>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</si>
  <si>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</si>
  <si>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は類似団体よりも低い水準にある。地方債の現在高が光の森防災広場整備、学校教育施設等整備の借入等により増加しているが、公営企業に対しての地方債償還額に充当した繰入額の減少や充当可能基金の増加等により将来負担比率は横ばいとなっている。
　今後は、学校教育施設等の整備、（仮称）防災センター整備や総合スポーツ施設整備等の大型事業が控えており、地方債現在高の増加に伴う将来負担額の増加が見込まれるため、公共施設総合管理計画や、個別施設計画等に基づき施設の適切な維持管理やコストの削減等に努めていく。</t>
    <rPh sb="27" eb="28">
      <t>ヒク</t>
    </rPh>
    <rPh sb="29" eb="31">
      <t>スイジュン</t>
    </rPh>
    <rPh sb="35" eb="38">
      <t>チホウサイ</t>
    </rPh>
    <rPh sb="39" eb="41">
      <t>ゲンザイ</t>
    </rPh>
    <rPh sb="41" eb="42">
      <t>ダカ</t>
    </rPh>
    <rPh sb="43" eb="44">
      <t>ヒカリ</t>
    </rPh>
    <rPh sb="45" eb="46">
      <t>モリ</t>
    </rPh>
    <rPh sb="46" eb="48">
      <t>ボウサイ</t>
    </rPh>
    <rPh sb="48" eb="50">
      <t>ヒロバ</t>
    </rPh>
    <rPh sb="50" eb="52">
      <t>セイビ</t>
    </rPh>
    <rPh sb="53" eb="55">
      <t>ガッコウ</t>
    </rPh>
    <rPh sb="55" eb="57">
      <t>キョウイク</t>
    </rPh>
    <rPh sb="57" eb="59">
      <t>シセツ</t>
    </rPh>
    <rPh sb="59" eb="60">
      <t>トウ</t>
    </rPh>
    <rPh sb="60" eb="62">
      <t>セイビ</t>
    </rPh>
    <rPh sb="63" eb="65">
      <t>カリイレ</t>
    </rPh>
    <rPh sb="65" eb="66">
      <t>トウ</t>
    </rPh>
    <rPh sb="69" eb="71">
      <t>ゾウカ</t>
    </rPh>
    <rPh sb="77" eb="79">
      <t>コウエイ</t>
    </rPh>
    <rPh sb="79" eb="81">
      <t>キギョウ</t>
    </rPh>
    <rPh sb="82" eb="83">
      <t>タイ</t>
    </rPh>
    <rPh sb="86" eb="89">
      <t>チホウサイ</t>
    </rPh>
    <rPh sb="89" eb="91">
      <t>ショウカン</t>
    </rPh>
    <rPh sb="91" eb="92">
      <t>ガク</t>
    </rPh>
    <rPh sb="93" eb="95">
      <t>ジュウトウ</t>
    </rPh>
    <rPh sb="97" eb="99">
      <t>クリイレ</t>
    </rPh>
    <rPh sb="99" eb="100">
      <t>ガク</t>
    </rPh>
    <rPh sb="101" eb="103">
      <t>ゲンショウ</t>
    </rPh>
    <rPh sb="104" eb="106">
      <t>ジュウトウ</t>
    </rPh>
    <rPh sb="106" eb="108">
      <t>カノウ</t>
    </rPh>
    <rPh sb="108" eb="110">
      <t>キキン</t>
    </rPh>
    <rPh sb="111" eb="113">
      <t>ゾウカ</t>
    </rPh>
    <rPh sb="113" eb="114">
      <t>トウ</t>
    </rPh>
    <rPh sb="117" eb="119">
      <t>ショウライ</t>
    </rPh>
    <rPh sb="119" eb="121">
      <t>フタン</t>
    </rPh>
    <rPh sb="121" eb="123">
      <t>ヒリツ</t>
    </rPh>
    <rPh sb="124" eb="125">
      <t>ヨコ</t>
    </rPh>
    <rPh sb="136" eb="138">
      <t>コンゴ</t>
    </rPh>
    <rPh sb="181" eb="182">
      <t>ヒカ</t>
    </rPh>
    <rPh sb="197" eb="198">
      <t>トモナ</t>
    </rPh>
    <rPh sb="216" eb="218">
      <t>コウキョウ</t>
    </rPh>
    <rPh sb="218" eb="220">
      <t>シセツ</t>
    </rPh>
    <rPh sb="230" eb="232">
      <t>シセツ</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</si>
  <si>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</si>
  <si>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</si>
  <si>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</si>
  <si>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</si>
  <si>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</si>
  <si>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</si>
  <si>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</si>
  <si>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と比較すると下回っているものの、実質公債費比率は上回っている。実質公債費率は減少傾向にあるものの、今後の学校教育施設等の整備、（仮称）防災センター整備や総合スポーツ施設整備等の大型事業による地方債現在高の増加が見込まれるため、引き続き適正な事業執行を行いながら償還額の平準化に努めていく。</t>
    <rPh sb="125" eb="126">
      <t>ヒ</t>
    </rPh>
    <rPh sb="127" eb="128">
      <t>ツヅ</t>
    </rPh>
    <rPh sb="129" eb="131">
      <t>テキセイ</t>
    </rPh>
    <rPh sb="132" eb="134">
      <t>ジギョウ</t>
    </rPh>
    <rPh sb="134" eb="136">
      <t>シッコウ</t>
    </rPh>
    <rPh sb="137" eb="138">
      <t>オコナ</t>
    </rPh>
    <rPh sb="142" eb="144">
      <t>ショウカン</t>
    </rPh>
    <rPh sb="144" eb="145">
      <t>ガク</t>
    </rPh>
    <rPh sb="146" eb="149">
      <t>ヘイジュンカ</t>
    </rPh>
    <rPh sb="150" eb="151">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</si>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</sst>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BC0B-476D-8F42-BDA7459F09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92623</c:v>
                </c:pt>
                <c:pt idx="1">
                  <c:v>48919</c:v>
                </c:pt>
                <c:pt idx="2">
                  <c:v>32254</c:v>
                </c:pt>
                <c:pt idx="3">
                  <c:v>47505</c:v>
                </c:pt>
                <c:pt idx="4">
                  <c:v>73943</c:v>
                </c:pt>
              </c:numCache>
            </c:numRef>
          </c:val>
          <c:smooth val="0"/>
          <c:extLst>
            <c:ext xmlns:c16="http://schemas.microsoft.com/office/drawing/2014/chart" uri="{C3380CC4-5D6E-409C-BE32-E72D297353CC}">
              <c16:uniqueId val="{00000001-BC0B-476D-8F42-BDA7459F09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8.52</c:v>
                </c:pt>
                <c:pt idx="1">
                  <c:v>7.5</c:v>
                </c:pt>
                <c:pt idx="2">
                  <c:v>7.52</c:v>
                </c:pt>
                <c:pt idx="3">
                  <c:v>8.4600000000000009</c:v>
                </c:pt>
                <c:pt idx="4">
                  <c:v>6.63</c:v>
                </c:pt>
              </c:numCache>
            </c:numRef>
          </c:val>
          <c:extLst>
            <c:ext xmlns:c16="http://schemas.microsoft.com/office/drawing/2014/chart" uri="{C3380CC4-5D6E-409C-BE32-E72D297353CC}">
              <c16:uniqueId val="{00000000-4D20-47B5-90EF-7ECC70D8D09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26.58</c:v>
                </c:pt>
                <c:pt idx="1">
                  <c:v>29.31</c:v>
                </c:pt>
                <c:pt idx="2">
                  <c:v>25.43</c:v>
                </c:pt>
                <c:pt idx="3">
                  <c:v>29.77</c:v>
                </c:pt>
                <c:pt idx="4">
                  <c:v>23.39</c:v>
                </c:pt>
              </c:numCache>
            </c:numRef>
          </c:val>
          <c:extLst>
            <c:ext xmlns:c16="http://schemas.microsoft.com/office/drawing/2014/chart" uri="{C3380CC4-5D6E-409C-BE32-E72D297353CC}">
              <c16:uniqueId val="{00000001-4D20-47B5-90EF-7ECC70D8D09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1.77</c:v>
                </c:pt>
                <c:pt idx="1">
                  <c:v>5.55</c:v>
                </c:pt>
                <c:pt idx="2">
                  <c:v>-3.32</c:v>
                </c:pt>
                <c:pt idx="3">
                  <c:v>8.6199999999999992</c:v>
                </c:pt>
                <c:pt idx="4">
                  <c:v>-7.32</c:v>
                </c:pt>
              </c:numCache>
            </c:numRef>
          </c:val>
          <c:smooth val="0"/>
          <c:extLst>
            <c:ext xmlns:c16="http://schemas.microsoft.com/office/drawing/2014/chart" uri="{C3380CC4-5D6E-409C-BE32-E72D297353CC}">
              <c16:uniqueId val="{00000002-4D20-47B5-90EF-7ECC70D8D09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5A-452D-A505-0445E5DEF2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5A-452D-A505-0445E5DEF29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5A-452D-A505-0445E5DEF29E}"/>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15A-452D-A505-0445E5DEF29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0.12</c:v>
                </c:pt>
                <c:pt idx="4">
                  <c:v>#N/A</c:v>
                </c:pt>
                <c:pt idx="5">
                  <c:v>0.09</c:v>
                </c:pt>
                <c:pt idx="6">
                  <c:v>#N/A</c:v>
                </c:pt>
                <c:pt idx="7">
                  <c:v>0.11</c:v>
                </c:pt>
                <c:pt idx="8">
                  <c:v>#N/A</c:v>
                </c:pt>
                <c:pt idx="9">
                  <c:v>0.11</c:v>
                </c:pt>
              </c:numCache>
            </c:numRef>
          </c:val>
          <c:extLst>
            <c:ext xmlns:c16="http://schemas.microsoft.com/office/drawing/2014/chart" uri="{C3380CC4-5D6E-409C-BE32-E72D297353CC}">
              <c16:uniqueId val="{00000004-615A-452D-A505-0445E5DEF29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1.22</c:v>
                </c:pt>
                <c:pt idx="2">
                  <c:v>#N/A</c:v>
                </c:pt>
                <c:pt idx="3">
                  <c:v>1.06</c:v>
                </c:pt>
                <c:pt idx="4">
                  <c:v>#N/A</c:v>
                </c:pt>
                <c:pt idx="5">
                  <c:v>1.89</c:v>
                </c:pt>
                <c:pt idx="6">
                  <c:v>#N/A</c:v>
                </c:pt>
                <c:pt idx="7">
                  <c:v>2.02</c:v>
                </c:pt>
                <c:pt idx="8">
                  <c:v>#N/A</c:v>
                </c:pt>
                <c:pt idx="9">
                  <c:v>1.24</c:v>
                </c:pt>
              </c:numCache>
            </c:numRef>
          </c:val>
          <c:extLst>
            <c:ext xmlns:c16="http://schemas.microsoft.com/office/drawing/2014/chart" uri="{C3380CC4-5D6E-409C-BE32-E72D297353CC}">
              <c16:uniqueId val="{00000005-615A-452D-A505-0445E5DEF29E}"/>
            </c:ext>
          </c:extLst>
        </c:ser>
        <c:ser>
          <c:idx val="6"/>
          <c:order val="6"/>
          <c:tx>
            <c:strRef>
              <c:f>データシート!$A$33</c:f>
              <c:strCache>
                <c:ptCount val="1"/>
                <c:pt idx="0">
                  <c:v>菊陽町工業団地造成事業会計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1.91</c:v>
                </c:pt>
              </c:numCache>
            </c:numRef>
          </c:val>
          <c:extLst>
            <c:ext xmlns:c16="http://schemas.microsoft.com/office/drawing/2014/chart" uri="{C3380CC4-5D6E-409C-BE32-E72D297353CC}">
              <c16:uniqueId val="{00000006-615A-452D-A505-0445E5DEF29E}"/>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1.49</c:v>
                </c:pt>
                <c:pt idx="2">
                  <c:v>#N/A</c:v>
                </c:pt>
                <c:pt idx="3">
                  <c:v>1.32</c:v>
                </c:pt>
                <c:pt idx="4">
                  <c:v>#N/A</c:v>
                </c:pt>
                <c:pt idx="5">
                  <c:v>2.38</c:v>
                </c:pt>
                <c:pt idx="6">
                  <c:v>#N/A</c:v>
                </c:pt>
                <c:pt idx="7">
                  <c:v>2.99</c:v>
                </c:pt>
                <c:pt idx="8">
                  <c:v>#N/A</c:v>
                </c:pt>
                <c:pt idx="9">
                  <c:v>1.96</c:v>
                </c:pt>
              </c:numCache>
            </c:numRef>
          </c:val>
          <c:extLst>
            <c:ext xmlns:c16="http://schemas.microsoft.com/office/drawing/2014/chart" uri="{C3380CC4-5D6E-409C-BE32-E72D297353CC}">
              <c16:uniqueId val="{00000007-615A-452D-A505-0445E5DEF29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0.99</c:v>
                </c:pt>
                <c:pt idx="2">
                  <c:v>#N/A</c:v>
                </c:pt>
                <c:pt idx="3">
                  <c:v>1.22</c:v>
                </c:pt>
                <c:pt idx="4">
                  <c:v>#N/A</c:v>
                </c:pt>
                <c:pt idx="5">
                  <c:v>1.19</c:v>
                </c:pt>
                <c:pt idx="6">
                  <c:v>#N/A</c:v>
                </c:pt>
                <c:pt idx="7">
                  <c:v>1.38</c:v>
                </c:pt>
                <c:pt idx="8">
                  <c:v>#N/A</c:v>
                </c:pt>
                <c:pt idx="9">
                  <c:v>2.02</c:v>
                </c:pt>
              </c:numCache>
            </c:numRef>
          </c:val>
          <c:extLst>
            <c:ext xmlns:c16="http://schemas.microsoft.com/office/drawing/2014/chart" uri="{C3380CC4-5D6E-409C-BE32-E72D297353CC}">
              <c16:uniqueId val="{00000008-615A-452D-A505-0445E5DEF29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8.52</c:v>
                </c:pt>
                <c:pt idx="2">
                  <c:v>#N/A</c:v>
                </c:pt>
                <c:pt idx="3">
                  <c:v>7.5</c:v>
                </c:pt>
                <c:pt idx="4">
                  <c:v>#N/A</c:v>
                </c:pt>
                <c:pt idx="5">
                  <c:v>7.52</c:v>
                </c:pt>
                <c:pt idx="6">
                  <c:v>#N/A</c:v>
                </c:pt>
                <c:pt idx="7">
                  <c:v>8.4600000000000009</c:v>
                </c:pt>
                <c:pt idx="8">
                  <c:v>#N/A</c:v>
                </c:pt>
                <c:pt idx="9">
                  <c:v>6.62</c:v>
                </c:pt>
              </c:numCache>
            </c:numRef>
          </c:val>
          <c:extLst>
            <c:ext xmlns:c16="http://schemas.microsoft.com/office/drawing/2014/chart" uri="{C3380CC4-5D6E-409C-BE32-E72D297353CC}">
              <c16:uniqueId val="{00000009-615A-452D-A505-0445E5DEF2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1100</c:v>
                </c:pt>
                <c:pt idx="5">
                  <c:v>1066</c:v>
                </c:pt>
                <c:pt idx="8">
                  <c:v>1088</c:v>
                </c:pt>
                <c:pt idx="11">
                  <c:v>1091</c:v>
                </c:pt>
                <c:pt idx="14">
                  <c:v>1072</c:v>
                </c:pt>
              </c:numCache>
            </c:numRef>
          </c:val>
          <c:extLst>
            <c:ext xmlns:c16="http://schemas.microsoft.com/office/drawing/2014/chart" uri="{C3380CC4-5D6E-409C-BE32-E72D297353CC}">
              <c16:uniqueId val="{00000000-8A76-4C83-BCF5-DBB5C733DC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76-4C83-BCF5-DBB5C733DC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8A76-4C83-BCF5-DBB5C733DC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27</c:v>
                </c:pt>
                <c:pt idx="6">
                  <c:v>60</c:v>
                </c:pt>
                <c:pt idx="9">
                  <c:v>80</c:v>
                </c:pt>
                <c:pt idx="12">
                  <c:v>133</c:v>
                </c:pt>
              </c:numCache>
            </c:numRef>
          </c:val>
          <c:extLst>
            <c:ext xmlns:c16="http://schemas.microsoft.com/office/drawing/2014/chart" uri="{C3380CC4-5D6E-409C-BE32-E72D297353CC}">
              <c16:uniqueId val="{00000003-8A76-4C83-BCF5-DBB5C733DC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351</c:v>
                </c:pt>
                <c:pt idx="3">
                  <c:v>338</c:v>
                </c:pt>
                <c:pt idx="6">
                  <c:v>331</c:v>
                </c:pt>
                <c:pt idx="9">
                  <c:v>193</c:v>
                </c:pt>
                <c:pt idx="12">
                  <c:v>181</c:v>
                </c:pt>
              </c:numCache>
            </c:numRef>
          </c:val>
          <c:extLst>
            <c:ext xmlns:c16="http://schemas.microsoft.com/office/drawing/2014/chart" uri="{C3380CC4-5D6E-409C-BE32-E72D297353CC}">
              <c16:uniqueId val="{00000004-8A76-4C83-BCF5-DBB5C733DC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76-4C83-BCF5-DBB5C733DC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76-4C83-BCF5-DBB5C733DC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1355</c:v>
                </c:pt>
                <c:pt idx="3">
                  <c:v>1358</c:v>
                </c:pt>
                <c:pt idx="6">
                  <c:v>1417</c:v>
                </c:pt>
                <c:pt idx="9">
                  <c:v>1304</c:v>
                </c:pt>
                <c:pt idx="12">
                  <c:v>1331</c:v>
                </c:pt>
              </c:numCache>
            </c:numRef>
          </c:val>
          <c:extLst>
            <c:ext xmlns:c16="http://schemas.microsoft.com/office/drawing/2014/chart" uri="{C3380CC4-5D6E-409C-BE32-E72D297353CC}">
              <c16:uniqueId val="{00000007-8A76-4C83-BCF5-DBB5C733DC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639</c:v>
                </c:pt>
                <c:pt idx="2">
                  <c:v>#N/A</c:v>
                </c:pt>
                <c:pt idx="3">
                  <c:v>#N/A</c:v>
                </c:pt>
                <c:pt idx="4">
                  <c:v>658</c:v>
                </c:pt>
                <c:pt idx="5">
                  <c:v>#N/A</c:v>
                </c:pt>
                <c:pt idx="6">
                  <c:v>#N/A</c:v>
                </c:pt>
                <c:pt idx="7">
                  <c:v>721</c:v>
                </c:pt>
                <c:pt idx="8">
                  <c:v>#N/A</c:v>
                </c:pt>
                <c:pt idx="9">
                  <c:v>#N/A</c:v>
                </c:pt>
                <c:pt idx="10">
                  <c:v>486</c:v>
                </c:pt>
                <c:pt idx="11">
                  <c:v>#N/A</c:v>
                </c:pt>
                <c:pt idx="12">
                  <c:v>#N/A</c:v>
                </c:pt>
                <c:pt idx="13">
                  <c:v>573</c:v>
                </c:pt>
                <c:pt idx="14">
                  <c:v>#N/A</c:v>
                </c:pt>
              </c:numCache>
            </c:numRef>
          </c:val>
          <c:smooth val="0"/>
          <c:extLst>
            <c:ext xmlns:c16="http://schemas.microsoft.com/office/drawing/2014/chart" uri="{C3380CC4-5D6E-409C-BE32-E72D297353CC}">
              <c16:uniqueId val="{00000008-8A76-4C83-BCF5-DBB5C733DC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12694</c:v>
                </c:pt>
                <c:pt idx="5">
                  <c:v>12895</c:v>
                </c:pt>
                <c:pt idx="8">
                  <c:v>13579</c:v>
                </c:pt>
                <c:pt idx="11">
                  <c:v>14028</c:v>
                </c:pt>
                <c:pt idx="14">
                  <c:v>13463</c:v>
                </c:pt>
              </c:numCache>
            </c:numRef>
          </c:val>
          <c:extLst>
            <c:ext xmlns:c16="http://schemas.microsoft.com/office/drawing/2014/chart" uri="{C3380CC4-5D6E-409C-BE32-E72D297353CC}">
              <c16:uniqueId val="{00000000-1D81-43E2-8562-37A3A5B24F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872</c:v>
                </c:pt>
                <c:pt idx="5">
                  <c:v>833</c:v>
                </c:pt>
                <c:pt idx="8">
                  <c:v>815</c:v>
                </c:pt>
                <c:pt idx="11">
                  <c:v>787</c:v>
                </c:pt>
                <c:pt idx="14">
                  <c:v>644</c:v>
                </c:pt>
              </c:numCache>
            </c:numRef>
          </c:val>
          <c:extLst>
            <c:ext xmlns:c16="http://schemas.microsoft.com/office/drawing/2014/chart" uri="{C3380CC4-5D6E-409C-BE32-E72D297353CC}">
              <c16:uniqueId val="{00000001-1D81-43E2-8562-37A3A5B24F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4925</c:v>
                </c:pt>
                <c:pt idx="5">
                  <c:v>5203</c:v>
                </c:pt>
                <c:pt idx="8">
                  <c:v>4845</c:v>
                </c:pt>
                <c:pt idx="11">
                  <c:v>5573</c:v>
                </c:pt>
                <c:pt idx="14">
                  <c:v>6003</c:v>
                </c:pt>
              </c:numCache>
            </c:numRef>
          </c:val>
          <c:extLst>
            <c:ext xmlns:c16="http://schemas.microsoft.com/office/drawing/2014/chart" uri="{C3380CC4-5D6E-409C-BE32-E72D297353CC}">
              <c16:uniqueId val="{00000002-1D81-43E2-8562-37A3A5B24F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D81-43E2-8562-37A3A5B24F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D81-43E2-8562-37A3A5B24F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D81-43E2-8562-37A3A5B24F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D81-43E2-8562-37A3A5B24F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284</c:v>
                </c:pt>
                <c:pt idx="3">
                  <c:v>362</c:v>
                </c:pt>
                <c:pt idx="6">
                  <c:v>350</c:v>
                </c:pt>
                <c:pt idx="9">
                  <c:v>282</c:v>
                </c:pt>
                <c:pt idx="12">
                  <c:v>298</c:v>
                </c:pt>
              </c:numCache>
            </c:numRef>
          </c:val>
          <c:extLst>
            <c:ext xmlns:c16="http://schemas.microsoft.com/office/drawing/2014/chart" uri="{C3380CC4-5D6E-409C-BE32-E72D297353CC}">
              <c16:uniqueId val="{00000007-1D81-43E2-8562-37A3A5B24F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3885</c:v>
                </c:pt>
                <c:pt idx="3">
                  <c:v>3606</c:v>
                </c:pt>
                <c:pt idx="6">
                  <c:v>3465</c:v>
                </c:pt>
                <c:pt idx="9">
                  <c:v>2906</c:v>
                </c:pt>
                <c:pt idx="12">
                  <c:v>2402</c:v>
                </c:pt>
              </c:numCache>
            </c:numRef>
          </c:val>
          <c:extLst>
            <c:ext xmlns:c16="http://schemas.microsoft.com/office/drawing/2014/chart" uri="{C3380CC4-5D6E-409C-BE32-E72D297353CC}">
              <c16:uniqueId val="{00000008-1D81-43E2-8562-37A3A5B24F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D81-43E2-8562-37A3A5B24F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16044</c:v>
                </c:pt>
                <c:pt idx="3">
                  <c:v>15993</c:v>
                </c:pt>
                <c:pt idx="6">
                  <c:v>16178</c:v>
                </c:pt>
                <c:pt idx="9">
                  <c:v>16361</c:v>
                </c:pt>
                <c:pt idx="12">
                  <c:v>16557</c:v>
                </c:pt>
              </c:numCache>
            </c:numRef>
          </c:val>
          <c:extLst>
            <c:ext xmlns:c16="http://schemas.microsoft.com/office/drawing/2014/chart" uri="{C3380CC4-5D6E-409C-BE32-E72D297353CC}">
              <c16:uniqueId val="{0000000A-1D81-43E2-8562-37A3A5B24F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1722</c:v>
                </c:pt>
                <c:pt idx="2">
                  <c:v>#N/A</c:v>
                </c:pt>
                <c:pt idx="3">
                  <c:v>#N/A</c:v>
                </c:pt>
                <c:pt idx="4">
                  <c:v>1030</c:v>
                </c:pt>
                <c:pt idx="5">
                  <c:v>#N/A</c:v>
                </c:pt>
                <c:pt idx="6">
                  <c:v>#N/A</c:v>
                </c:pt>
                <c:pt idx="7">
                  <c:v>753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D81-43E2-8562-37A3A5B24F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2131</c:v>
                </c:pt>
                <c:pt idx="1">
                  <c:v>2505</c:v>
                </c:pt>
                <c:pt idx="2">
                  <c:v>2015</c:v>
                </c:pt>
              </c:numCache>
            </c:numRef>
          </c:val>
          <c:extLst>
            <c:ext xmlns:c16="http://schemas.microsoft.com/office/drawing/2014/chart" uri="{C3380CC4-5D6E-409C-BE32-E72D297353CC}">
              <c16:uniqueId val="{00000000-4930-422C-9739-B25CE01FE4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598</c:v>
                </c:pt>
                <c:pt idx="1">
                  <c:v>389</c:v>
                </c:pt>
                <c:pt idx="2">
                  <c:v>389</c:v>
                </c:pt>
              </c:numCache>
            </c:numRef>
          </c:val>
          <c:extLst>
            <c:ext xmlns:c16="http://schemas.microsoft.com/office/drawing/2014/chart" uri="{C3380CC4-5D6E-409C-BE32-E72D297353CC}">
              <c16:uniqueId val="{00000001-4930-422C-9739-B25CE01FE4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1894</c:v>
                </c:pt>
                <c:pt idx="1">
                  <c:v>2217</c:v>
                </c:pt>
                <c:pt idx="2">
                  <c:v>2981</c:v>
                </c:pt>
              </c:numCache>
            </c:numRef>
          </c:val>
          <c:extLst>
            <c:ext xmlns:c16="http://schemas.microsoft.com/office/drawing/2014/chart" uri="{C3380CC4-5D6E-409C-BE32-E72D297353CC}">
              <c16:uniqueId val="{00000002-4930-422C-9739-B25CE01FE4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{6C39DDBB-C00A-4BF0-B8C8-86E0C6162067}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250-409B-9C17-310B76AAF1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{6C582904-4E79-4DBB-B072-1B6E57FD089B}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50-409B-9C17-310B76AAF1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{FB9424C9-F095-4C7A-B03B-AF53B64D6489}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50-409B-9C17-310B76AAF1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{98338D20-5070-4C55-9A8B-AB8B6EA7D29D}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50-409B-9C17-310B76AAF1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{36F8074E-A2DF-45C4-9435-EE74645E5222}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50-409B-9C17-310B76AAF11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{016FBFC8-1ADF-4C36-914D-A5AC472F6A05}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250-409B-9C17-310B76AAF119}"/>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{0AEA9CE5-09B2-41EA-852C-44AC55FF24A3}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250-409B-9C17-310B76AAF11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{6679CEDE-205E-4305-827D-A625A8F0C95B}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250-409B-9C17-310B76AAF11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{88496F17-7EC9-488E-992E-463FA97C038E}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250-409B-9C17-310B76AAF1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41.2</c:v>
                </c:pt>
                <c:pt idx="24">
                  <c:v>42.6</c:v>
                </c:pt>
                <c:pt idx="32">
                  <c:v>43.8</c:v>
                </c:pt>
              </c:numCache>
            </c:numRef>
          </c:xVal>
          <c:yVal>
            <c:numRef>
              <c:f>公会計指標分析・財政指標組合せ分析表!$BP$51:$DC$51</c:f>
              <c:numCache>
                <c:formatCode>#,##0.0;"▲ "#,##0.0</c:formatCode>
                <c:ptCount val="40"/>
                <c:pt idx="16">
                  <c:v>10.199999999999999</c:v>
                </c:pt>
              </c:numCache>
            </c:numRef>
          </c:yVal>
          <c:smooth val="0"/>
          <c:extLst>
            <c:ext xmlns:c16="http://schemas.microsoft.com/office/drawing/2014/chart" uri="{C3380CC4-5D6E-409C-BE32-E72D297353CC}">
              <c16:uniqueId val="{00000009-E250-409B-9C17-310B76AAF1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{387955E5-5FFA-43B6-BEFE-47D2C6324ABC}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250-409B-9C17-310B76AAF1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{FC4A7E86-1AD5-4DAD-9097-1A8A6A0B193F}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50-409B-9C17-310B76AAF1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{CCA247BB-ECE8-4660-AD58-B394929B7BCF}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50-409B-9C17-310B76AAF1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{6365F8DE-B370-4432-B0A1-53B397FDF254}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50-409B-9C17-310B76AAF1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{4E902C7B-2062-4A84-B6EF-FC3C2CD08408}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50-409B-9C17-310B76AAF11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{D8DA9885-9B6A-4B1F-A5E2-7EF4A2E64534}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250-409B-9C17-310B76AAF11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{6F242AF0-B5DD-4A6D-999C-BB3391B49875}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250-409B-9C17-310B76AAF11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{5B38FB81-C6FB-4A28-ADCD-D31DE57554AE}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250-409B-9C17-310B76AAF11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{82659DAE-64EE-4FBB-8CEA-43C475B068E5}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250-409B-9C17-310B76AAF1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E250-409B-9C17-310B76AAF119}"/>
            </c:ext>
          </c:extLst>
        </c:ser>
        <c:dLbls>
          <c:showLegendKey val="0"/>
          <c:showVal val="1"/>
          <c:showCatName val="0"/>
          <c:showSerName val="0"/>
          <c:showPercent val="0"/>
          <c:showBubbleSize val="0"/>
        </c:dLbls>
        <c:axId val="46179840"/>
        <c:axId val="46181760"/>
      </c:scatterChart>
      <c:valAx>
        <c:axId val="46179840"/>
        <c:scaling>
          <c:orientation val="minMax"/>
          <c:max val="61"/>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{1AAFA3DA-1133-421E-871F-E0B6B0B4E68C}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86-44F2-8C53-CC738594DE0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{E046487B-82A9-473E-B12F-C7A751A87196}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86-44F2-8C53-CC738594DE0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{8656B68A-BF56-40C5-83B1-E93C517473C6}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86-44F2-8C53-CC738594DE0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{E612D314-FA37-4184-A5CD-F5B88DCDEE08}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86-44F2-8C53-CC738594DE0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{B1745E18-A1BA-4E54-AB38-9B26EC92E749}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86-44F2-8C53-CC738594DE0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{77DBA81F-CDB2-418D-8354-2B17AAF1CB41}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86-44F2-8C53-CC738594DE0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{23411592-0ACE-453C-A993-9FF5A52FD1E4}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86-44F2-8C53-CC738594DE0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{54DFE484-412A-4A67-9452-4E141AEDC570}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86-44F2-8C53-CC738594DE0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{96DDFCE2-E709-4270-8000-53B72CB1895C}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86-44F2-8C53-CC738594DE0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8.6999999999999993</c:v>
                </c:pt>
                <c:pt idx="16">
                  <c:v>9.1999999999999993</c:v>
                </c:pt>
                <c:pt idx="24">
                  <c:v>8.4</c:v>
                </c:pt>
                <c:pt idx="32">
                  <c:v>7.9</c:v>
                </c:pt>
              </c:numCache>
            </c:numRef>
          </c:xVal>
          <c:yVal>
            <c:numRef>
              <c:f>公会計指標分析・財政指標組合せ分析表!$BP$73:$DC$73</c:f>
              <c:numCache>
                <c:formatCode>#,##0.0;"▲ "#,##0.0</c:formatCode>
                <c:ptCount val="40"/>
                <c:pt idx="0">
                  <c:v>24.2</c:v>
                </c:pt>
                <c:pt idx="8">
                  <c:v>14.2</c:v>
                </c:pt>
                <c:pt idx="16">
                  <c:v>10.199999999999999</c:v>
                </c:pt>
              </c:numCache>
            </c:numRef>
          </c:yVal>
          <c:smooth val="0"/>
          <c:extLst>
            <c:ext xmlns:c16="http://schemas.microsoft.com/office/drawing/2014/chart" uri="{C3380CC4-5D6E-409C-BE32-E72D297353CC}">
              <c16:uniqueId val="{00000009-5A86-44F2-8C53-CC738594DE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{82C8424F-17F0-4E76-82D7-A7E81A2718A8}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86-44F2-8C53-CC738594DE0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{83366F4C-27C3-4408-B1CC-BB61533477F7}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86-44F2-8C53-CC738594DE0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{3D3856DB-1B91-4572-A6D4-9C05ED49ED47}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86-44F2-8C53-CC738594DE0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{BAB1F4E8-5692-4CE8-8FE9-EBAD18A80D70}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86-44F2-8C53-CC738594DE0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{317F5C0B-A9D0-4B7D-A1AB-6F6AF81291F8}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86-44F2-8C53-CC738594DE0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{3180F8F8-0AC9-4A85-9DE0-BA21D38D81F3}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86-44F2-8C53-CC738594DE03}"/>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{10C6ADF0-4EEF-4182-A916-7B1606C18CDF}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86-44F2-8C53-CC738594DE03}"/>
                </c:ext>
              </c:extLst>
            </c:dLbl>
            <c:dLbl>
              <c:idx val="24"/>
              <c:layout>
                <c:manualLayout>
                  <c:x val="-1.823562808425002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{D58C4677-2034-4B26-BD58-582723F7B3C8}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86-44F2-8C53-CC738594DE0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{24C8B49C-98F7-4844-B395-011BA94CDDA4}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86-44F2-8C53-CC738594DE0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5A86-44F2-8C53-CC738594DE03}"/>
            </c:ext>
          </c:extLst>
        </c:ser>
        <c:dLbls>
          <c:showLegendKey val="0"/>
          <c:showVal val="1"/>
          <c:showCatName val="0"/>
          <c:showSerName val="0"/>
          <c:showPercent val="0"/>
          <c:showBubbleSize val="0"/>
        </c:dLbls>
        <c:axId val="84219776"/>
        <c:axId val="84234240"/>
      </c:scatterChart>
      <c:valAx>
        <c:axId val="84219776"/>
        <c:scaling>
          <c:orientation val="minMax"/>
          <c:max val="9.6"/>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％と前年度よりも</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年度の単年度実質公債費比率は、新環境工場設立のための菊池環境保全組合分で増加したが、平成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年度の単年度実質公債費比率を下回ったため、</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か年平均として減少した。</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今後は、近年実施している小・中学校の増築・改修事業や平成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年熊本地震災害復旧事業の元金償還が加わるため、更に比率が上昇することが見込まれる。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これまで以上に公債費の適正化に取り組んでいく必要がある。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　活用していない。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将来負担額は、学校教育施設等整備事業債の借入等により地方債現在高は増加したものの、公営企業債等繰入見込額が減少したことにより微減となった。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また、充当可能財源等は、充当可能基金が主に総合スポーツ施設整備基金を積立てたことにより増加したが、基準財政需要額算入見込額が減少したため、微減となった。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から充当可能財源等を差し引いた将来負担比率の分子は前年度より減少している。今後も学校教育施設等の整備や（仮称）防災センター整備、総合スポーツ施設整備等の大型事業により地方債現在高の増加が見込まれるため、地方債の発行管理や基金の運用を適正に行い、健全な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熊本県菊陽町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主に総合スポーツ施設整備基金に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百万円、公共施設整備には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百万円の取り崩しを行ったため、増加している。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財政調整基金については、減債基金と併せて標準財政規模の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％以上を確保しつつ、年度末残高約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億円を目安としている。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また、目的が決まっている場合は特定目的基金に積み立てることとする。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総合スポーツ施設整備基金：菊陽町総合スポーツ施設の整備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ふるさと創生事業基金：ふるさと創生事業の推進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学校建設基金：町立学校の建設等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社会福祉振興基金：高齢者及び障害者等の福祉の増進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総合スポーツ施設整備基金：体育館の新設に向け、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公共施設整備基金：防災関連施設整備等のために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総合スポーツ施設整備基金：令和元年度に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公共施設整備基金：公共施設の更新に備え、重点的に積立を行う予定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ふるさと創生事業基金：積立予定はないが、今後も花いっぱい推進事業等の基金の目的に沿った事業に充当予定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学校建設基金：小中学校の増改築等が続き、今後は基金の取り崩しが多くなるため、計画的に積立を行う予定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社会福祉振興基金：積立予定はないが、今後も老人クラブ活動助成事業等の基金の目的に沿った事業に充当予定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年度からの新たな工業団地造成のための資金として、平成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年度に積立てた基金を取り崩した（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262,719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千円）ことや、同様に積立てた普通交付税減収対応分（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千円）を取り崩したこと等により減少している。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％以上を確保するよう努める。また、年度末残高約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億円を目安としている。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積み立て取り崩しは行わず、利子分のみの増加。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財政調整基金と併せ、標準財政規模の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41,976
41,599
37.46
17,749,830
16,634,418
571,066
8,614,482
16,557,460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、公共施設の見直しと適正配置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について検討を行っている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。有形固定資産減価償却率については、上昇傾向にはあるものの、類似団体平均と比較するとその水準は低く、伸びは緩やかである。今後は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年度までに策定する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、施設の長寿命化を図り、維持管理費用の削減と減価償却率の減少に努めていく。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0" name="直線コネクタ 69"/>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1"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2" name="直線コネクタ 71"/>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3"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4" name="直線コネクタ 73"/>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5" name="有形固定資産減価償却率平均値テキスト"/>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6" name="フローチャート: 判断 75"/>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7" name="フローチャート: 判断 76"/>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8" name="フローチャート: 判断 77"/>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9" name="フローチャート: 判断 78"/>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34744</xdr:rowOff>
    </xdr:from>
    <xdr:to>
      <xdr:col>23</xdr:col>
      <xdr:colOff>136525</xdr:colOff>
      <xdr:row>34</xdr:row>
      <xdr:rowOff>136344</xdr:rowOff>
    </xdr:to>
    <xdr:sp macro="" textlink="">
      <xdr:nvSpPr>
        <xdr:cNvPr id="85" name="楕円 84"/>
        <xdr:cNvSpPr/>
      </xdr:nvSpPr>
      <xdr:spPr>
        <a:xfrm>
          <a:off x="4711700" y="66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13171</xdr:rowOff>
    </xdr:from>
    <xdr:ext cx="405111" cy="259045"/>
    <xdr:sp macro="" textlink="">
      <xdr:nvSpPr>
        <xdr:cNvPr id="86" name="有形固定資産減価償却率該当値テキスト"/>
        <xdr:cNvSpPr txBox="1"/>
      </xdr:nvSpPr>
      <xdr:spPr>
        <a:xfrm>
          <a:off x="4813300" y="6613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71755</xdr:rowOff>
    </xdr:from>
    <xdr:to>
      <xdr:col>19</xdr:col>
      <xdr:colOff>187325</xdr:colOff>
      <xdr:row>35</xdr:row>
      <xdr:rowOff>1905</xdr:rowOff>
    </xdr:to>
    <xdr:sp macro="" textlink="">
      <xdr:nvSpPr>
        <xdr:cNvPr id="87" name="楕円 86"/>
        <xdr:cNvSpPr/>
      </xdr:nvSpPr>
      <xdr:spPr>
        <a:xfrm>
          <a:off x="4000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85544</xdr:rowOff>
    </xdr:from>
    <xdr:to>
      <xdr:col>23</xdr:col>
      <xdr:colOff>85725</xdr:colOff>
      <xdr:row>34</xdr:row>
      <xdr:rowOff>122555</xdr:rowOff>
    </xdr:to>
    <xdr:cxnSp macro="">
      <xdr:nvCxnSpPr>
        <xdr:cNvPr id="88" name="直線コネクタ 87"/>
        <xdr:cNvCxnSpPr/>
      </xdr:nvCxnSpPr>
      <xdr:spPr>
        <a:xfrm flipV="1">
          <a:off x="4051300" y="6686369"/>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114935</xdr:rowOff>
    </xdr:from>
    <xdr:to>
      <xdr:col>15</xdr:col>
      <xdr:colOff>187325</xdr:colOff>
      <xdr:row>35</xdr:row>
      <xdr:rowOff>45085</xdr:rowOff>
    </xdr:to>
    <xdr:sp macro="" textlink="">
      <xdr:nvSpPr>
        <xdr:cNvPr id="89" name="楕円 88"/>
        <xdr:cNvSpPr/>
      </xdr:nvSpPr>
      <xdr:spPr>
        <a:xfrm>
          <a:off x="3238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122555</xdr:rowOff>
    </xdr:from>
    <xdr:to>
      <xdr:col>19</xdr:col>
      <xdr:colOff>136525</xdr:colOff>
      <xdr:row>34</xdr:row>
      <xdr:rowOff>165735</xdr:rowOff>
    </xdr:to>
    <xdr:cxnSp macro="">
      <xdr:nvCxnSpPr>
        <xdr:cNvPr id="90" name="直線コネクタ 89"/>
        <xdr:cNvCxnSpPr/>
      </xdr:nvCxnSpPr>
      <xdr:spPr>
        <a:xfrm flipV="1">
          <a:off x="3289300" y="672338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1" name="n_1aveValue有形固定資産減価償却率"/>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2" name="n_2aveValue有形固定資産減価償却率"/>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3" name="n_3aveValue有形固定資産減価償却率"/>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164482</xdr:rowOff>
    </xdr:from>
    <xdr:ext cx="405111" cy="259045"/>
    <xdr:sp macro="" textlink="">
      <xdr:nvSpPr>
        <xdr:cNvPr id="94" name="n_1mainValue有形固定資産減価償却率"/>
        <xdr:cNvSpPr txBox="1"/>
      </xdr:nvSpPr>
      <xdr:spPr>
        <a:xfrm>
          <a:off x="3836044" y="676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36212</xdr:rowOff>
    </xdr:from>
    <xdr:ext cx="405111" cy="259045"/>
    <xdr:sp macro="" textlink="">
      <xdr:nvSpPr>
        <xdr:cNvPr id="95" name="n_2mainValue有形固定資産減価償却率"/>
        <xdr:cNvSpPr txBox="1"/>
      </xdr:nvSpPr>
      <xdr:spPr>
        <a:xfrm>
          <a:off x="30867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昨年度と比較すると債務償還比率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増加しており、類似団体と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比較</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でも平成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上回っ</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普通交付税及び臨時財政対策債発行可能額の大幅な減少により経常一般財源等が減少しているためである。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今後については学校教育施設等の整備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（仮称）防災センター整備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総合スポーツ施設整備等の大型事業により地方債現在高の増加が見込まれる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他、熊本地震による災害復旧事業の元金償還が加わるため、適正な事業執行を行いながら、償還額の平準化に努めていく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4" name="テキスト ボックス 113"/>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6" name="テキスト ボックス 115"/>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8" name="テキスト ボックス 117"/>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2" name="直線コネクタ 121"/>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3"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5"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6" name="直線コネクタ 125"/>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7"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8" name="フローチャート: 判断 127"/>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9" name="フローチャート: 判断 128"/>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11034</xdr:rowOff>
    </xdr:from>
    <xdr:to>
      <xdr:col>76</xdr:col>
      <xdr:colOff>73025</xdr:colOff>
      <xdr:row>31</xdr:row>
      <xdr:rowOff>112634</xdr:rowOff>
    </xdr:to>
    <xdr:sp macro="" textlink="">
      <xdr:nvSpPr>
        <xdr:cNvPr id="135" name="楕円 134"/>
        <xdr:cNvSpPr/>
      </xdr:nvSpPr>
      <xdr:spPr>
        <a:xfrm>
          <a:off x="14744700" y="60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33911</xdr:rowOff>
    </xdr:from>
    <xdr:ext cx="469744" cy="259045"/>
    <xdr:sp macro="" textlink="">
      <xdr:nvSpPr>
        <xdr:cNvPr id="136" name="債務償還比率該当値テキスト"/>
        <xdr:cNvSpPr txBox="1"/>
      </xdr:nvSpPr>
      <xdr:spPr>
        <a:xfrm>
          <a:off x="14846300" y="59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138415</xdr:rowOff>
    </xdr:from>
    <xdr:to>
      <xdr:col>72</xdr:col>
      <xdr:colOff>123825</xdr:colOff>
      <xdr:row>32</xdr:row>
      <xdr:rowOff>68565</xdr:rowOff>
    </xdr:to>
    <xdr:sp macro="" textlink="">
      <xdr:nvSpPr>
        <xdr:cNvPr id="137" name="楕円 136"/>
        <xdr:cNvSpPr/>
      </xdr:nvSpPr>
      <xdr:spPr>
        <a:xfrm>
          <a:off x="14033500" y="622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61834</xdr:rowOff>
    </xdr:from>
    <xdr:to>
      <xdr:col>76</xdr:col>
      <xdr:colOff>22225</xdr:colOff>
      <xdr:row>32</xdr:row>
      <xdr:rowOff>17765</xdr:rowOff>
    </xdr:to>
    <xdr:cxnSp macro="">
      <xdr:nvCxnSpPr>
        <xdr:cNvPr id="138" name="直線コネクタ 137"/>
        <xdr:cNvCxnSpPr/>
      </xdr:nvCxnSpPr>
      <xdr:spPr>
        <a:xfrm flipV="1">
          <a:off x="14084300" y="6148309"/>
          <a:ext cx="711200" cy="1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9"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59692</xdr:rowOff>
    </xdr:from>
    <xdr:ext cx="469744" cy="259045"/>
    <xdr:sp macro="" textlink="">
      <xdr:nvSpPr>
        <xdr:cNvPr id="140" name="n_1mainValue債務償還比率"/>
        <xdr:cNvSpPr txBox="1"/>
      </xdr:nvSpPr>
      <xdr:spPr>
        <a:xfrm>
          <a:off x="13836727" y="63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41,976
41,599
37.46
17,749,830
16,634,418
571,066
8,614,482
16,557,460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46355</xdr:rowOff>
    </xdr:from>
    <xdr:to>
      <xdr:col>24</xdr:col>
      <xdr:colOff>114300</xdr:colOff>
      <xdr:row>39</xdr:row>
      <xdr:rowOff>147955</xdr:rowOff>
    </xdr:to>
    <xdr:sp macro="" textlink="">
      <xdr:nvSpPr>
        <xdr:cNvPr id="71" name="楕円 70"/>
        <xdr:cNvSpPr/>
      </xdr:nvSpPr>
      <xdr:spPr>
        <a:xfrm>
          <a:off x="4584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24782</xdr:rowOff>
    </xdr:from>
    <xdr:ext cx="405111" cy="259045"/>
    <xdr:sp macro="" textlink="">
      <xdr:nvSpPr>
        <xdr:cNvPr id="72" name="【道路】&#10;有形固定資産減価償却率該当値テキスト"/>
        <xdr:cNvSpPr txBox="1"/>
      </xdr:nvSpPr>
      <xdr:spPr>
        <a:xfrm>
          <a:off x="4673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84455</xdr:rowOff>
    </xdr:from>
    <xdr:to>
      <xdr:col>20</xdr:col>
      <xdr:colOff>38100</xdr:colOff>
      <xdr:row>40</xdr:row>
      <xdr:rowOff>14605</xdr:rowOff>
    </xdr:to>
    <xdr:sp macro="" textlink="">
      <xdr:nvSpPr>
        <xdr:cNvPr id="73" name="楕円 72"/>
        <xdr:cNvSpPr/>
      </xdr:nvSpPr>
      <xdr:spPr>
        <a:xfrm>
          <a:off x="3746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97155</xdr:rowOff>
    </xdr:from>
    <xdr:to>
      <xdr:col>24</xdr:col>
      <xdr:colOff>63500</xdr:colOff>
      <xdr:row>39</xdr:row>
      <xdr:rowOff>135255</xdr:rowOff>
    </xdr:to>
    <xdr:cxnSp macro="">
      <xdr:nvCxnSpPr>
        <xdr:cNvPr id="74" name="直線コネクタ 73"/>
        <xdr:cNvCxnSpPr/>
      </xdr:nvCxnSpPr>
      <xdr:spPr>
        <a:xfrm flipV="1">
          <a:off x="3797300" y="67837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120650</xdr:rowOff>
    </xdr:from>
    <xdr:to>
      <xdr:col>15</xdr:col>
      <xdr:colOff>101600</xdr:colOff>
      <xdr:row>40</xdr:row>
      <xdr:rowOff>50800</xdr:rowOff>
    </xdr:to>
    <xdr:sp macro="" textlink="">
      <xdr:nvSpPr>
        <xdr:cNvPr id="75" name="楕円 74"/>
        <xdr:cNvSpPr/>
      </xdr:nvSpPr>
      <xdr:spPr>
        <a:xfrm>
          <a:off x="2857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135255</xdr:rowOff>
    </xdr:from>
    <xdr:to>
      <xdr:col>19</xdr:col>
      <xdr:colOff>177800</xdr:colOff>
      <xdr:row>40</xdr:row>
      <xdr:rowOff>0</xdr:rowOff>
    </xdr:to>
    <xdr:cxnSp macro="">
      <xdr:nvCxnSpPr>
        <xdr:cNvPr id="76" name="直線コネクタ 75"/>
        <xdr:cNvCxnSpPr/>
      </xdr:nvCxnSpPr>
      <xdr:spPr>
        <a:xfrm flipV="1">
          <a:off x="2908300" y="6821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7" name="n_1aveValue【道路】&#10;有形固定資産減価償却率"/>
        <xdr:cNvSpPr txBox="1"/>
      </xdr:nvSpPr>
      <xdr:spPr>
        <a:xfrm>
          <a:off x="3582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5732</xdr:rowOff>
    </xdr:from>
    <xdr:ext cx="405111" cy="259045"/>
    <xdr:sp macro="" textlink="">
      <xdr:nvSpPr>
        <xdr:cNvPr id="80" name="n_1mainValue【道路】&#10;有形固定資産減価償却率"/>
        <xdr:cNvSpPr txBox="1"/>
      </xdr:nvSpPr>
      <xdr:spPr>
        <a:xfrm>
          <a:off x="35820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41927</xdr:rowOff>
    </xdr:from>
    <xdr:ext cx="405111" cy="259045"/>
    <xdr:sp macro="" textlink="">
      <xdr:nvSpPr>
        <xdr:cNvPr id="81" name="n_2mainValue【道路】&#10;有形固定資産減価償却率"/>
        <xdr:cNvSpPr txBox="1"/>
      </xdr:nvSpPr>
      <xdr:spPr>
        <a:xfrm>
          <a:off x="2705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131928</xdr:rowOff>
    </xdr:from>
    <xdr:to>
      <xdr:col>55</xdr:col>
      <xdr:colOff>50800</xdr:colOff>
      <xdr:row>40</xdr:row>
      <xdr:rowOff>62078</xdr:rowOff>
    </xdr:to>
    <xdr:sp macro="" textlink="">
      <xdr:nvSpPr>
        <xdr:cNvPr id="118" name="楕円 117"/>
        <xdr:cNvSpPr/>
      </xdr:nvSpPr>
      <xdr:spPr>
        <a:xfrm>
          <a:off x="10426700" y="68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110355</xdr:rowOff>
    </xdr:from>
    <xdr:ext cx="469744" cy="259045"/>
    <xdr:sp macro="" textlink="">
      <xdr:nvSpPr>
        <xdr:cNvPr id="119" name="【道路】&#10;一人当たり延長該当値テキスト"/>
        <xdr:cNvSpPr txBox="1"/>
      </xdr:nvSpPr>
      <xdr:spPr>
        <a:xfrm>
          <a:off x="10515600" y="67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127447</xdr:rowOff>
    </xdr:from>
    <xdr:to>
      <xdr:col>50</xdr:col>
      <xdr:colOff>165100</xdr:colOff>
      <xdr:row>40</xdr:row>
      <xdr:rowOff>57597</xdr:rowOff>
    </xdr:to>
    <xdr:sp macro="" textlink="">
      <xdr:nvSpPr>
        <xdr:cNvPr id="120" name="楕円 119"/>
        <xdr:cNvSpPr/>
      </xdr:nvSpPr>
      <xdr:spPr>
        <a:xfrm>
          <a:off x="9588500" y="681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6797</xdr:rowOff>
    </xdr:from>
    <xdr:to>
      <xdr:col>55</xdr:col>
      <xdr:colOff>0</xdr:colOff>
      <xdr:row>40</xdr:row>
      <xdr:rowOff>11278</xdr:rowOff>
    </xdr:to>
    <xdr:cxnSp macro="">
      <xdr:nvCxnSpPr>
        <xdr:cNvPr id="121" name="直線コネクタ 120"/>
        <xdr:cNvCxnSpPr/>
      </xdr:nvCxnSpPr>
      <xdr:spPr>
        <a:xfrm>
          <a:off x="9639300" y="6864797"/>
          <a:ext cx="8382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125526</xdr:rowOff>
    </xdr:from>
    <xdr:to>
      <xdr:col>46</xdr:col>
      <xdr:colOff>38100</xdr:colOff>
      <xdr:row>40</xdr:row>
      <xdr:rowOff>55676</xdr:rowOff>
    </xdr:to>
    <xdr:sp macro="" textlink="">
      <xdr:nvSpPr>
        <xdr:cNvPr id="122" name="楕円 121"/>
        <xdr:cNvSpPr/>
      </xdr:nvSpPr>
      <xdr:spPr>
        <a:xfrm>
          <a:off x="8699500" y="681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4876</xdr:rowOff>
    </xdr:from>
    <xdr:to>
      <xdr:col>50</xdr:col>
      <xdr:colOff>114300</xdr:colOff>
      <xdr:row>40</xdr:row>
      <xdr:rowOff>6797</xdr:rowOff>
    </xdr:to>
    <xdr:cxnSp macro="">
      <xdr:nvCxnSpPr>
        <xdr:cNvPr id="123" name="直線コネクタ 122"/>
        <xdr:cNvCxnSpPr/>
      </xdr:nvCxnSpPr>
      <xdr:spPr>
        <a:xfrm>
          <a:off x="8750300" y="6862876"/>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48724</xdr:rowOff>
    </xdr:from>
    <xdr:ext cx="469744" cy="259045"/>
    <xdr:sp macro="" textlink="">
      <xdr:nvSpPr>
        <xdr:cNvPr id="127" name="n_1mainValue【道路】&#10;一人当たり延長"/>
        <xdr:cNvSpPr txBox="1"/>
      </xdr:nvSpPr>
      <xdr:spPr>
        <a:xfrm>
          <a:off x="9391727" y="690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46803</xdr:rowOff>
    </xdr:from>
    <xdr:ext cx="469744" cy="259045"/>
    <xdr:sp macro="" textlink="">
      <xdr:nvSpPr>
        <xdr:cNvPr id="128" name="n_2mainValue【道路】&#10;一人当たり延長"/>
        <xdr:cNvSpPr txBox="1"/>
      </xdr:nvSpPr>
      <xdr:spPr>
        <a:xfrm>
          <a:off x="8515427" y="690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22696</xdr:rowOff>
    </xdr:from>
    <xdr:ext cx="405111" cy="259045"/>
    <xdr:sp macro="" textlink="">
      <xdr:nvSpPr>
        <xdr:cNvPr id="159" name="【橋りょう・トンネル】&#10;有形固定資産減価償却率平均値テキスト"/>
        <xdr:cNvSpPr txBox="1"/>
      </xdr:nvSpPr>
      <xdr:spPr>
        <a:xfrm>
          <a:off x="4673600" y="996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130447</xdr:rowOff>
    </xdr:from>
    <xdr:to>
      <xdr:col>24</xdr:col>
      <xdr:colOff>114300</xdr:colOff>
      <xdr:row>60</xdr:row>
      <xdr:rowOff>60597</xdr:rowOff>
    </xdr:to>
    <xdr:sp macro="" textlink="">
      <xdr:nvSpPr>
        <xdr:cNvPr id="169" name="楕円 168"/>
        <xdr:cNvSpPr/>
      </xdr:nvSpPr>
      <xdr:spPr>
        <a:xfrm>
          <a:off x="4584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108874</xdr:rowOff>
    </xdr:from>
    <xdr:ext cx="405111" cy="259045"/>
    <xdr:sp macro="" textlink="">
      <xdr:nvSpPr>
        <xdr:cNvPr id="170" name="【橋りょう・トンネル】&#10;有形固定資産減価償却率該当値テキスト"/>
        <xdr:cNvSpPr txBox="1"/>
      </xdr:nvSpPr>
      <xdr:spPr>
        <a:xfrm>
          <a:off x="4673600"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151674</xdr:rowOff>
    </xdr:from>
    <xdr:to>
      <xdr:col>20</xdr:col>
      <xdr:colOff>38100</xdr:colOff>
      <xdr:row>60</xdr:row>
      <xdr:rowOff>81824</xdr:rowOff>
    </xdr:to>
    <xdr:sp macro="" textlink="">
      <xdr:nvSpPr>
        <xdr:cNvPr id="171" name="楕円 170"/>
        <xdr:cNvSpPr/>
      </xdr:nvSpPr>
      <xdr:spPr>
        <a:xfrm>
          <a:off x="3746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9797</xdr:rowOff>
    </xdr:from>
    <xdr:to>
      <xdr:col>24</xdr:col>
      <xdr:colOff>63500</xdr:colOff>
      <xdr:row>60</xdr:row>
      <xdr:rowOff>31024</xdr:rowOff>
    </xdr:to>
    <xdr:cxnSp macro="">
      <xdr:nvCxnSpPr>
        <xdr:cNvPr id="172" name="直線コネクタ 171"/>
        <xdr:cNvCxnSpPr/>
      </xdr:nvCxnSpPr>
      <xdr:spPr>
        <a:xfrm flipV="1">
          <a:off x="3797300" y="1029679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xdr:rowOff>
    </xdr:from>
    <xdr:to>
      <xdr:col>15</xdr:col>
      <xdr:colOff>101600</xdr:colOff>
      <xdr:row>60</xdr:row>
      <xdr:rowOff>103051</xdr:rowOff>
    </xdr:to>
    <xdr:sp macro="" textlink="">
      <xdr:nvSpPr>
        <xdr:cNvPr id="173" name="楕円 172"/>
        <xdr:cNvSpPr/>
      </xdr:nvSpPr>
      <xdr:spPr>
        <a:xfrm>
          <a:off x="2857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31024</xdr:rowOff>
    </xdr:from>
    <xdr:to>
      <xdr:col>19</xdr:col>
      <xdr:colOff>177800</xdr:colOff>
      <xdr:row>60</xdr:row>
      <xdr:rowOff>52251</xdr:rowOff>
    </xdr:to>
    <xdr:cxnSp macro="">
      <xdr:nvCxnSpPr>
        <xdr:cNvPr id="174" name="直線コネクタ 173"/>
        <xdr:cNvCxnSpPr/>
      </xdr:nvCxnSpPr>
      <xdr:spPr>
        <a:xfrm flipV="1">
          <a:off x="2908300" y="103180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144071</xdr:rowOff>
    </xdr:from>
    <xdr:ext cx="405111" cy="259045"/>
    <xdr:sp macro="" textlink="">
      <xdr:nvSpPr>
        <xdr:cNvPr id="175" name="n_1aveValue【橋りょう・トンネル】&#10;有形固定資産減価償却率"/>
        <xdr:cNvSpPr txBox="1"/>
      </xdr:nvSpPr>
      <xdr:spPr>
        <a:xfrm>
          <a:off x="35820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6" name="n_2aveValue【橋りょう・トンネル】&#10;有形固定資産減価償却率"/>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7"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72951</xdr:rowOff>
    </xdr:from>
    <xdr:ext cx="405111" cy="259045"/>
    <xdr:sp macro="" textlink="">
      <xdr:nvSpPr>
        <xdr:cNvPr id="178" name="n_1mainValue【橋りょう・トンネル】&#10;有形固定資産減価償却率"/>
        <xdr:cNvSpPr txBox="1"/>
      </xdr:nvSpPr>
      <xdr:spPr>
        <a:xfrm>
          <a:off x="3582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94178</xdr:rowOff>
    </xdr:from>
    <xdr:ext cx="405111" cy="259045"/>
    <xdr:sp macro="" textlink="">
      <xdr:nvSpPr>
        <xdr:cNvPr id="179" name="n_2mainValue【橋りょう・トンネル】&#10;有形固定資産減価償却率"/>
        <xdr:cNvSpPr txBox="1"/>
      </xdr:nvSpPr>
      <xdr:spPr>
        <a:xfrm>
          <a:off x="27057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0" name="直線コネクタ 18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1" name="テキスト ボックス 19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2" name="直線コネクタ 19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3" name="テキスト ボックス 192"/>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4" name="直線コネクタ 19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5" name="テキスト ボックス 194"/>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6" name="直線コネクタ 19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7" name="テキスト ボックス 196"/>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8" name="直線コネクタ 19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9" name="テキスト ボックス 19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0" name="直線コネクタ 19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1" name="テキスト ボックス 20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5" name="直線コネクタ 204"/>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6"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7" name="直線コネクタ 206"/>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8"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9" name="直線コネクタ 208"/>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0" name="【橋りょう・トンネル】&#10;一人当たり有形固定資産（償却資産）額平均値テキスト"/>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11" name="フローチャート: 判断 210"/>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12" name="フローチャート: 判断 211"/>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3" name="フローチャート: 判断 212"/>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4" name="フローチャート: 判断 213"/>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60239</xdr:rowOff>
    </xdr:from>
    <xdr:to>
      <xdr:col>55</xdr:col>
      <xdr:colOff>50800</xdr:colOff>
      <xdr:row>64</xdr:row>
      <xdr:rowOff>161839</xdr:rowOff>
    </xdr:to>
    <xdr:sp macro="" textlink="">
      <xdr:nvSpPr>
        <xdr:cNvPr id="220" name="楕円 219"/>
        <xdr:cNvSpPr/>
      </xdr:nvSpPr>
      <xdr:spPr>
        <a:xfrm>
          <a:off x="10426700" y="1103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21" name="【橋りょう・トンネル】&#10;一人当たり有形固定資産（償却資産）額該当値テキスト"/>
        <xdr:cNvSpPr txBox="1"/>
      </xdr:nvSpPr>
      <xdr:spPr>
        <a:xfrm>
          <a:off x="10515600" y="1096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59949</xdr:rowOff>
    </xdr:from>
    <xdr:to>
      <xdr:col>50</xdr:col>
      <xdr:colOff>165100</xdr:colOff>
      <xdr:row>64</xdr:row>
      <xdr:rowOff>161549</xdr:rowOff>
    </xdr:to>
    <xdr:sp macro="" textlink="">
      <xdr:nvSpPr>
        <xdr:cNvPr id="222" name="楕円 221"/>
        <xdr:cNvSpPr/>
      </xdr:nvSpPr>
      <xdr:spPr>
        <a:xfrm>
          <a:off x="9588500" y="110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110749</xdr:rowOff>
    </xdr:from>
    <xdr:to>
      <xdr:col>55</xdr:col>
      <xdr:colOff>0</xdr:colOff>
      <xdr:row>64</xdr:row>
      <xdr:rowOff>111039</xdr:rowOff>
    </xdr:to>
    <xdr:cxnSp macro="">
      <xdr:nvCxnSpPr>
        <xdr:cNvPr id="223" name="直線コネクタ 222"/>
        <xdr:cNvCxnSpPr/>
      </xdr:nvCxnSpPr>
      <xdr:spPr>
        <a:xfrm>
          <a:off x="9639300" y="11083549"/>
          <a:ext cx="8382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59806</xdr:rowOff>
    </xdr:from>
    <xdr:to>
      <xdr:col>46</xdr:col>
      <xdr:colOff>38100</xdr:colOff>
      <xdr:row>64</xdr:row>
      <xdr:rowOff>161406</xdr:rowOff>
    </xdr:to>
    <xdr:sp macro="" textlink="">
      <xdr:nvSpPr>
        <xdr:cNvPr id="224" name="楕円 223"/>
        <xdr:cNvSpPr/>
      </xdr:nvSpPr>
      <xdr:spPr>
        <a:xfrm>
          <a:off x="8699500" y="1103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110606</xdr:rowOff>
    </xdr:from>
    <xdr:to>
      <xdr:col>50</xdr:col>
      <xdr:colOff>114300</xdr:colOff>
      <xdr:row>64</xdr:row>
      <xdr:rowOff>110749</xdr:rowOff>
    </xdr:to>
    <xdr:cxnSp macro="">
      <xdr:nvCxnSpPr>
        <xdr:cNvPr id="225" name="直線コネクタ 224"/>
        <xdr:cNvCxnSpPr/>
      </xdr:nvCxnSpPr>
      <xdr:spPr>
        <a:xfrm>
          <a:off x="8750300" y="11083406"/>
          <a:ext cx="889000" cy="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6" name="n_1aveValue【橋りょう・トンネル】&#10;一人当たり有形固定資産（償却資産）額"/>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7" name="n_2aveValue【橋りょう・トンネル】&#10;一人当たり有形固定資産（償却資産）額"/>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8" name="n_3aveValue【橋りょう・トンネル】&#10;一人当たり有形固定資産（償却資産）額"/>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152676</xdr:rowOff>
    </xdr:from>
    <xdr:ext cx="534377" cy="259045"/>
    <xdr:sp macro="" textlink="">
      <xdr:nvSpPr>
        <xdr:cNvPr id="229" name="n_1mainValue【橋りょう・トンネル】&#10;一人当たり有形固定資産（償却資産）額"/>
        <xdr:cNvSpPr txBox="1"/>
      </xdr:nvSpPr>
      <xdr:spPr>
        <a:xfrm>
          <a:off x="9359411" y="111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152533</xdr:rowOff>
    </xdr:from>
    <xdr:ext cx="534377" cy="259045"/>
    <xdr:sp macro="" textlink="">
      <xdr:nvSpPr>
        <xdr:cNvPr id="230" name="n_2mainValue【橋りょう・トンネル】&#10;一人当たり有形固定資産（償却資産）額"/>
        <xdr:cNvSpPr txBox="1"/>
      </xdr:nvSpPr>
      <xdr:spPr>
        <a:xfrm>
          <a:off x="8483111" y="1112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1" name="直線コネクタ 2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2" name="テキスト ボックス 24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3" name="直線コネクタ 2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4" name="テキスト ボックス 2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5" name="直線コネクタ 2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6" name="テキスト ボックス 2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7" name="直線コネクタ 2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8" name="テキスト ボックス 2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9" name="直線コネクタ 2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0" name="テキスト ボックス 2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1" name="直線コネクタ 2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2" name="テキスト ボックス 25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6" name="直線コネクタ 255"/>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7"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8" name="直線コネクタ 257"/>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0" name="直線コネクタ 25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61" name="【公営住宅】&#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62" name="フローチャート: 判断 261"/>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63" name="フローチャート: 判断 262"/>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64" name="フローチャート: 判断 263"/>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65" name="フローチャート: 判断 264"/>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121194</xdr:rowOff>
    </xdr:from>
    <xdr:to>
      <xdr:col>24</xdr:col>
      <xdr:colOff>114300</xdr:colOff>
      <xdr:row>82</xdr:row>
      <xdr:rowOff>51344</xdr:rowOff>
    </xdr:to>
    <xdr:sp macro="" textlink="">
      <xdr:nvSpPr>
        <xdr:cNvPr id="271" name="楕円 270"/>
        <xdr:cNvSpPr/>
      </xdr:nvSpPr>
      <xdr:spPr>
        <a:xfrm>
          <a:off x="45847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99621</xdr:rowOff>
    </xdr:from>
    <xdr:ext cx="405111" cy="259045"/>
    <xdr:sp macro="" textlink="">
      <xdr:nvSpPr>
        <xdr:cNvPr id="272" name="【公営住宅】&#10;有形固定資産減価償却率該当値テキスト"/>
        <xdr:cNvSpPr txBox="1"/>
      </xdr:nvSpPr>
      <xdr:spPr>
        <a:xfrm>
          <a:off x="4673600" y="1398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155484</xdr:rowOff>
    </xdr:from>
    <xdr:to>
      <xdr:col>20</xdr:col>
      <xdr:colOff>38100</xdr:colOff>
      <xdr:row>82</xdr:row>
      <xdr:rowOff>85634</xdr:rowOff>
    </xdr:to>
    <xdr:sp macro="" textlink="">
      <xdr:nvSpPr>
        <xdr:cNvPr id="273" name="楕円 272"/>
        <xdr:cNvSpPr/>
      </xdr:nvSpPr>
      <xdr:spPr>
        <a:xfrm>
          <a:off x="3746500" y="1404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xdr:rowOff>
    </xdr:from>
    <xdr:to>
      <xdr:col>24</xdr:col>
      <xdr:colOff>63500</xdr:colOff>
      <xdr:row>82</xdr:row>
      <xdr:rowOff>34834</xdr:rowOff>
    </xdr:to>
    <xdr:cxnSp macro="">
      <xdr:nvCxnSpPr>
        <xdr:cNvPr id="274" name="直線コネクタ 273"/>
        <xdr:cNvCxnSpPr/>
      </xdr:nvCxnSpPr>
      <xdr:spPr>
        <a:xfrm flipV="1">
          <a:off x="3797300" y="140594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137523</xdr:rowOff>
    </xdr:from>
    <xdr:to>
      <xdr:col>15</xdr:col>
      <xdr:colOff>101600</xdr:colOff>
      <xdr:row>82</xdr:row>
      <xdr:rowOff>67673</xdr:rowOff>
    </xdr:to>
    <xdr:sp macro="" textlink="">
      <xdr:nvSpPr>
        <xdr:cNvPr id="275" name="楕円 274"/>
        <xdr:cNvSpPr/>
      </xdr:nvSpPr>
      <xdr:spPr>
        <a:xfrm>
          <a:off x="2857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16873</xdr:rowOff>
    </xdr:from>
    <xdr:to>
      <xdr:col>19</xdr:col>
      <xdr:colOff>177800</xdr:colOff>
      <xdr:row>82</xdr:row>
      <xdr:rowOff>34834</xdr:rowOff>
    </xdr:to>
    <xdr:cxnSp macro="">
      <xdr:nvCxnSpPr>
        <xdr:cNvPr id="276" name="直線コネクタ 275"/>
        <xdr:cNvCxnSpPr/>
      </xdr:nvCxnSpPr>
      <xdr:spPr>
        <a:xfrm>
          <a:off x="2908300" y="140757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77" name="n_1aveValue【公営住宅】&#10;有形固定資産減価償却率"/>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8" name="n_2aveValue【公営住宅】&#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9"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76761</xdr:rowOff>
    </xdr:from>
    <xdr:ext cx="405111" cy="259045"/>
    <xdr:sp macro="" textlink="">
      <xdr:nvSpPr>
        <xdr:cNvPr id="280" name="n_1mainValue【公営住宅】&#10;有形固定資産減価償却率"/>
        <xdr:cNvSpPr txBox="1"/>
      </xdr:nvSpPr>
      <xdr:spPr>
        <a:xfrm>
          <a:off x="3582044" y="1413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58800</xdr:rowOff>
    </xdr:from>
    <xdr:ext cx="405111" cy="259045"/>
    <xdr:sp macro="" textlink="">
      <xdr:nvSpPr>
        <xdr:cNvPr id="281" name="n_2mainValue【公営住宅】&#10;有形固定資産減価償却率"/>
        <xdr:cNvSpPr txBox="1"/>
      </xdr:nvSpPr>
      <xdr:spPr>
        <a:xfrm>
          <a:off x="2705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3" name="テキスト ボックス 30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5" name="テキスト ボックス 30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7" name="直線コネクタ 306"/>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8"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9" name="直線コネクタ 308"/>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10"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11" name="直線コネクタ 310"/>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12" name="【公営住宅】&#10;一人当たり面積平均値テキスト"/>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13" name="フローチャート: 判断 312"/>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14" name="フローチャート: 判断 313"/>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15" name="フローチャート: 判断 314"/>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6" name="フローチャート: 判断 315"/>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47552</xdr:rowOff>
    </xdr:from>
    <xdr:to>
      <xdr:col>55</xdr:col>
      <xdr:colOff>50800</xdr:colOff>
      <xdr:row>86</xdr:row>
      <xdr:rowOff>149152</xdr:rowOff>
    </xdr:to>
    <xdr:sp macro="" textlink="">
      <xdr:nvSpPr>
        <xdr:cNvPr id="322" name="楕円 321"/>
        <xdr:cNvSpPr/>
      </xdr:nvSpPr>
      <xdr:spPr>
        <a:xfrm>
          <a:off x="10426700" y="147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162812</xdr:rowOff>
    </xdr:from>
    <xdr:ext cx="469744" cy="259045"/>
    <xdr:sp macro="" textlink="">
      <xdr:nvSpPr>
        <xdr:cNvPr id="323" name="【公営住宅】&#10;一人当たり面積該当値テキスト"/>
        <xdr:cNvSpPr txBox="1"/>
      </xdr:nvSpPr>
      <xdr:spPr>
        <a:xfrm>
          <a:off x="10515600" y="1473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45267</xdr:rowOff>
    </xdr:from>
    <xdr:to>
      <xdr:col>50</xdr:col>
      <xdr:colOff>165100</xdr:colOff>
      <xdr:row>86</xdr:row>
      <xdr:rowOff>146867</xdr:rowOff>
    </xdr:to>
    <xdr:sp macro="" textlink="">
      <xdr:nvSpPr>
        <xdr:cNvPr id="324" name="楕円 323"/>
        <xdr:cNvSpPr/>
      </xdr:nvSpPr>
      <xdr:spPr>
        <a:xfrm>
          <a:off x="9588500" y="147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96067</xdr:rowOff>
    </xdr:from>
    <xdr:to>
      <xdr:col>55</xdr:col>
      <xdr:colOff>0</xdr:colOff>
      <xdr:row>86</xdr:row>
      <xdr:rowOff>98352</xdr:rowOff>
    </xdr:to>
    <xdr:cxnSp macro="">
      <xdr:nvCxnSpPr>
        <xdr:cNvPr id="325" name="直線コネクタ 324"/>
        <xdr:cNvCxnSpPr/>
      </xdr:nvCxnSpPr>
      <xdr:spPr>
        <a:xfrm>
          <a:off x="9639300" y="1484076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47716</xdr:rowOff>
    </xdr:from>
    <xdr:to>
      <xdr:col>46</xdr:col>
      <xdr:colOff>38100</xdr:colOff>
      <xdr:row>86</xdr:row>
      <xdr:rowOff>149316</xdr:rowOff>
    </xdr:to>
    <xdr:sp macro="" textlink="">
      <xdr:nvSpPr>
        <xdr:cNvPr id="326" name="楕円 325"/>
        <xdr:cNvSpPr/>
      </xdr:nvSpPr>
      <xdr:spPr>
        <a:xfrm>
          <a:off x="8699500" y="1479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96067</xdr:rowOff>
    </xdr:from>
    <xdr:to>
      <xdr:col>50</xdr:col>
      <xdr:colOff>114300</xdr:colOff>
      <xdr:row>86</xdr:row>
      <xdr:rowOff>98516</xdr:rowOff>
    </xdr:to>
    <xdr:cxnSp macro="">
      <xdr:nvCxnSpPr>
        <xdr:cNvPr id="327" name="直線コネクタ 326"/>
        <xdr:cNvCxnSpPr/>
      </xdr:nvCxnSpPr>
      <xdr:spPr>
        <a:xfrm flipV="1">
          <a:off x="8750300" y="14840767"/>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8" name="n_1aveValue【公営住宅】&#10;一人当たり面積"/>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9" name="n_2aveValue【公営住宅】&#10;一人当たり面積"/>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30" name="n_3aveValue【公営住宅】&#10;一人当たり面積"/>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137994</xdr:rowOff>
    </xdr:from>
    <xdr:ext cx="469744" cy="259045"/>
    <xdr:sp macro="" textlink="">
      <xdr:nvSpPr>
        <xdr:cNvPr id="331" name="n_1mainValue【公営住宅】&#10;一人当たり面積"/>
        <xdr:cNvSpPr txBox="1"/>
      </xdr:nvSpPr>
      <xdr:spPr>
        <a:xfrm>
          <a:off x="9391727" y="148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140443</xdr:rowOff>
    </xdr:from>
    <xdr:ext cx="469744" cy="259045"/>
    <xdr:sp macro="" textlink="">
      <xdr:nvSpPr>
        <xdr:cNvPr id="332" name="n_2mainValue【公営住宅】&#10;一人当たり面積"/>
        <xdr:cNvSpPr txBox="1"/>
      </xdr:nvSpPr>
      <xdr:spPr>
        <a:xfrm>
          <a:off x="8515427" y="1488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7" name="テキスト ボックス 3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8" name="直線コネクタ 3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9" name="直線コネクタ 35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60" name="テキスト ボックス 35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61" name="直線コネクタ 36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62" name="テキスト ボックス 36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3" name="直線コネクタ 36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4" name="テキスト ボックス 36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5" name="直線コネクタ 36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6" name="テキスト ボックス 36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7" name="直線コネクタ 36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8" name="テキスト ボックス 36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9" name="直線コネクタ 36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70" name="テキスト ボックス 36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74" name="直線コネクタ 373"/>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75"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76" name="直線コネクタ 375"/>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7"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8" name="直線コネクタ 377"/>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79"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80" name="フローチャート: 判断 379"/>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81" name="フローチャート: 判断 380"/>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382" name="フローチャート: 判断 381"/>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83" name="フローチャート: 判断 382"/>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4" name="テキスト ボックス 3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138067</xdr:rowOff>
    </xdr:from>
    <xdr:to>
      <xdr:col>85</xdr:col>
      <xdr:colOff>177800</xdr:colOff>
      <xdr:row>37</xdr:row>
      <xdr:rowOff>68217</xdr:rowOff>
    </xdr:to>
    <xdr:sp macro="" textlink="">
      <xdr:nvSpPr>
        <xdr:cNvPr id="389" name="楕円 388"/>
        <xdr:cNvSpPr/>
      </xdr:nvSpPr>
      <xdr:spPr>
        <a:xfrm>
          <a:off x="16268700" y="63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160944</xdr:rowOff>
    </xdr:from>
    <xdr:ext cx="405111" cy="259045"/>
    <xdr:sp macro="" textlink="">
      <xdr:nvSpPr>
        <xdr:cNvPr id="390" name="【認定こども園・幼稚園・保育所】&#10;有形固定資産減価償却率該当値テキスト"/>
        <xdr:cNvSpPr txBox="1"/>
      </xdr:nvSpPr>
      <xdr:spPr>
        <a:xfrm>
          <a:off x="16357600" y="6161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391" name="楕円 390"/>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17417</xdr:rowOff>
    </xdr:from>
    <xdr:to>
      <xdr:col>85</xdr:col>
      <xdr:colOff>127000</xdr:colOff>
      <xdr:row>37</xdr:row>
      <xdr:rowOff>53340</xdr:rowOff>
    </xdr:to>
    <xdr:cxnSp macro="">
      <xdr:nvCxnSpPr>
        <xdr:cNvPr id="392" name="直線コネクタ 391"/>
        <xdr:cNvCxnSpPr/>
      </xdr:nvCxnSpPr>
      <xdr:spPr>
        <a:xfrm flipV="1">
          <a:off x="15481300" y="636106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40096</xdr:rowOff>
    </xdr:from>
    <xdr:to>
      <xdr:col>76</xdr:col>
      <xdr:colOff>165100</xdr:colOff>
      <xdr:row>37</xdr:row>
      <xdr:rowOff>141696</xdr:rowOff>
    </xdr:to>
    <xdr:sp macro="" textlink="">
      <xdr:nvSpPr>
        <xdr:cNvPr id="393" name="楕円 392"/>
        <xdr:cNvSpPr/>
      </xdr:nvSpPr>
      <xdr:spPr>
        <a:xfrm>
          <a:off x="14541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90896</xdr:rowOff>
    </xdr:to>
    <xdr:cxnSp macro="">
      <xdr:nvCxnSpPr>
        <xdr:cNvPr id="394" name="直線コネクタ 393"/>
        <xdr:cNvCxnSpPr/>
      </xdr:nvCxnSpPr>
      <xdr:spPr>
        <a:xfrm flipV="1">
          <a:off x="14592300" y="63969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39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396" name="n_2aveValue【認定こども園・幼稚園・保育所】&#10;有形固定資産減価償却率"/>
        <xdr:cNvSpPr txBox="1"/>
      </xdr:nvSpPr>
      <xdr:spPr>
        <a:xfrm>
          <a:off x="14389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397" name="n_3aveValue【認定こども園・幼稚園・保育所】&#10;有形固定資産減価償却率"/>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398" name="n_1mainValue【認定こども園・幼稚園・保育所】&#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132823</xdr:rowOff>
    </xdr:from>
    <xdr:ext cx="405111" cy="259045"/>
    <xdr:sp macro="" textlink="">
      <xdr:nvSpPr>
        <xdr:cNvPr id="399" name="n_2mainValue【認定こども園・幼稚園・保育所】&#10;有形固定資産減価償却率"/>
        <xdr:cNvSpPr txBox="1"/>
      </xdr:nvSpPr>
      <xdr:spPr>
        <a:xfrm>
          <a:off x="14389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0" name="正方形/長方形 39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1" name="正方形/長方形 40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2" name="正方形/長方形 40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3" name="正方形/長方形 40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4" name="正方形/長方形 40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5" name="正方形/長方形 40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6" name="正方形/長方形 40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7" name="正方形/長方形 40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8" name="テキスト ボックス 40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9" name="直線コネクタ 40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0" name="直線コネクタ 40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11" name="テキスト ボックス 41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12" name="直線コネクタ 41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13" name="テキスト ボックス 41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4" name="直線コネクタ 41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5" name="テキスト ボックス 41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6" name="直線コネクタ 41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7" name="テキスト ボックス 41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8" name="直線コネクタ 41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9" name="テキスト ボックス 41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0" name="直線コネクタ 4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1" name="テキスト ボックス 4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23" name="直線コネクタ 422"/>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24"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25" name="直線コネクタ 424"/>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26"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27" name="直線コネクタ 426"/>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28"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29" name="フローチャート: 判断 428"/>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30" name="フローチャート: 判断 429"/>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31" name="フローチャート: 判断 430"/>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32" name="フローチャート: 判断 431"/>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3" name="テキスト ボックス 4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124460</xdr:rowOff>
    </xdr:from>
    <xdr:to>
      <xdr:col>116</xdr:col>
      <xdr:colOff>114300</xdr:colOff>
      <xdr:row>40</xdr:row>
      <xdr:rowOff>54610</xdr:rowOff>
    </xdr:to>
    <xdr:sp macro="" textlink="">
      <xdr:nvSpPr>
        <xdr:cNvPr id="438" name="楕円 437"/>
        <xdr:cNvSpPr/>
      </xdr:nvSpPr>
      <xdr:spPr>
        <a:xfrm>
          <a:off x="221107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102887</xdr:rowOff>
    </xdr:from>
    <xdr:ext cx="469744" cy="259045"/>
    <xdr:sp macro="" textlink="">
      <xdr:nvSpPr>
        <xdr:cNvPr id="439" name="【認定こども園・幼稚園・保育所】&#10;一人当たり面積該当値テキスト"/>
        <xdr:cNvSpPr txBox="1"/>
      </xdr:nvSpPr>
      <xdr:spPr>
        <a:xfrm>
          <a:off x="22199600"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116840</xdr:rowOff>
    </xdr:from>
    <xdr:to>
      <xdr:col>112</xdr:col>
      <xdr:colOff>38100</xdr:colOff>
      <xdr:row>40</xdr:row>
      <xdr:rowOff>46990</xdr:rowOff>
    </xdr:to>
    <xdr:sp macro="" textlink="">
      <xdr:nvSpPr>
        <xdr:cNvPr id="440" name="楕円 439"/>
        <xdr:cNvSpPr/>
      </xdr:nvSpPr>
      <xdr:spPr>
        <a:xfrm>
          <a:off x="2127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167640</xdr:rowOff>
    </xdr:from>
    <xdr:to>
      <xdr:col>116</xdr:col>
      <xdr:colOff>63500</xdr:colOff>
      <xdr:row>40</xdr:row>
      <xdr:rowOff>3810</xdr:rowOff>
    </xdr:to>
    <xdr:cxnSp macro="">
      <xdr:nvCxnSpPr>
        <xdr:cNvPr id="441" name="直線コネクタ 440"/>
        <xdr:cNvCxnSpPr/>
      </xdr:nvCxnSpPr>
      <xdr:spPr>
        <a:xfrm>
          <a:off x="21323300" y="68541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116840</xdr:rowOff>
    </xdr:from>
    <xdr:to>
      <xdr:col>107</xdr:col>
      <xdr:colOff>101600</xdr:colOff>
      <xdr:row>40</xdr:row>
      <xdr:rowOff>46990</xdr:rowOff>
    </xdr:to>
    <xdr:sp macro="" textlink="">
      <xdr:nvSpPr>
        <xdr:cNvPr id="442" name="楕円 441"/>
        <xdr:cNvSpPr/>
      </xdr:nvSpPr>
      <xdr:spPr>
        <a:xfrm>
          <a:off x="2038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167640</xdr:rowOff>
    </xdr:from>
    <xdr:to>
      <xdr:col>111</xdr:col>
      <xdr:colOff>177800</xdr:colOff>
      <xdr:row>39</xdr:row>
      <xdr:rowOff>167640</xdr:rowOff>
    </xdr:to>
    <xdr:cxnSp macro="">
      <xdr:nvCxnSpPr>
        <xdr:cNvPr id="443" name="直線コネクタ 442"/>
        <xdr:cNvCxnSpPr/>
      </xdr:nvCxnSpPr>
      <xdr:spPr>
        <a:xfrm>
          <a:off x="20434300" y="68541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44"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45"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46"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38117</xdr:rowOff>
    </xdr:from>
    <xdr:ext cx="469744" cy="259045"/>
    <xdr:sp macro="" textlink="">
      <xdr:nvSpPr>
        <xdr:cNvPr id="447" name="n_1mainValue【認定こども園・幼稚園・保育所】&#10;一人当たり面積"/>
        <xdr:cNvSpPr txBox="1"/>
      </xdr:nvSpPr>
      <xdr:spPr>
        <a:xfrm>
          <a:off x="21075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38117</xdr:rowOff>
    </xdr:from>
    <xdr:ext cx="469744" cy="259045"/>
    <xdr:sp macro="" textlink="">
      <xdr:nvSpPr>
        <xdr:cNvPr id="448" name="n_2mainValue【認定こども園・幼稚園・保育所】&#10;一人当たり面積"/>
        <xdr:cNvSpPr txBox="1"/>
      </xdr:nvSpPr>
      <xdr:spPr>
        <a:xfrm>
          <a:off x="20199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9" name="テキスト ボックス 4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0" name="直線コネクタ 4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1" name="テキスト ボックス 4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2" name="直線コネクタ 4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3" name="テキスト ボックス 4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4" name="直線コネクタ 4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5" name="テキスト ボックス 4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6" name="直線コネクタ 4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7" name="テキスト ボックス 4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8" name="直線コネクタ 4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9" name="テキスト ボックス 4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73" name="直線コネクタ 472"/>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74"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75" name="直線コネクタ 474"/>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476"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477" name="直線コネクタ 476"/>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478"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479" name="フローチャート: 判断 478"/>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80" name="フローチャート: 判断 479"/>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481" name="フローチャート: 判断 480"/>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482" name="フローチャート: 判断 481"/>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3" name="テキスト ボックス 4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4" name="テキスト ボックス 4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5" name="テキスト ボックス 4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6" name="テキスト ボックス 4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7" name="テキスト ボックス 4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170180</xdr:rowOff>
    </xdr:from>
    <xdr:to>
      <xdr:col>85</xdr:col>
      <xdr:colOff>177800</xdr:colOff>
      <xdr:row>62</xdr:row>
      <xdr:rowOff>100330</xdr:rowOff>
    </xdr:to>
    <xdr:sp macro="" textlink="">
      <xdr:nvSpPr>
        <xdr:cNvPr id="488" name="楕円 487"/>
        <xdr:cNvSpPr/>
      </xdr:nvSpPr>
      <xdr:spPr>
        <a:xfrm>
          <a:off x="16268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148607</xdr:rowOff>
    </xdr:from>
    <xdr:ext cx="405111" cy="259045"/>
    <xdr:sp macro="" textlink="">
      <xdr:nvSpPr>
        <xdr:cNvPr id="489" name="【学校施設】&#10;有形固定資産減価償却率該当値テキスト"/>
        <xdr:cNvSpPr txBox="1"/>
      </xdr:nvSpPr>
      <xdr:spPr>
        <a:xfrm>
          <a:off x="16357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12065</xdr:rowOff>
    </xdr:from>
    <xdr:to>
      <xdr:col>81</xdr:col>
      <xdr:colOff>101600</xdr:colOff>
      <xdr:row>62</xdr:row>
      <xdr:rowOff>113665</xdr:rowOff>
    </xdr:to>
    <xdr:sp macro="" textlink="">
      <xdr:nvSpPr>
        <xdr:cNvPr id="490" name="楕円 489"/>
        <xdr:cNvSpPr/>
      </xdr:nvSpPr>
      <xdr:spPr>
        <a:xfrm>
          <a:off x="15430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49530</xdr:rowOff>
    </xdr:from>
    <xdr:to>
      <xdr:col>85</xdr:col>
      <xdr:colOff>127000</xdr:colOff>
      <xdr:row>62</xdr:row>
      <xdr:rowOff>62865</xdr:rowOff>
    </xdr:to>
    <xdr:cxnSp macro="">
      <xdr:nvCxnSpPr>
        <xdr:cNvPr id="491" name="直線コネクタ 490"/>
        <xdr:cNvCxnSpPr/>
      </xdr:nvCxnSpPr>
      <xdr:spPr>
        <a:xfrm flipV="1">
          <a:off x="15481300" y="106794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34925</xdr:rowOff>
    </xdr:from>
    <xdr:to>
      <xdr:col>76</xdr:col>
      <xdr:colOff>165100</xdr:colOff>
      <xdr:row>62</xdr:row>
      <xdr:rowOff>136525</xdr:rowOff>
    </xdr:to>
    <xdr:sp macro="" textlink="">
      <xdr:nvSpPr>
        <xdr:cNvPr id="492" name="楕円 491"/>
        <xdr:cNvSpPr/>
      </xdr:nvSpPr>
      <xdr:spPr>
        <a:xfrm>
          <a:off x="14541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62865</xdr:rowOff>
    </xdr:from>
    <xdr:to>
      <xdr:col>81</xdr:col>
      <xdr:colOff>50800</xdr:colOff>
      <xdr:row>62</xdr:row>
      <xdr:rowOff>85725</xdr:rowOff>
    </xdr:to>
    <xdr:cxnSp macro="">
      <xdr:nvCxnSpPr>
        <xdr:cNvPr id="493" name="直線コネクタ 492"/>
        <xdr:cNvCxnSpPr/>
      </xdr:nvCxnSpPr>
      <xdr:spPr>
        <a:xfrm flipV="1">
          <a:off x="14592300" y="106927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494" name="n_1aveValue【学校施設】&#10;有形固定資産減価償却率"/>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495" name="n_2aveValue【学校施設】&#10;有形固定資産減価償却率"/>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496" name="n_3aveValue【学校施設】&#10;有形固定資産減価償却率"/>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104792</xdr:rowOff>
    </xdr:from>
    <xdr:ext cx="405111" cy="259045"/>
    <xdr:sp macro="" textlink="">
      <xdr:nvSpPr>
        <xdr:cNvPr id="497" name="n_1mainValue【学校施設】&#10;有形固定資産減価償却率"/>
        <xdr:cNvSpPr txBox="1"/>
      </xdr:nvSpPr>
      <xdr:spPr>
        <a:xfrm>
          <a:off x="152660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127652</xdr:rowOff>
    </xdr:from>
    <xdr:ext cx="405111" cy="259045"/>
    <xdr:sp macro="" textlink="">
      <xdr:nvSpPr>
        <xdr:cNvPr id="498" name="n_2mainValue【学校施設】&#10;有形固定資産減価償却率"/>
        <xdr:cNvSpPr txBox="1"/>
      </xdr:nvSpPr>
      <xdr:spPr>
        <a:xfrm>
          <a:off x="14389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7" name="テキスト ボックス 5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8" name="直線コネクタ 5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9" name="テキスト ボックス 5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10" name="直線コネクタ 5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11" name="テキスト ボックス 5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12" name="直線コネクタ 5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3" name="テキスト ボックス 5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4" name="直線コネクタ 5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5" name="テキスト ボックス 5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6" name="直線コネクタ 5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7" name="テキスト ボックス 5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9" name="テキスト ボックス 5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21" name="直線コネクタ 520"/>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22"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23" name="直線コネクタ 522"/>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24"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25" name="直線コネクタ 524"/>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26" name="【学校施設】&#10;一人当たり面積平均値テキスト"/>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27" name="フローチャート: 判断 526"/>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28" name="フローチャート: 判断 527"/>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29" name="フローチャート: 判断 528"/>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30" name="フローチャート: 判断 529"/>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85446</xdr:rowOff>
    </xdr:from>
    <xdr:to>
      <xdr:col>116</xdr:col>
      <xdr:colOff>114300</xdr:colOff>
      <xdr:row>63</xdr:row>
      <xdr:rowOff>15596</xdr:rowOff>
    </xdr:to>
    <xdr:sp macro="" textlink="">
      <xdr:nvSpPr>
        <xdr:cNvPr id="536" name="楕円 535"/>
        <xdr:cNvSpPr/>
      </xdr:nvSpPr>
      <xdr:spPr>
        <a:xfrm>
          <a:off x="22110700" y="1071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63873</xdr:rowOff>
    </xdr:from>
    <xdr:ext cx="469744" cy="259045"/>
    <xdr:sp macro="" textlink="">
      <xdr:nvSpPr>
        <xdr:cNvPr id="537" name="【学校施設】&#10;一人当たり面積該当値テキスト"/>
        <xdr:cNvSpPr txBox="1"/>
      </xdr:nvSpPr>
      <xdr:spPr>
        <a:xfrm>
          <a:off x="22199600" y="106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70358</xdr:rowOff>
    </xdr:from>
    <xdr:to>
      <xdr:col>112</xdr:col>
      <xdr:colOff>38100</xdr:colOff>
      <xdr:row>63</xdr:row>
      <xdr:rowOff>508</xdr:rowOff>
    </xdr:to>
    <xdr:sp macro="" textlink="">
      <xdr:nvSpPr>
        <xdr:cNvPr id="538" name="楕円 537"/>
        <xdr:cNvSpPr/>
      </xdr:nvSpPr>
      <xdr:spPr>
        <a:xfrm>
          <a:off x="21272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121158</xdr:rowOff>
    </xdr:from>
    <xdr:to>
      <xdr:col>116</xdr:col>
      <xdr:colOff>63500</xdr:colOff>
      <xdr:row>62</xdr:row>
      <xdr:rowOff>136246</xdr:rowOff>
    </xdr:to>
    <xdr:cxnSp macro="">
      <xdr:nvCxnSpPr>
        <xdr:cNvPr id="539" name="直線コネクタ 538"/>
        <xdr:cNvCxnSpPr/>
      </xdr:nvCxnSpPr>
      <xdr:spPr>
        <a:xfrm>
          <a:off x="21323300" y="10751058"/>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70358</xdr:rowOff>
    </xdr:from>
    <xdr:to>
      <xdr:col>107</xdr:col>
      <xdr:colOff>101600</xdr:colOff>
      <xdr:row>63</xdr:row>
      <xdr:rowOff>508</xdr:rowOff>
    </xdr:to>
    <xdr:sp macro="" textlink="">
      <xdr:nvSpPr>
        <xdr:cNvPr id="540" name="楕円 539"/>
        <xdr:cNvSpPr/>
      </xdr:nvSpPr>
      <xdr:spPr>
        <a:xfrm>
          <a:off x="20383500" y="107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121158</xdr:rowOff>
    </xdr:from>
    <xdr:to>
      <xdr:col>111</xdr:col>
      <xdr:colOff>177800</xdr:colOff>
      <xdr:row>62</xdr:row>
      <xdr:rowOff>121158</xdr:rowOff>
    </xdr:to>
    <xdr:cxnSp macro="">
      <xdr:nvCxnSpPr>
        <xdr:cNvPr id="541" name="直線コネクタ 540"/>
        <xdr:cNvCxnSpPr/>
      </xdr:nvCxnSpPr>
      <xdr:spPr>
        <a:xfrm>
          <a:off x="20434300" y="10751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42" name="n_1aveValue【学校施設】&#10;一人当たり面積"/>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43" name="n_2aveValue【学校施設】&#10;一人当たり面積"/>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44"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17035</xdr:rowOff>
    </xdr:from>
    <xdr:ext cx="469744" cy="259045"/>
    <xdr:sp macro="" textlink="">
      <xdr:nvSpPr>
        <xdr:cNvPr id="545" name="n_1mainValue【学校施設】&#10;一人当たり面積"/>
        <xdr:cNvSpPr txBox="1"/>
      </xdr:nvSpPr>
      <xdr:spPr>
        <a:xfrm>
          <a:off x="21075727" y="104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17035</xdr:rowOff>
    </xdr:from>
    <xdr:ext cx="469744" cy="259045"/>
    <xdr:sp macro="" textlink="">
      <xdr:nvSpPr>
        <xdr:cNvPr id="546" name="n_2mainValue【学校施設】&#10;一人当たり面積"/>
        <xdr:cNvSpPr txBox="1"/>
      </xdr:nvSpPr>
      <xdr:spPr>
        <a:xfrm>
          <a:off x="20199427" y="1047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1" name="テキスト ボックス 5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2" name="直線コネクタ 5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3" name="直線コネクタ 5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4" name="テキスト ボックス 5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5" name="直線コネクタ 5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6" name="テキスト ボックス 5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7" name="直線コネクタ 5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8" name="テキスト ボックス 5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9" name="直線コネクタ 5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0" name="テキスト ボックス 5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1" name="直線コネクタ 5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2" name="テキスト ボックス 5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3" name="直線コネクタ 5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4" name="テキスト ボックス 5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88" name="直線コネクタ 587"/>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89" name="【公民館】&#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90" name="直線コネクタ 589"/>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9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92" name="直線コネクタ 59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124658</xdr:rowOff>
    </xdr:from>
    <xdr:ext cx="405111" cy="259045"/>
    <xdr:sp macro="" textlink="">
      <xdr:nvSpPr>
        <xdr:cNvPr id="593" name="【公民館】&#10;有形固定資産減価償却率平均値テキスト"/>
        <xdr:cNvSpPr txBox="1"/>
      </xdr:nvSpPr>
      <xdr:spPr>
        <a:xfrm>
          <a:off x="16357600" y="17612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594" name="フローチャート: 判断 593"/>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595" name="フローチャート: 判断 594"/>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596" name="フローチャート: 判断 595"/>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597" name="フローチャート: 判断 596"/>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8" name="テキスト ボックス 5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9" name="テキスト ボックス 5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0" name="テキスト ボックス 5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1" name="テキスト ボックス 6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2" name="テキスト ボックス 6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61323</xdr:rowOff>
    </xdr:from>
    <xdr:to>
      <xdr:col>85</xdr:col>
      <xdr:colOff>177800</xdr:colOff>
      <xdr:row>102</xdr:row>
      <xdr:rowOff>162923</xdr:rowOff>
    </xdr:to>
    <xdr:sp macro="" textlink="">
      <xdr:nvSpPr>
        <xdr:cNvPr id="603" name="楕円 602"/>
        <xdr:cNvSpPr/>
      </xdr:nvSpPr>
      <xdr:spPr>
        <a:xfrm>
          <a:off x="162687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84200</xdr:rowOff>
    </xdr:from>
    <xdr:ext cx="405111" cy="259045"/>
    <xdr:sp macro="" textlink="">
      <xdr:nvSpPr>
        <xdr:cNvPr id="604" name="【公民館】&#10;有形固定資産減価償却率該当値テキスト"/>
        <xdr:cNvSpPr txBox="1"/>
      </xdr:nvSpPr>
      <xdr:spPr>
        <a:xfrm>
          <a:off x="16357600" y="1740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165826</xdr:rowOff>
    </xdr:from>
    <xdr:to>
      <xdr:col>81</xdr:col>
      <xdr:colOff>101600</xdr:colOff>
      <xdr:row>101</xdr:row>
      <xdr:rowOff>95976</xdr:rowOff>
    </xdr:to>
    <xdr:sp macro="" textlink="">
      <xdr:nvSpPr>
        <xdr:cNvPr id="605" name="楕円 604"/>
        <xdr:cNvSpPr/>
      </xdr:nvSpPr>
      <xdr:spPr>
        <a:xfrm>
          <a:off x="15430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45176</xdr:rowOff>
    </xdr:from>
    <xdr:to>
      <xdr:col>85</xdr:col>
      <xdr:colOff>127000</xdr:colOff>
      <xdr:row>102</xdr:row>
      <xdr:rowOff>112123</xdr:rowOff>
    </xdr:to>
    <xdr:cxnSp macro="">
      <xdr:nvCxnSpPr>
        <xdr:cNvPr id="606" name="直線コネクタ 605"/>
        <xdr:cNvCxnSpPr/>
      </xdr:nvCxnSpPr>
      <xdr:spPr>
        <a:xfrm>
          <a:off x="15481300" y="17361626"/>
          <a:ext cx="838200" cy="2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22134</xdr:rowOff>
    </xdr:from>
    <xdr:to>
      <xdr:col>76</xdr:col>
      <xdr:colOff>165100</xdr:colOff>
      <xdr:row>101</xdr:row>
      <xdr:rowOff>123734</xdr:rowOff>
    </xdr:to>
    <xdr:sp macro="" textlink="">
      <xdr:nvSpPr>
        <xdr:cNvPr id="607" name="楕円 606"/>
        <xdr:cNvSpPr/>
      </xdr:nvSpPr>
      <xdr:spPr>
        <a:xfrm>
          <a:off x="14541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45176</xdr:rowOff>
    </xdr:from>
    <xdr:to>
      <xdr:col>81</xdr:col>
      <xdr:colOff>50800</xdr:colOff>
      <xdr:row>101</xdr:row>
      <xdr:rowOff>72934</xdr:rowOff>
    </xdr:to>
    <xdr:cxnSp macro="">
      <xdr:nvCxnSpPr>
        <xdr:cNvPr id="608" name="直線コネクタ 607"/>
        <xdr:cNvCxnSpPr/>
      </xdr:nvCxnSpPr>
      <xdr:spPr>
        <a:xfrm flipV="1">
          <a:off x="14592300" y="173616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87103</xdr:rowOff>
    </xdr:from>
    <xdr:ext cx="405111" cy="259045"/>
    <xdr:sp macro="" textlink="">
      <xdr:nvSpPr>
        <xdr:cNvPr id="609" name="n_1aveValue【公民館】&#10;有形固定資産減価償却率"/>
        <xdr:cNvSpPr txBox="1"/>
      </xdr:nvSpPr>
      <xdr:spPr>
        <a:xfrm>
          <a:off x="15266044" y="1774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95266</xdr:rowOff>
    </xdr:from>
    <xdr:ext cx="405111" cy="259045"/>
    <xdr:sp macro="" textlink="">
      <xdr:nvSpPr>
        <xdr:cNvPr id="610" name="n_2aveValue【公民館】&#10;有形固定資産減価償却率"/>
        <xdr:cNvSpPr txBox="1"/>
      </xdr:nvSpPr>
      <xdr:spPr>
        <a:xfrm>
          <a:off x="14389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11"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112503</xdr:rowOff>
    </xdr:from>
    <xdr:ext cx="405111" cy="259045"/>
    <xdr:sp macro="" textlink="">
      <xdr:nvSpPr>
        <xdr:cNvPr id="612" name="n_1mainValue【公民館】&#10;有形固定資産減価償却率"/>
        <xdr:cNvSpPr txBox="1"/>
      </xdr:nvSpPr>
      <xdr:spPr>
        <a:xfrm>
          <a:off x="152660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140261</xdr:rowOff>
    </xdr:from>
    <xdr:ext cx="405111" cy="259045"/>
    <xdr:sp macro="" textlink="">
      <xdr:nvSpPr>
        <xdr:cNvPr id="613" name="n_2mainValue【公民館】&#10;有形固定資産減価償却率"/>
        <xdr:cNvSpPr txBox="1"/>
      </xdr:nvSpPr>
      <xdr:spPr>
        <a:xfrm>
          <a:off x="143897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639" name="直線コネクタ 638"/>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4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41" name="直線コネクタ 64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642" name="【公民館】&#10;一人当たり面積最大値テキスト"/>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643" name="直線コネクタ 642"/>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644" name="【公民館】&#10;一人当たり面積平均値テキスト"/>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645" name="フローチャート: 判断 644"/>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646" name="フローチャート: 判断 645"/>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647" name="フローチャート: 判断 646"/>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648" name="フローチャート: 判断 647"/>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9" name="テキスト ボックス 64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0" name="テキスト ボックス 64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1" name="テキスト ボックス 65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2" name="テキスト ボックス 65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3" name="テキスト ボックス 65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79284</xdr:rowOff>
    </xdr:from>
    <xdr:to>
      <xdr:col>116</xdr:col>
      <xdr:colOff>114300</xdr:colOff>
      <xdr:row>108</xdr:row>
      <xdr:rowOff>9434</xdr:rowOff>
    </xdr:to>
    <xdr:sp macro="" textlink="">
      <xdr:nvSpPr>
        <xdr:cNvPr id="654" name="楕円 653"/>
        <xdr:cNvSpPr/>
      </xdr:nvSpPr>
      <xdr:spPr>
        <a:xfrm>
          <a:off x="221107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57711</xdr:rowOff>
    </xdr:from>
    <xdr:ext cx="469744" cy="259045"/>
    <xdr:sp macro="" textlink="">
      <xdr:nvSpPr>
        <xdr:cNvPr id="655" name="【公民館】&#10;一人当たり面積該当値テキスト"/>
        <xdr:cNvSpPr txBox="1"/>
      </xdr:nvSpPr>
      <xdr:spPr>
        <a:xfrm>
          <a:off x="22199600"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76019</xdr:rowOff>
    </xdr:from>
    <xdr:to>
      <xdr:col>112</xdr:col>
      <xdr:colOff>38100</xdr:colOff>
      <xdr:row>108</xdr:row>
      <xdr:rowOff>6169</xdr:rowOff>
    </xdr:to>
    <xdr:sp macro="" textlink="">
      <xdr:nvSpPr>
        <xdr:cNvPr id="656" name="楕円 655"/>
        <xdr:cNvSpPr/>
      </xdr:nvSpPr>
      <xdr:spPr>
        <a:xfrm>
          <a:off x="21272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126819</xdr:rowOff>
    </xdr:from>
    <xdr:to>
      <xdr:col>116</xdr:col>
      <xdr:colOff>63500</xdr:colOff>
      <xdr:row>107</xdr:row>
      <xdr:rowOff>130084</xdr:rowOff>
    </xdr:to>
    <xdr:cxnSp macro="">
      <xdr:nvCxnSpPr>
        <xdr:cNvPr id="657" name="直線コネクタ 656"/>
        <xdr:cNvCxnSpPr/>
      </xdr:nvCxnSpPr>
      <xdr:spPr>
        <a:xfrm>
          <a:off x="21323300" y="184719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76019</xdr:rowOff>
    </xdr:from>
    <xdr:to>
      <xdr:col>107</xdr:col>
      <xdr:colOff>101600</xdr:colOff>
      <xdr:row>108</xdr:row>
      <xdr:rowOff>6169</xdr:rowOff>
    </xdr:to>
    <xdr:sp macro="" textlink="">
      <xdr:nvSpPr>
        <xdr:cNvPr id="658" name="楕円 657"/>
        <xdr:cNvSpPr/>
      </xdr:nvSpPr>
      <xdr:spPr>
        <a:xfrm>
          <a:off x="20383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126819</xdr:rowOff>
    </xdr:from>
    <xdr:to>
      <xdr:col>111</xdr:col>
      <xdr:colOff>177800</xdr:colOff>
      <xdr:row>107</xdr:row>
      <xdr:rowOff>126819</xdr:rowOff>
    </xdr:to>
    <xdr:cxnSp macro="">
      <xdr:nvCxnSpPr>
        <xdr:cNvPr id="659" name="直線コネクタ 658"/>
        <xdr:cNvCxnSpPr/>
      </xdr:nvCxnSpPr>
      <xdr:spPr>
        <a:xfrm>
          <a:off x="20434300" y="18471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660" name="n_1ave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661" name="n_2aveValue【公民館】&#10;一人当たり面積"/>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662" name="n_3aveValue【公民館】&#10;一人当たり面積"/>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168746</xdr:rowOff>
    </xdr:from>
    <xdr:ext cx="469744" cy="259045"/>
    <xdr:sp macro="" textlink="">
      <xdr:nvSpPr>
        <xdr:cNvPr id="663" name="n_1mainValue【公民館】&#10;一人当たり面積"/>
        <xdr:cNvSpPr txBox="1"/>
      </xdr:nvSpPr>
      <xdr:spPr>
        <a:xfrm>
          <a:off x="210757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168746</xdr:rowOff>
    </xdr:from>
    <xdr:ext cx="469744" cy="259045"/>
    <xdr:sp macro="" textlink="">
      <xdr:nvSpPr>
        <xdr:cNvPr id="664" name="n_2mainValue【公民館】&#10;一人当たり面積"/>
        <xdr:cNvSpPr txBox="1"/>
      </xdr:nvSpPr>
      <xdr:spPr>
        <a:xfrm>
          <a:off x="20199427" y="185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類似団体と比較すると、認定こども園・幼稚園・保育所、公民館の有形固定資産減価償却率が上回っている。認定こども園・幼稚園・保育所の有形固定資産減価償却率については</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、町立</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保育所武蔵ヶ丘第一園</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武蔵ヶ丘第二園</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の老朽化が主な要因であるが、民営化による売却のたため今後の数値は改善していく見込みである。　また、</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公民館の有形固定資産減価償却率</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は類似団体平均をやや上回っているものの平成</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大きく減少している</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入道水教育集会所</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馬場教育集会所が建替えを行っていることが主な要因として挙げられる。</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引き続き個別</a:t>
          </a:r>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計画等に基づき施設の適切な維持管理に努めていく。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41,976
41,599
37.46
17,749,830
16,634,418
571,066
8,614,482
16,557,460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2" name="楕円 71"/>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3" name="【図書館】&#10;有形固定資産減価償却率該当値テキスト"/>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66222</xdr:rowOff>
    </xdr:from>
    <xdr:to>
      <xdr:col>20</xdr:col>
      <xdr:colOff>38100</xdr:colOff>
      <xdr:row>39</xdr:row>
      <xdr:rowOff>167822</xdr:rowOff>
    </xdr:to>
    <xdr:sp macro="" textlink="">
      <xdr:nvSpPr>
        <xdr:cNvPr id="74" name="楕円 73"/>
        <xdr:cNvSpPr/>
      </xdr:nvSpPr>
      <xdr:spPr>
        <a:xfrm>
          <a:off x="3746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87630</xdr:rowOff>
    </xdr:from>
    <xdr:to>
      <xdr:col>24</xdr:col>
      <xdr:colOff>63500</xdr:colOff>
      <xdr:row>39</xdr:row>
      <xdr:rowOff>117022</xdr:rowOff>
    </xdr:to>
    <xdr:cxnSp macro="">
      <xdr:nvCxnSpPr>
        <xdr:cNvPr id="75" name="直線コネクタ 74"/>
        <xdr:cNvCxnSpPr/>
      </xdr:nvCxnSpPr>
      <xdr:spPr>
        <a:xfrm flipV="1">
          <a:off x="3797300" y="677418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6" name="楕円 75"/>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7" name="直線コネクタ 76"/>
        <xdr:cNvCxnSpPr/>
      </xdr:nvCxnSpPr>
      <xdr:spPr>
        <a:xfrm flipV="1">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78"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79"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158949</xdr:rowOff>
    </xdr:from>
    <xdr:ext cx="405111" cy="259045"/>
    <xdr:sp macro="" textlink="">
      <xdr:nvSpPr>
        <xdr:cNvPr id="81" name="n_1mainValue【図書館】&#10;有形固定資産減価償却率"/>
        <xdr:cNvSpPr txBox="1"/>
      </xdr:nvSpPr>
      <xdr:spPr>
        <a:xfrm>
          <a:off x="35820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2" name="n_2mainValue【図書館】&#10;有形固定資産減価償却率"/>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4" name="テキスト ボックス 93"/>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8" name="テキスト ボックス 97"/>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2" name="直線コネクタ 101"/>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3"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4" name="直線コネクタ 103"/>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5"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6" name="直線コネクタ 105"/>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07"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08" name="フローチャート: 判断 107"/>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09" name="フローチャート: 判断 108"/>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0" name="フローチャート: 判断 109"/>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1" name="フローチャート: 判断 110"/>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156845</xdr:rowOff>
    </xdr:from>
    <xdr:to>
      <xdr:col>55</xdr:col>
      <xdr:colOff>50800</xdr:colOff>
      <xdr:row>38</xdr:row>
      <xdr:rowOff>86995</xdr:rowOff>
    </xdr:to>
    <xdr:sp macro="" textlink="">
      <xdr:nvSpPr>
        <xdr:cNvPr id="117" name="楕円 116"/>
        <xdr:cNvSpPr/>
      </xdr:nvSpPr>
      <xdr:spPr>
        <a:xfrm>
          <a:off x="104267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8272</xdr:rowOff>
    </xdr:from>
    <xdr:ext cx="469744" cy="259045"/>
    <xdr:sp macro="" textlink="">
      <xdr:nvSpPr>
        <xdr:cNvPr id="118" name="【図書館】&#10;一人当たり面積該当値テキスト"/>
        <xdr:cNvSpPr txBox="1"/>
      </xdr:nvSpPr>
      <xdr:spPr>
        <a:xfrm>
          <a:off x="10515600" y="635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151130</xdr:rowOff>
    </xdr:from>
    <xdr:to>
      <xdr:col>50</xdr:col>
      <xdr:colOff>165100</xdr:colOff>
      <xdr:row>38</xdr:row>
      <xdr:rowOff>81280</xdr:rowOff>
    </xdr:to>
    <xdr:sp macro="" textlink="">
      <xdr:nvSpPr>
        <xdr:cNvPr id="119" name="楕円 118"/>
        <xdr:cNvSpPr/>
      </xdr:nvSpPr>
      <xdr:spPr>
        <a:xfrm>
          <a:off x="9588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30480</xdr:rowOff>
    </xdr:from>
    <xdr:to>
      <xdr:col>55</xdr:col>
      <xdr:colOff>0</xdr:colOff>
      <xdr:row>38</xdr:row>
      <xdr:rowOff>36195</xdr:rowOff>
    </xdr:to>
    <xdr:cxnSp macro="">
      <xdr:nvCxnSpPr>
        <xdr:cNvPr id="120" name="直線コネクタ 119"/>
        <xdr:cNvCxnSpPr/>
      </xdr:nvCxnSpPr>
      <xdr:spPr>
        <a:xfrm>
          <a:off x="9639300" y="65455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21" name="楕円 120"/>
        <xdr:cNvSpPr/>
      </xdr:nvSpPr>
      <xdr:spPr>
        <a:xfrm>
          <a:off x="8699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30480</xdr:rowOff>
    </xdr:from>
    <xdr:to>
      <xdr:col>50</xdr:col>
      <xdr:colOff>114300</xdr:colOff>
      <xdr:row>38</xdr:row>
      <xdr:rowOff>30480</xdr:rowOff>
    </xdr:to>
    <xdr:cxnSp macro="">
      <xdr:nvCxnSpPr>
        <xdr:cNvPr id="122" name="直線コネクタ 121"/>
        <xdr:cNvCxnSpPr/>
      </xdr:nvCxnSpPr>
      <xdr:spPr>
        <a:xfrm>
          <a:off x="8750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3"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4"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25" name="n_3aveValue【図書館】&#10;一人当たり面積"/>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97807</xdr:rowOff>
    </xdr:from>
    <xdr:ext cx="469744" cy="259045"/>
    <xdr:sp macro="" textlink="">
      <xdr:nvSpPr>
        <xdr:cNvPr id="126" name="n_1main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97807</xdr:rowOff>
    </xdr:from>
    <xdr:ext cx="469744" cy="259045"/>
    <xdr:sp macro="" textlink="">
      <xdr:nvSpPr>
        <xdr:cNvPr id="127" name="n_2mainValue【図書館】&#10;一人当たり面積"/>
        <xdr:cNvSpPr txBox="1"/>
      </xdr:nvSpPr>
      <xdr:spPr>
        <a:xfrm>
          <a:off x="8515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2" name="直線コネクタ 151"/>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3"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4" name="直線コネクタ 153"/>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7"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58" name="フローチャート: 判断 157"/>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59" name="フローチャート: 判断 158"/>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0" name="フローチャート: 判断 159"/>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1" name="フローチャート: 判断 16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21590</xdr:rowOff>
    </xdr:from>
    <xdr:to>
      <xdr:col>24</xdr:col>
      <xdr:colOff>114300</xdr:colOff>
      <xdr:row>57</xdr:row>
      <xdr:rowOff>123190</xdr:rowOff>
    </xdr:to>
    <xdr:sp macro="" textlink="">
      <xdr:nvSpPr>
        <xdr:cNvPr id="167" name="楕円 166"/>
        <xdr:cNvSpPr/>
      </xdr:nvSpPr>
      <xdr:spPr>
        <a:xfrm>
          <a:off x="4584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44467</xdr:rowOff>
    </xdr:from>
    <xdr:ext cx="405111" cy="259045"/>
    <xdr:sp macro="" textlink="">
      <xdr:nvSpPr>
        <xdr:cNvPr id="168" name="【体育館・プール】&#10;有形固定資産減価償却率該当値テキスト"/>
        <xdr:cNvSpPr txBox="1"/>
      </xdr:nvSpPr>
      <xdr:spPr>
        <a:xfrm>
          <a:off x="4673600"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130175</xdr:rowOff>
    </xdr:from>
    <xdr:to>
      <xdr:col>20</xdr:col>
      <xdr:colOff>38100</xdr:colOff>
      <xdr:row>56</xdr:row>
      <xdr:rowOff>60325</xdr:rowOff>
    </xdr:to>
    <xdr:sp macro="" textlink="">
      <xdr:nvSpPr>
        <xdr:cNvPr id="169" name="楕円 168"/>
        <xdr:cNvSpPr/>
      </xdr:nvSpPr>
      <xdr:spPr>
        <a:xfrm>
          <a:off x="3746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xdr:rowOff>
    </xdr:from>
    <xdr:to>
      <xdr:col>24</xdr:col>
      <xdr:colOff>63500</xdr:colOff>
      <xdr:row>57</xdr:row>
      <xdr:rowOff>72390</xdr:rowOff>
    </xdr:to>
    <xdr:cxnSp macro="">
      <xdr:nvCxnSpPr>
        <xdr:cNvPr id="170" name="直線コネクタ 169"/>
        <xdr:cNvCxnSpPr/>
      </xdr:nvCxnSpPr>
      <xdr:spPr>
        <a:xfrm>
          <a:off x="3797300" y="9610725"/>
          <a:ext cx="838200" cy="23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71" name="楕円 170"/>
        <xdr:cNvSpPr/>
      </xdr:nvSpPr>
      <xdr:spPr>
        <a:xfrm>
          <a:off x="28575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9525</xdr:rowOff>
    </xdr:from>
    <xdr:to>
      <xdr:col>19</xdr:col>
      <xdr:colOff>177800</xdr:colOff>
      <xdr:row>56</xdr:row>
      <xdr:rowOff>51435</xdr:rowOff>
    </xdr:to>
    <xdr:cxnSp macro="">
      <xdr:nvCxnSpPr>
        <xdr:cNvPr id="172" name="直線コネクタ 171"/>
        <xdr:cNvCxnSpPr/>
      </xdr:nvCxnSpPr>
      <xdr:spPr>
        <a:xfrm flipV="1">
          <a:off x="2908300" y="96107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3"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74"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5"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76852</xdr:rowOff>
    </xdr:from>
    <xdr:ext cx="405111" cy="259045"/>
    <xdr:sp macro="" textlink="">
      <xdr:nvSpPr>
        <xdr:cNvPr id="176" name="n_1mainValue【体育館・プール】&#10;有形固定資産減価償却率"/>
        <xdr:cNvSpPr txBox="1"/>
      </xdr:nvSpPr>
      <xdr:spPr>
        <a:xfrm>
          <a:off x="3582044" y="933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118762</xdr:rowOff>
    </xdr:from>
    <xdr:ext cx="405111" cy="259045"/>
    <xdr:sp macro="" textlink="">
      <xdr:nvSpPr>
        <xdr:cNvPr id="177" name="n_2mainValue【体育館・プール】&#10;有形固定資産減価償却率"/>
        <xdr:cNvSpPr txBox="1"/>
      </xdr:nvSpPr>
      <xdr:spPr>
        <a:xfrm>
          <a:off x="2705744" y="937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9" name="テキスト ボックス 18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1" name="テキスト ボックス 19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3" name="テキスト ボックス 19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5" name="テキスト ボックス 19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7" name="テキスト ボックス 19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9" name="テキスト ボックス 19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1" name="直線コネクタ 200"/>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3" name="直線コネクタ 20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4"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5" name="直線コネクタ 204"/>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06" name="【体育館・プール】&#10;一人当たり面積平均値テキスト"/>
        <xdr:cNvSpPr txBox="1"/>
      </xdr:nvSpPr>
      <xdr:spPr>
        <a:xfrm>
          <a:off x="10515600" y="1052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7" name="フローチャート: 判断 206"/>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08" name="フローチャート: 判断 20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09" name="フローチャート: 判断 208"/>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0" name="フローチャート: 判断 209"/>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16" name="楕円 215"/>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17" name="【体育館・プール】&#10;一人当たり面積該当値テキスト"/>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118745</xdr:rowOff>
    </xdr:from>
    <xdr:to>
      <xdr:col>50</xdr:col>
      <xdr:colOff>165100</xdr:colOff>
      <xdr:row>64</xdr:row>
      <xdr:rowOff>48895</xdr:rowOff>
    </xdr:to>
    <xdr:sp macro="" textlink="">
      <xdr:nvSpPr>
        <xdr:cNvPr id="218" name="楕円 217"/>
        <xdr:cNvSpPr/>
      </xdr:nvSpPr>
      <xdr:spPr>
        <a:xfrm>
          <a:off x="9588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169545</xdr:rowOff>
    </xdr:from>
    <xdr:to>
      <xdr:col>55</xdr:col>
      <xdr:colOff>0</xdr:colOff>
      <xdr:row>64</xdr:row>
      <xdr:rowOff>0</xdr:rowOff>
    </xdr:to>
    <xdr:cxnSp macro="">
      <xdr:nvCxnSpPr>
        <xdr:cNvPr id="219" name="直線コネクタ 218"/>
        <xdr:cNvCxnSpPr/>
      </xdr:nvCxnSpPr>
      <xdr:spPr>
        <a:xfrm>
          <a:off x="9639300" y="109708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118745</xdr:rowOff>
    </xdr:from>
    <xdr:to>
      <xdr:col>46</xdr:col>
      <xdr:colOff>38100</xdr:colOff>
      <xdr:row>64</xdr:row>
      <xdr:rowOff>48895</xdr:rowOff>
    </xdr:to>
    <xdr:sp macro="" textlink="">
      <xdr:nvSpPr>
        <xdr:cNvPr id="220" name="楕円 219"/>
        <xdr:cNvSpPr/>
      </xdr:nvSpPr>
      <xdr:spPr>
        <a:xfrm>
          <a:off x="8699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169545</xdr:rowOff>
    </xdr:from>
    <xdr:to>
      <xdr:col>50</xdr:col>
      <xdr:colOff>114300</xdr:colOff>
      <xdr:row>63</xdr:row>
      <xdr:rowOff>169545</xdr:rowOff>
    </xdr:to>
    <xdr:cxnSp macro="">
      <xdr:nvCxnSpPr>
        <xdr:cNvPr id="221" name="直線コネクタ 220"/>
        <xdr:cNvCxnSpPr/>
      </xdr:nvCxnSpPr>
      <xdr:spPr>
        <a:xfrm>
          <a:off x="8750300" y="10970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22"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3" name="n_2aveValue【体育館・プール】&#10;一人当たり面積"/>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4" name="n_3aveValue【体育館・プール】&#10;一人当たり面積"/>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40022</xdr:rowOff>
    </xdr:from>
    <xdr:ext cx="469744" cy="259045"/>
    <xdr:sp macro="" textlink="">
      <xdr:nvSpPr>
        <xdr:cNvPr id="225" name="n_1mainValue【体育館・プール】&#10;一人当たり面積"/>
        <xdr:cNvSpPr txBox="1"/>
      </xdr:nvSpPr>
      <xdr:spPr>
        <a:xfrm>
          <a:off x="93917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40022</xdr:rowOff>
    </xdr:from>
    <xdr:ext cx="469744" cy="259045"/>
    <xdr:sp macro="" textlink="">
      <xdr:nvSpPr>
        <xdr:cNvPr id="226" name="n_2mainValue【体育館・プール】&#10;一人当たり面積"/>
        <xdr:cNvSpPr txBox="1"/>
      </xdr:nvSpPr>
      <xdr:spPr>
        <a:xfrm>
          <a:off x="8515427" y="1101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7" name="テキスト ボックス 2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9" name="テキスト ボックス 23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7" name="テキスト ボックス 24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9" name="テキスト ボックス 2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51" name="直線コネクタ 250"/>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52"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53" name="直線コネクタ 252"/>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4"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5" name="直線コネクタ 25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56" name="【福祉施設】&#10;有形固定資産減価償却率平均値テキスト"/>
        <xdr:cNvSpPr txBox="1"/>
      </xdr:nvSpPr>
      <xdr:spPr>
        <a:xfrm>
          <a:off x="4673600" y="13996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57" name="フローチャート: 判断 256"/>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58" name="フローチャート: 判断 257"/>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59" name="フローチャート: 判断 258"/>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60" name="フローチャート: 判断 259"/>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1" name="テキスト ボックス 2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2" name="テキスト ボックス 2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3" name="テキスト ボックス 2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4" name="テキスト ボックス 2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5" name="テキスト ボックス 2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66" name="楕円 265"/>
        <xdr:cNvSpPr/>
      </xdr:nvSpPr>
      <xdr:spPr>
        <a:xfrm>
          <a:off x="45847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99077</xdr:rowOff>
    </xdr:from>
    <xdr:ext cx="405111" cy="259045"/>
    <xdr:sp macro="" textlink="">
      <xdr:nvSpPr>
        <xdr:cNvPr id="267" name="【福祉施設】&#10;有形固定資産減価償却率該当値テキスト"/>
        <xdr:cNvSpPr txBox="1"/>
      </xdr:nvSpPr>
      <xdr:spPr>
        <a:xfrm>
          <a:off x="4673600"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268" name="楕円 267"/>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47625</xdr:rowOff>
    </xdr:to>
    <xdr:cxnSp macro="">
      <xdr:nvCxnSpPr>
        <xdr:cNvPr id="269" name="直線コネクタ 268"/>
        <xdr:cNvCxnSpPr/>
      </xdr:nvCxnSpPr>
      <xdr:spPr>
        <a:xfrm flipV="1">
          <a:off x="3797300" y="1423035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42545</xdr:rowOff>
    </xdr:from>
    <xdr:to>
      <xdr:col>15</xdr:col>
      <xdr:colOff>101600</xdr:colOff>
      <xdr:row>83</xdr:row>
      <xdr:rowOff>144145</xdr:rowOff>
    </xdr:to>
    <xdr:sp macro="" textlink="">
      <xdr:nvSpPr>
        <xdr:cNvPr id="270" name="楕円 269"/>
        <xdr:cNvSpPr/>
      </xdr:nvSpPr>
      <xdr:spPr>
        <a:xfrm>
          <a:off x="2857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47625</xdr:rowOff>
    </xdr:from>
    <xdr:to>
      <xdr:col>19</xdr:col>
      <xdr:colOff>177800</xdr:colOff>
      <xdr:row>83</xdr:row>
      <xdr:rowOff>93345</xdr:rowOff>
    </xdr:to>
    <xdr:cxnSp macro="">
      <xdr:nvCxnSpPr>
        <xdr:cNvPr id="271" name="直線コネクタ 270"/>
        <xdr:cNvCxnSpPr/>
      </xdr:nvCxnSpPr>
      <xdr:spPr>
        <a:xfrm flipV="1">
          <a:off x="2908300" y="142779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72" name="n_1aveValue【福祉施設】&#10;有形固定資産減価償却率"/>
        <xdr:cNvSpPr txBox="1"/>
      </xdr:nvSpPr>
      <xdr:spPr>
        <a:xfrm>
          <a:off x="3582044" y="1398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73" name="n_2aveValue【福祉施設】&#10;有形固定資産減価償却率"/>
        <xdr:cNvSpPr txBox="1"/>
      </xdr:nvSpPr>
      <xdr:spPr>
        <a:xfrm>
          <a:off x="2705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74"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89552</xdr:rowOff>
    </xdr:from>
    <xdr:ext cx="405111" cy="259045"/>
    <xdr:sp macro="" textlink="">
      <xdr:nvSpPr>
        <xdr:cNvPr id="275" name="n_1mainValue【福祉施設】&#10;有形固定資産減価償却率"/>
        <xdr:cNvSpPr txBox="1"/>
      </xdr:nvSpPr>
      <xdr:spPr>
        <a:xfrm>
          <a:off x="3582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135272</xdr:rowOff>
    </xdr:from>
    <xdr:ext cx="405111" cy="259045"/>
    <xdr:sp macro="" textlink="">
      <xdr:nvSpPr>
        <xdr:cNvPr id="276" name="n_2mainValue【福祉施設】&#10;有形固定資産減価償却率"/>
        <xdr:cNvSpPr txBox="1"/>
      </xdr:nvSpPr>
      <xdr:spPr>
        <a:xfrm>
          <a:off x="2705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7" name="正方形/長方形 2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8" name="正方形/長方形 2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9" name="正方形/長方形 2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0" name="正方形/長方形 2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1" name="正方形/長方形 2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2" name="正方形/長方形 2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3" name="正方形/長方形 2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4" name="正方形/長方形 2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5" name="テキスト ボックス 2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6" name="直線コネクタ 2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7" name="直線コネクタ 28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8" name="テキスト ボックス 28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9" name="直線コネクタ 28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0" name="テキスト ボックス 28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1" name="直線コネクタ 29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2" name="テキスト ボックス 29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3" name="直線コネクタ 29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4" name="テキスト ボックス 29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5" name="直線コネクタ 29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6" name="テキスト ボックス 29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7" name="直線コネクタ 29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8" name="テキスト ボックス 29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02" name="直線コネクタ 301"/>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03"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04" name="直線コネクタ 303"/>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05"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06" name="直線コネクタ 305"/>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07"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08" name="フローチャート: 判断 307"/>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09" name="フローチャート: 判断 308"/>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10" name="フローチャート: 判断 309"/>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11" name="フローチャート: 判断 310"/>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64044</xdr:rowOff>
    </xdr:from>
    <xdr:to>
      <xdr:col>55</xdr:col>
      <xdr:colOff>50800</xdr:colOff>
      <xdr:row>85</xdr:row>
      <xdr:rowOff>165644</xdr:rowOff>
    </xdr:to>
    <xdr:sp macro="" textlink="">
      <xdr:nvSpPr>
        <xdr:cNvPr id="317" name="楕円 316"/>
        <xdr:cNvSpPr/>
      </xdr:nvSpPr>
      <xdr:spPr>
        <a:xfrm>
          <a:off x="104267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42471</xdr:rowOff>
    </xdr:from>
    <xdr:ext cx="469744" cy="259045"/>
    <xdr:sp macro="" textlink="">
      <xdr:nvSpPr>
        <xdr:cNvPr id="318" name="【福祉施設】&#10;一人当たり面積該当値テキスト"/>
        <xdr:cNvSpPr txBox="1"/>
      </xdr:nvSpPr>
      <xdr:spPr>
        <a:xfrm>
          <a:off x="10515600" y="1461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60779</xdr:rowOff>
    </xdr:from>
    <xdr:to>
      <xdr:col>50</xdr:col>
      <xdr:colOff>165100</xdr:colOff>
      <xdr:row>85</xdr:row>
      <xdr:rowOff>162379</xdr:rowOff>
    </xdr:to>
    <xdr:sp macro="" textlink="">
      <xdr:nvSpPr>
        <xdr:cNvPr id="319" name="楕円 318"/>
        <xdr:cNvSpPr/>
      </xdr:nvSpPr>
      <xdr:spPr>
        <a:xfrm>
          <a:off x="9588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111579</xdr:rowOff>
    </xdr:from>
    <xdr:to>
      <xdr:col>55</xdr:col>
      <xdr:colOff>0</xdr:colOff>
      <xdr:row>85</xdr:row>
      <xdr:rowOff>114844</xdr:rowOff>
    </xdr:to>
    <xdr:cxnSp macro="">
      <xdr:nvCxnSpPr>
        <xdr:cNvPr id="320" name="直線コネクタ 319"/>
        <xdr:cNvCxnSpPr/>
      </xdr:nvCxnSpPr>
      <xdr:spPr>
        <a:xfrm>
          <a:off x="9639300" y="1468482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60779</xdr:rowOff>
    </xdr:from>
    <xdr:to>
      <xdr:col>46</xdr:col>
      <xdr:colOff>38100</xdr:colOff>
      <xdr:row>85</xdr:row>
      <xdr:rowOff>162379</xdr:rowOff>
    </xdr:to>
    <xdr:sp macro="" textlink="">
      <xdr:nvSpPr>
        <xdr:cNvPr id="321" name="楕円 320"/>
        <xdr:cNvSpPr/>
      </xdr:nvSpPr>
      <xdr:spPr>
        <a:xfrm>
          <a:off x="8699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111579</xdr:rowOff>
    </xdr:from>
    <xdr:to>
      <xdr:col>50</xdr:col>
      <xdr:colOff>114300</xdr:colOff>
      <xdr:row>85</xdr:row>
      <xdr:rowOff>111579</xdr:rowOff>
    </xdr:to>
    <xdr:cxnSp macro="">
      <xdr:nvCxnSpPr>
        <xdr:cNvPr id="322" name="直線コネクタ 321"/>
        <xdr:cNvCxnSpPr/>
      </xdr:nvCxnSpPr>
      <xdr:spPr>
        <a:xfrm>
          <a:off x="8750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23"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24"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25"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153506</xdr:rowOff>
    </xdr:from>
    <xdr:ext cx="469744" cy="259045"/>
    <xdr:sp macro="" textlink="">
      <xdr:nvSpPr>
        <xdr:cNvPr id="326" name="n_1mainValue【福祉施設】&#10;一人当たり面積"/>
        <xdr:cNvSpPr txBox="1"/>
      </xdr:nvSpPr>
      <xdr:spPr>
        <a:xfrm>
          <a:off x="93917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153506</xdr:rowOff>
    </xdr:from>
    <xdr:ext cx="469744" cy="259045"/>
    <xdr:sp macro="" textlink="">
      <xdr:nvSpPr>
        <xdr:cNvPr id="327" name="n_2mainValue【福祉施設】&#10;一人当たり面積"/>
        <xdr:cNvSpPr txBox="1"/>
      </xdr:nvSpPr>
      <xdr:spPr>
        <a:xfrm>
          <a:off x="8515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53" name="直線コネクタ 352"/>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54"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55" name="直線コネクタ 354"/>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7" name="直線コネクタ 35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10721</xdr:rowOff>
    </xdr:from>
    <xdr:ext cx="405111" cy="259045"/>
    <xdr:sp macro="" textlink="">
      <xdr:nvSpPr>
        <xdr:cNvPr id="358" name="【市民会館】&#10;有形固定資産減価償却率平均値テキスト"/>
        <xdr:cNvSpPr txBox="1"/>
      </xdr:nvSpPr>
      <xdr:spPr>
        <a:xfrm>
          <a:off x="4673600" y="17670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59" name="フローチャート: 判断 358"/>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60" name="フローチャート: 判断 359"/>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61" name="フローチャート: 判断 360"/>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62" name="フローチャート: 判断 361"/>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164193</xdr:rowOff>
    </xdr:from>
    <xdr:to>
      <xdr:col>24</xdr:col>
      <xdr:colOff>114300</xdr:colOff>
      <xdr:row>106</xdr:row>
      <xdr:rowOff>94343</xdr:rowOff>
    </xdr:to>
    <xdr:sp macro="" textlink="">
      <xdr:nvSpPr>
        <xdr:cNvPr id="368" name="楕円 367"/>
        <xdr:cNvSpPr/>
      </xdr:nvSpPr>
      <xdr:spPr>
        <a:xfrm>
          <a:off x="4584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142620</xdr:rowOff>
    </xdr:from>
    <xdr:ext cx="405111" cy="259045"/>
    <xdr:sp macro="" textlink="">
      <xdr:nvSpPr>
        <xdr:cNvPr id="369" name="【市民会館】&#10;有形固定資産減価償却率該当値テキスト"/>
        <xdr:cNvSpPr txBox="1"/>
      </xdr:nvSpPr>
      <xdr:spPr>
        <a:xfrm>
          <a:off x="4673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35198</xdr:rowOff>
    </xdr:from>
    <xdr:to>
      <xdr:col>20</xdr:col>
      <xdr:colOff>38100</xdr:colOff>
      <xdr:row>106</xdr:row>
      <xdr:rowOff>136798</xdr:rowOff>
    </xdr:to>
    <xdr:sp macro="" textlink="">
      <xdr:nvSpPr>
        <xdr:cNvPr id="370" name="楕円 369"/>
        <xdr:cNvSpPr/>
      </xdr:nvSpPr>
      <xdr:spPr>
        <a:xfrm>
          <a:off x="3746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43543</xdr:rowOff>
    </xdr:from>
    <xdr:to>
      <xdr:col>24</xdr:col>
      <xdr:colOff>63500</xdr:colOff>
      <xdr:row>106</xdr:row>
      <xdr:rowOff>85998</xdr:rowOff>
    </xdr:to>
    <xdr:cxnSp macro="">
      <xdr:nvCxnSpPr>
        <xdr:cNvPr id="371" name="直線コネクタ 370"/>
        <xdr:cNvCxnSpPr/>
      </xdr:nvCxnSpPr>
      <xdr:spPr>
        <a:xfrm flipV="1">
          <a:off x="3797300" y="18217243"/>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46627</xdr:rowOff>
    </xdr:from>
    <xdr:to>
      <xdr:col>15</xdr:col>
      <xdr:colOff>101600</xdr:colOff>
      <xdr:row>106</xdr:row>
      <xdr:rowOff>148227</xdr:rowOff>
    </xdr:to>
    <xdr:sp macro="" textlink="">
      <xdr:nvSpPr>
        <xdr:cNvPr id="372" name="楕円 371"/>
        <xdr:cNvSpPr/>
      </xdr:nvSpPr>
      <xdr:spPr>
        <a:xfrm>
          <a:off x="2857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85998</xdr:rowOff>
    </xdr:from>
    <xdr:to>
      <xdr:col>19</xdr:col>
      <xdr:colOff>177800</xdr:colOff>
      <xdr:row>106</xdr:row>
      <xdr:rowOff>97427</xdr:rowOff>
    </xdr:to>
    <xdr:cxnSp macro="">
      <xdr:nvCxnSpPr>
        <xdr:cNvPr id="373" name="直線コネクタ 372"/>
        <xdr:cNvCxnSpPr/>
      </xdr:nvCxnSpPr>
      <xdr:spPr>
        <a:xfrm flipV="1">
          <a:off x="2908300" y="1825969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99440</xdr:rowOff>
    </xdr:from>
    <xdr:ext cx="405111" cy="259045"/>
    <xdr:sp macro="" textlink="">
      <xdr:nvSpPr>
        <xdr:cNvPr id="374" name="n_1aveValue【市民会館】&#10;有形固定資産減価償却率"/>
        <xdr:cNvSpPr txBox="1"/>
      </xdr:nvSpPr>
      <xdr:spPr>
        <a:xfrm>
          <a:off x="35820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119034</xdr:rowOff>
    </xdr:from>
    <xdr:ext cx="405111" cy="259045"/>
    <xdr:sp macro="" textlink="">
      <xdr:nvSpPr>
        <xdr:cNvPr id="375" name="n_2aveValue【市民会館】&#10;有形固定資産減価償却率"/>
        <xdr:cNvSpPr txBox="1"/>
      </xdr:nvSpPr>
      <xdr:spPr>
        <a:xfrm>
          <a:off x="2705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76" name="n_3aveValue【市民会館】&#10;有形固定資産減価償却率"/>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127925</xdr:rowOff>
    </xdr:from>
    <xdr:ext cx="405111" cy="259045"/>
    <xdr:sp macro="" textlink="">
      <xdr:nvSpPr>
        <xdr:cNvPr id="377" name="n_1mainValue【市民会館】&#10;有形固定資産減価償却率"/>
        <xdr:cNvSpPr txBox="1"/>
      </xdr:nvSpPr>
      <xdr:spPr>
        <a:xfrm>
          <a:off x="3582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139354</xdr:rowOff>
    </xdr:from>
    <xdr:ext cx="405111" cy="259045"/>
    <xdr:sp macro="" textlink="">
      <xdr:nvSpPr>
        <xdr:cNvPr id="378" name="n_2mainValue【市民会館】&#10;有形固定資産減価償却率"/>
        <xdr:cNvSpPr txBox="1"/>
      </xdr:nvSpPr>
      <xdr:spPr>
        <a:xfrm>
          <a:off x="2705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9" name="直線コネクタ 38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0" name="テキスト ボックス 38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1" name="直線コネクタ 39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2" name="テキスト ボックス 39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3" name="直線コネクタ 39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4" name="テキスト ボックス 39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5" name="直線コネクタ 39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6" name="テキスト ボックス 39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7" name="直線コネクタ 39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8" name="テキスト ボックス 39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00" name="直線コネクタ 399"/>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01"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02" name="直線コネクタ 401"/>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03"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04" name="直線コネクタ 403"/>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405" name="【市民会館】&#10;一人当たり面積平均値テキスト"/>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06" name="フローチャート: 判断 405"/>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07" name="フローチャート: 判断 406"/>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08" name="フローチャート: 判断 407"/>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09" name="フローチャート: 判断 408"/>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0" name="テキスト ボックス 40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1" name="テキスト ボックス 41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2" name="テキスト ボックス 41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3" name="テキスト ボックス 41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4" name="テキスト ボックス 41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18542</xdr:rowOff>
    </xdr:from>
    <xdr:to>
      <xdr:col>55</xdr:col>
      <xdr:colOff>50800</xdr:colOff>
      <xdr:row>106</xdr:row>
      <xdr:rowOff>120142</xdr:rowOff>
    </xdr:to>
    <xdr:sp macro="" textlink="">
      <xdr:nvSpPr>
        <xdr:cNvPr id="415" name="楕円 414"/>
        <xdr:cNvSpPr/>
      </xdr:nvSpPr>
      <xdr:spPr>
        <a:xfrm>
          <a:off x="10426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168419</xdr:rowOff>
    </xdr:from>
    <xdr:ext cx="469744" cy="259045"/>
    <xdr:sp macro="" textlink="">
      <xdr:nvSpPr>
        <xdr:cNvPr id="416" name="【市民会館】&#10;一人当たり面積該当値テキスト"/>
        <xdr:cNvSpPr txBox="1"/>
      </xdr:nvSpPr>
      <xdr:spPr>
        <a:xfrm>
          <a:off x="10515600" y="1817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xdr:rowOff>
    </xdr:from>
    <xdr:to>
      <xdr:col>50</xdr:col>
      <xdr:colOff>165100</xdr:colOff>
      <xdr:row>106</xdr:row>
      <xdr:rowOff>115570</xdr:rowOff>
    </xdr:to>
    <xdr:sp macro="" textlink="">
      <xdr:nvSpPr>
        <xdr:cNvPr id="417" name="楕円 416"/>
        <xdr:cNvSpPr/>
      </xdr:nvSpPr>
      <xdr:spPr>
        <a:xfrm>
          <a:off x="9588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69342</xdr:rowOff>
    </xdr:to>
    <xdr:cxnSp macro="">
      <xdr:nvCxnSpPr>
        <xdr:cNvPr id="418" name="直線コネクタ 417"/>
        <xdr:cNvCxnSpPr/>
      </xdr:nvCxnSpPr>
      <xdr:spPr>
        <a:xfrm>
          <a:off x="9639300" y="1823847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11685</xdr:rowOff>
    </xdr:from>
    <xdr:to>
      <xdr:col>46</xdr:col>
      <xdr:colOff>38100</xdr:colOff>
      <xdr:row>106</xdr:row>
      <xdr:rowOff>113285</xdr:rowOff>
    </xdr:to>
    <xdr:sp macro="" textlink="">
      <xdr:nvSpPr>
        <xdr:cNvPr id="419" name="楕円 418"/>
        <xdr:cNvSpPr/>
      </xdr:nvSpPr>
      <xdr:spPr>
        <a:xfrm>
          <a:off x="8699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62485</xdr:rowOff>
    </xdr:from>
    <xdr:to>
      <xdr:col>50</xdr:col>
      <xdr:colOff>114300</xdr:colOff>
      <xdr:row>106</xdr:row>
      <xdr:rowOff>64770</xdr:rowOff>
    </xdr:to>
    <xdr:cxnSp macro="">
      <xdr:nvCxnSpPr>
        <xdr:cNvPr id="420" name="直線コネクタ 419"/>
        <xdr:cNvCxnSpPr/>
      </xdr:nvCxnSpPr>
      <xdr:spPr>
        <a:xfrm>
          <a:off x="8750300" y="182361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421" name="n_1ave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422" name="n_2aveValue【市民会館】&#10;一人当たり面積"/>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423" name="n_3aveValue【市民会館】&#10;一人当たり面積"/>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132097</xdr:rowOff>
    </xdr:from>
    <xdr:ext cx="469744" cy="259045"/>
    <xdr:sp macro="" textlink="">
      <xdr:nvSpPr>
        <xdr:cNvPr id="424" name="n_1mainValue【市民会館】&#10;一人当たり面積"/>
        <xdr:cNvSpPr txBox="1"/>
      </xdr:nvSpPr>
      <xdr:spPr>
        <a:xfrm>
          <a:off x="93917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129812</xdr:rowOff>
    </xdr:from>
    <xdr:ext cx="469744" cy="259045"/>
    <xdr:sp macro="" textlink="">
      <xdr:nvSpPr>
        <xdr:cNvPr id="425" name="n_2mainValue【市民会館】&#10;一人当たり面積"/>
        <xdr:cNvSpPr txBox="1"/>
      </xdr:nvSpPr>
      <xdr:spPr>
        <a:xfrm>
          <a:off x="8515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6" name="直線コネクタ 4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7" name="テキスト ボックス 4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8" name="直線コネクタ 4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9" name="テキスト ボックス 4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0" name="直線コネクタ 4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1" name="テキスト ボックス 4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2" name="直線コネクタ 4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3" name="テキスト ボックス 4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4" name="直線コネクタ 4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5" name="テキスト ボックス 4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6" name="直線コネクタ 4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7" name="テキスト ボックス 4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8" name="直線コネクタ 4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9" name="テキスト ボックス 4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51" name="直線コネクタ 450"/>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52"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53" name="直線コネクタ 45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54"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55" name="直線コネクタ 454"/>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95630</xdr:rowOff>
    </xdr:from>
    <xdr:ext cx="405111" cy="259045"/>
    <xdr:sp macro="" textlink="">
      <xdr:nvSpPr>
        <xdr:cNvPr id="456" name="【一般廃棄物処理施設】&#10;有形固定資産減価償却率平均値テキスト"/>
        <xdr:cNvSpPr txBox="1"/>
      </xdr:nvSpPr>
      <xdr:spPr>
        <a:xfrm>
          <a:off x="16357600" y="609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57" name="フローチャート: 判断 456"/>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58" name="フローチャート: 判断 457"/>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59" name="フローチャート: 判断 458"/>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60" name="フローチャート: 判断 459"/>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80917</xdr:rowOff>
    </xdr:from>
    <xdr:to>
      <xdr:col>85</xdr:col>
      <xdr:colOff>177800</xdr:colOff>
      <xdr:row>37</xdr:row>
      <xdr:rowOff>11067</xdr:rowOff>
    </xdr:to>
    <xdr:sp macro="" textlink="">
      <xdr:nvSpPr>
        <xdr:cNvPr id="466" name="楕円 465"/>
        <xdr:cNvSpPr/>
      </xdr:nvSpPr>
      <xdr:spPr>
        <a:xfrm>
          <a:off x="16268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59344</xdr:rowOff>
    </xdr:from>
    <xdr:ext cx="405111" cy="259045"/>
    <xdr:sp macro="" textlink="">
      <xdr:nvSpPr>
        <xdr:cNvPr id="467" name="【一般廃棄物処理施設】&#10;有形固定資産減価償却率該当値テキスト"/>
        <xdr:cNvSpPr txBox="1"/>
      </xdr:nvSpPr>
      <xdr:spPr>
        <a:xfrm>
          <a:off x="16357600" y="6231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118473</xdr:rowOff>
    </xdr:from>
    <xdr:to>
      <xdr:col>81</xdr:col>
      <xdr:colOff>101600</xdr:colOff>
      <xdr:row>37</xdr:row>
      <xdr:rowOff>48623</xdr:rowOff>
    </xdr:to>
    <xdr:sp macro="" textlink="">
      <xdr:nvSpPr>
        <xdr:cNvPr id="468" name="楕円 467"/>
        <xdr:cNvSpPr/>
      </xdr:nvSpPr>
      <xdr:spPr>
        <a:xfrm>
          <a:off x="15430500" y="629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131717</xdr:rowOff>
    </xdr:from>
    <xdr:to>
      <xdr:col>85</xdr:col>
      <xdr:colOff>127000</xdr:colOff>
      <xdr:row>36</xdr:row>
      <xdr:rowOff>169273</xdr:rowOff>
    </xdr:to>
    <xdr:cxnSp macro="">
      <xdr:nvCxnSpPr>
        <xdr:cNvPr id="469" name="直線コネクタ 468"/>
        <xdr:cNvCxnSpPr/>
      </xdr:nvCxnSpPr>
      <xdr:spPr>
        <a:xfrm flipV="1">
          <a:off x="15481300" y="630391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162560</xdr:rowOff>
    </xdr:from>
    <xdr:to>
      <xdr:col>76</xdr:col>
      <xdr:colOff>165100</xdr:colOff>
      <xdr:row>37</xdr:row>
      <xdr:rowOff>92710</xdr:rowOff>
    </xdr:to>
    <xdr:sp macro="" textlink="">
      <xdr:nvSpPr>
        <xdr:cNvPr id="470" name="楕円 469"/>
        <xdr:cNvSpPr/>
      </xdr:nvSpPr>
      <xdr:spPr>
        <a:xfrm>
          <a:off x="1454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169273</xdr:rowOff>
    </xdr:from>
    <xdr:to>
      <xdr:col>81</xdr:col>
      <xdr:colOff>50800</xdr:colOff>
      <xdr:row>37</xdr:row>
      <xdr:rowOff>41910</xdr:rowOff>
    </xdr:to>
    <xdr:cxnSp macro="">
      <xdr:nvCxnSpPr>
        <xdr:cNvPr id="471" name="直線コネクタ 470"/>
        <xdr:cNvCxnSpPr/>
      </xdr:nvCxnSpPr>
      <xdr:spPr>
        <a:xfrm flipV="1">
          <a:off x="14592300" y="63414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32493</xdr:rowOff>
    </xdr:from>
    <xdr:ext cx="405111" cy="259045"/>
    <xdr:sp macro="" textlink="">
      <xdr:nvSpPr>
        <xdr:cNvPr id="472" name="n_1aveValue【一般廃棄物処理施設】&#10;有形固定資産減価償却率"/>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473"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474" name="n_3aveValue【一般廃棄物処理施設】&#10;有形固定資産減価償却率"/>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39750</xdr:rowOff>
    </xdr:from>
    <xdr:ext cx="405111" cy="259045"/>
    <xdr:sp macro="" textlink="">
      <xdr:nvSpPr>
        <xdr:cNvPr id="475" name="n_1mainValue【一般廃棄物処理施設】&#10;有形固定資産減価償却率"/>
        <xdr:cNvSpPr txBox="1"/>
      </xdr:nvSpPr>
      <xdr:spPr>
        <a:xfrm>
          <a:off x="15266044" y="638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83837</xdr:rowOff>
    </xdr:from>
    <xdr:ext cx="405111" cy="259045"/>
    <xdr:sp macro="" textlink="">
      <xdr:nvSpPr>
        <xdr:cNvPr id="476" name="n_2mainValue【一般廃棄物処理施設】&#10;有形固定資産減価償却率"/>
        <xdr:cNvSpPr txBox="1"/>
      </xdr:nvSpPr>
      <xdr:spPr>
        <a:xfrm>
          <a:off x="14389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7" name="直線コネクタ 48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88" name="テキスト ボックス 48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1" name="直線コネクタ 49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2" name="テキスト ボックス 49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3" name="直線コネクタ 4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4" name="テキスト ボックス 4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96" name="直線コネクタ 495"/>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97"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98" name="直線コネクタ 497"/>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99"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00" name="直線コネクタ 499"/>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120103</xdr:rowOff>
    </xdr:from>
    <xdr:ext cx="534377" cy="259045"/>
    <xdr:sp macro="" textlink="">
      <xdr:nvSpPr>
        <xdr:cNvPr id="501" name="【一般廃棄物処理施設】&#10;一人当たり有形固定資産（償却資産）額平均値テキスト"/>
        <xdr:cNvSpPr txBox="1"/>
      </xdr:nvSpPr>
      <xdr:spPr>
        <a:xfrm>
          <a:off x="22199600" y="6463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02" name="フローチャート: 判断 501"/>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03" name="フローチャート: 判断 502"/>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04" name="フローチャート: 判断 503"/>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05" name="フローチャート: 判断 504"/>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6" name="テキスト ボックス 5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7" name="テキスト ボックス 5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8" name="テキスト ボックス 5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9" name="テキスト ボックス 5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0" name="テキスト ボックス 5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152222</xdr:rowOff>
    </xdr:from>
    <xdr:to>
      <xdr:col>116</xdr:col>
      <xdr:colOff>114300</xdr:colOff>
      <xdr:row>39</xdr:row>
      <xdr:rowOff>82372</xdr:rowOff>
    </xdr:to>
    <xdr:sp macro="" textlink="">
      <xdr:nvSpPr>
        <xdr:cNvPr id="511" name="楕円 510"/>
        <xdr:cNvSpPr/>
      </xdr:nvSpPr>
      <xdr:spPr>
        <a:xfrm>
          <a:off x="221107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130649</xdr:rowOff>
    </xdr:from>
    <xdr:ext cx="534377" cy="259045"/>
    <xdr:sp macro="" textlink="">
      <xdr:nvSpPr>
        <xdr:cNvPr id="512" name="【一般廃棄物処理施設】&#10;一人当たり有形固定資産（償却資産）額該当値テキスト"/>
        <xdr:cNvSpPr txBox="1"/>
      </xdr:nvSpPr>
      <xdr:spPr>
        <a:xfrm>
          <a:off x="22199600" y="664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144787</xdr:rowOff>
    </xdr:from>
    <xdr:to>
      <xdr:col>112</xdr:col>
      <xdr:colOff>38100</xdr:colOff>
      <xdr:row>39</xdr:row>
      <xdr:rowOff>74937</xdr:rowOff>
    </xdr:to>
    <xdr:sp macro="" textlink="">
      <xdr:nvSpPr>
        <xdr:cNvPr id="513" name="楕円 512"/>
        <xdr:cNvSpPr/>
      </xdr:nvSpPr>
      <xdr:spPr>
        <a:xfrm>
          <a:off x="21272500" y="66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24137</xdr:rowOff>
    </xdr:from>
    <xdr:to>
      <xdr:col>116</xdr:col>
      <xdr:colOff>63500</xdr:colOff>
      <xdr:row>39</xdr:row>
      <xdr:rowOff>31572</xdr:rowOff>
    </xdr:to>
    <xdr:cxnSp macro="">
      <xdr:nvCxnSpPr>
        <xdr:cNvPr id="514" name="直線コネクタ 513"/>
        <xdr:cNvCxnSpPr/>
      </xdr:nvCxnSpPr>
      <xdr:spPr>
        <a:xfrm>
          <a:off x="21323300" y="6710687"/>
          <a:ext cx="8382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141757</xdr:rowOff>
    </xdr:from>
    <xdr:to>
      <xdr:col>107</xdr:col>
      <xdr:colOff>101600</xdr:colOff>
      <xdr:row>39</xdr:row>
      <xdr:rowOff>71907</xdr:rowOff>
    </xdr:to>
    <xdr:sp macro="" textlink="">
      <xdr:nvSpPr>
        <xdr:cNvPr id="515" name="楕円 514"/>
        <xdr:cNvSpPr/>
      </xdr:nvSpPr>
      <xdr:spPr>
        <a:xfrm>
          <a:off x="20383500" y="66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21107</xdr:rowOff>
    </xdr:from>
    <xdr:to>
      <xdr:col>111</xdr:col>
      <xdr:colOff>177800</xdr:colOff>
      <xdr:row>39</xdr:row>
      <xdr:rowOff>24137</xdr:rowOff>
    </xdr:to>
    <xdr:cxnSp macro="">
      <xdr:nvCxnSpPr>
        <xdr:cNvPr id="516" name="直線コネクタ 515"/>
        <xdr:cNvCxnSpPr/>
      </xdr:nvCxnSpPr>
      <xdr:spPr>
        <a:xfrm>
          <a:off x="20434300" y="6707657"/>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33050</xdr:rowOff>
    </xdr:from>
    <xdr:ext cx="534377" cy="259045"/>
    <xdr:sp macro="" textlink="">
      <xdr:nvSpPr>
        <xdr:cNvPr id="517" name="n_1aveValue【一般廃棄物処理施設】&#10;一人当たり有形固定資産（償却資産）額"/>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17683</xdr:rowOff>
    </xdr:from>
    <xdr:ext cx="534377" cy="259045"/>
    <xdr:sp macro="" textlink="">
      <xdr:nvSpPr>
        <xdr:cNvPr id="518" name="n_2aveValue【一般廃棄物処理施設】&#10;一人当たり有形固定資産（償却資産）額"/>
        <xdr:cNvSpPr txBox="1"/>
      </xdr:nvSpPr>
      <xdr:spPr>
        <a:xfrm>
          <a:off x="20167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519" name="n_3aveValue【一般廃棄物処理施設】&#10;一人当たり有形固定資産（償却資産）額"/>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66064</xdr:rowOff>
    </xdr:from>
    <xdr:ext cx="534377" cy="259045"/>
    <xdr:sp macro="" textlink="">
      <xdr:nvSpPr>
        <xdr:cNvPr id="520" name="n_1mainValue【一般廃棄物処理施設】&#10;一人当たり有形固定資産（償却資産）額"/>
        <xdr:cNvSpPr txBox="1"/>
      </xdr:nvSpPr>
      <xdr:spPr>
        <a:xfrm>
          <a:off x="21043411" y="67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63034</xdr:rowOff>
    </xdr:from>
    <xdr:ext cx="534377" cy="259045"/>
    <xdr:sp macro="" textlink="">
      <xdr:nvSpPr>
        <xdr:cNvPr id="521" name="n_2mainValue【一般廃棄物処理施設】&#10;一人当たり有形固定資産（償却資産）額"/>
        <xdr:cNvSpPr txBox="1"/>
      </xdr:nvSpPr>
      <xdr:spPr>
        <a:xfrm>
          <a:off x="20167111" y="674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2" name="正方形/長方形 5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3" name="正方形/長方形 5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4" name="正方形/長方形 5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5" name="正方形/長方形 5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6" name="正方形/長方形 5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7" name="正方形/長方形 5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8" name="正方形/長方形 5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9" name="正方形/長方形 52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8" name="直線コネクタ 5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9" name="テキスト ボックス 5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0" name="直線コネクタ 5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1" name="テキスト ボックス 5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2" name="直線コネクタ 5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3" name="テキスト ボックス 5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4" name="直線コネクタ 5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5" name="テキスト ボックス 5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6" name="直線コネクタ 5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7" name="テキスト ボックス 5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8" name="直線コネクタ 5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9" name="テキスト ボックス 5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63" name="直線コネクタ 562"/>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64"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65" name="直線コネクタ 564"/>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6"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7" name="直線コネクタ 56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568" name="【消防施設】&#10;有形固定資産減価償却率平均値テキスト"/>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69" name="フローチャート: 判断 568"/>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70" name="フローチャート: 判断 569"/>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71" name="フローチャート: 判断 570"/>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72" name="フローチャート: 判断 571"/>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578" name="楕円 577"/>
        <xdr:cNvSpPr/>
      </xdr:nvSpPr>
      <xdr:spPr>
        <a:xfrm>
          <a:off x="16268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91457</xdr:rowOff>
    </xdr:from>
    <xdr:ext cx="405111" cy="259045"/>
    <xdr:sp macro="" textlink="">
      <xdr:nvSpPr>
        <xdr:cNvPr id="579" name="【消防施設】&#10;有形固定資産減価償却率該当値テキスト"/>
        <xdr:cNvSpPr txBox="1"/>
      </xdr:nvSpPr>
      <xdr:spPr>
        <a:xfrm>
          <a:off x="16357600"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26488</xdr:rowOff>
    </xdr:from>
    <xdr:to>
      <xdr:col>81</xdr:col>
      <xdr:colOff>101600</xdr:colOff>
      <xdr:row>82</xdr:row>
      <xdr:rowOff>128088</xdr:rowOff>
    </xdr:to>
    <xdr:sp macro="" textlink="">
      <xdr:nvSpPr>
        <xdr:cNvPr id="580" name="楕円 579"/>
        <xdr:cNvSpPr/>
      </xdr:nvSpPr>
      <xdr:spPr>
        <a:xfrm>
          <a:off x="15430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77288</xdr:rowOff>
    </xdr:from>
    <xdr:to>
      <xdr:col>85</xdr:col>
      <xdr:colOff>127000</xdr:colOff>
      <xdr:row>82</xdr:row>
      <xdr:rowOff>163830</xdr:rowOff>
    </xdr:to>
    <xdr:cxnSp macro="">
      <xdr:nvCxnSpPr>
        <xdr:cNvPr id="581" name="直線コネクタ 580"/>
        <xdr:cNvCxnSpPr/>
      </xdr:nvCxnSpPr>
      <xdr:spPr>
        <a:xfrm>
          <a:off x="15481300" y="14136188"/>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60779</xdr:rowOff>
    </xdr:from>
    <xdr:to>
      <xdr:col>76</xdr:col>
      <xdr:colOff>165100</xdr:colOff>
      <xdr:row>82</xdr:row>
      <xdr:rowOff>162379</xdr:rowOff>
    </xdr:to>
    <xdr:sp macro="" textlink="">
      <xdr:nvSpPr>
        <xdr:cNvPr id="582" name="楕円 581"/>
        <xdr:cNvSpPr/>
      </xdr:nvSpPr>
      <xdr:spPr>
        <a:xfrm>
          <a:off x="145415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77288</xdr:rowOff>
    </xdr:from>
    <xdr:to>
      <xdr:col>81</xdr:col>
      <xdr:colOff>50800</xdr:colOff>
      <xdr:row>82</xdr:row>
      <xdr:rowOff>111579</xdr:rowOff>
    </xdr:to>
    <xdr:cxnSp macro="">
      <xdr:nvCxnSpPr>
        <xdr:cNvPr id="583" name="直線コネクタ 582"/>
        <xdr:cNvCxnSpPr/>
      </xdr:nvCxnSpPr>
      <xdr:spPr>
        <a:xfrm flipV="1">
          <a:off x="14592300" y="141361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584"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85"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86"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119215</xdr:rowOff>
    </xdr:from>
    <xdr:ext cx="405111" cy="259045"/>
    <xdr:sp macro="" textlink="">
      <xdr:nvSpPr>
        <xdr:cNvPr id="587" name="n_1main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153506</xdr:rowOff>
    </xdr:from>
    <xdr:ext cx="405111" cy="259045"/>
    <xdr:sp macro="" textlink="">
      <xdr:nvSpPr>
        <xdr:cNvPr id="588" name="n_2mainValue【消防施設】&#10;有形固定資産減価償却率"/>
        <xdr:cNvSpPr txBox="1"/>
      </xdr:nvSpPr>
      <xdr:spPr>
        <a:xfrm>
          <a:off x="14389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610" name="直線コネクタ 609"/>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611"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612" name="直線コネクタ 611"/>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613"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614" name="直線コネクタ 613"/>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615"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16" name="フローチャート: 判断 615"/>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17" name="フローチャート: 判断 616"/>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18" name="フローチャート: 判断 617"/>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19" name="フローチャート: 判断 618"/>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25" name="楕円 624"/>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26" name="【消防施設】&#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39878</xdr:rowOff>
    </xdr:from>
    <xdr:to>
      <xdr:col>112</xdr:col>
      <xdr:colOff>38100</xdr:colOff>
      <xdr:row>85</xdr:row>
      <xdr:rowOff>141478</xdr:rowOff>
    </xdr:to>
    <xdr:sp macro="" textlink="">
      <xdr:nvSpPr>
        <xdr:cNvPr id="627" name="楕円 626"/>
        <xdr:cNvSpPr/>
      </xdr:nvSpPr>
      <xdr:spPr>
        <a:xfrm>
          <a:off x="21272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90678</xdr:rowOff>
    </xdr:to>
    <xdr:cxnSp macro="">
      <xdr:nvCxnSpPr>
        <xdr:cNvPr id="628" name="直線コネクタ 627"/>
        <xdr:cNvCxnSpPr/>
      </xdr:nvCxnSpPr>
      <xdr:spPr>
        <a:xfrm flipV="1">
          <a:off x="21323300" y="146456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30735</xdr:rowOff>
    </xdr:from>
    <xdr:to>
      <xdr:col>107</xdr:col>
      <xdr:colOff>101600</xdr:colOff>
      <xdr:row>85</xdr:row>
      <xdr:rowOff>132335</xdr:rowOff>
    </xdr:to>
    <xdr:sp macro="" textlink="">
      <xdr:nvSpPr>
        <xdr:cNvPr id="629" name="楕円 628"/>
        <xdr:cNvSpPr/>
      </xdr:nvSpPr>
      <xdr:spPr>
        <a:xfrm>
          <a:off x="20383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81535</xdr:rowOff>
    </xdr:from>
    <xdr:to>
      <xdr:col>111</xdr:col>
      <xdr:colOff>177800</xdr:colOff>
      <xdr:row>85</xdr:row>
      <xdr:rowOff>90678</xdr:rowOff>
    </xdr:to>
    <xdr:cxnSp macro="">
      <xdr:nvCxnSpPr>
        <xdr:cNvPr id="630" name="直線コネクタ 629"/>
        <xdr:cNvCxnSpPr/>
      </xdr:nvCxnSpPr>
      <xdr:spPr>
        <a:xfrm>
          <a:off x="20434300" y="14654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631"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632"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33"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132605</xdr:rowOff>
    </xdr:from>
    <xdr:ext cx="469744" cy="259045"/>
    <xdr:sp macro="" textlink="">
      <xdr:nvSpPr>
        <xdr:cNvPr id="634" name="n_1mainValue【消防施設】&#10;一人当たり面積"/>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635" name="n_2mainValue【消防施設】&#10;一人当たり面積"/>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7" name="テキスト ボックス 64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7" name="テキスト ボックス 65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61" name="直線コネクタ 660"/>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62"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3" name="直線コネクタ 662"/>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5" name="直線コネクタ 66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666"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67" name="フローチャート: 判断 666"/>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68" name="フローチャート: 判断 667"/>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69" name="フローチャート: 判断 668"/>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70" name="フローチャート: 判断 669"/>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105411</xdr:rowOff>
    </xdr:from>
    <xdr:to>
      <xdr:col>85</xdr:col>
      <xdr:colOff>177800</xdr:colOff>
      <xdr:row>102</xdr:row>
      <xdr:rowOff>35561</xdr:rowOff>
    </xdr:to>
    <xdr:sp macro="" textlink="">
      <xdr:nvSpPr>
        <xdr:cNvPr id="676" name="楕円 675"/>
        <xdr:cNvSpPr/>
      </xdr:nvSpPr>
      <xdr:spPr>
        <a:xfrm>
          <a:off x="16268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128288</xdr:rowOff>
    </xdr:from>
    <xdr:ext cx="405111" cy="259045"/>
    <xdr:sp macro="" textlink="">
      <xdr:nvSpPr>
        <xdr:cNvPr id="677" name="【庁舎】&#10;有形固定資産減価償却率該当値テキスト"/>
        <xdr:cNvSpPr txBox="1"/>
      </xdr:nvSpPr>
      <xdr:spPr>
        <a:xfrm>
          <a:off x="16357600" y="1727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678" name="楕円 677"/>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156211</xdr:rowOff>
    </xdr:from>
    <xdr:to>
      <xdr:col>85</xdr:col>
      <xdr:colOff>127000</xdr:colOff>
      <xdr:row>102</xdr:row>
      <xdr:rowOff>19050</xdr:rowOff>
    </xdr:to>
    <xdr:cxnSp macro="">
      <xdr:nvCxnSpPr>
        <xdr:cNvPr id="679" name="直線コネクタ 678"/>
        <xdr:cNvCxnSpPr/>
      </xdr:nvCxnSpPr>
      <xdr:spPr>
        <a:xfrm flipV="1">
          <a:off x="15481300" y="1747266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5806</xdr:rowOff>
    </xdr:from>
    <xdr:to>
      <xdr:col>76</xdr:col>
      <xdr:colOff>165100</xdr:colOff>
      <xdr:row>102</xdr:row>
      <xdr:rowOff>107406</xdr:rowOff>
    </xdr:to>
    <xdr:sp macro="" textlink="">
      <xdr:nvSpPr>
        <xdr:cNvPr id="680" name="楕円 679"/>
        <xdr:cNvSpPr/>
      </xdr:nvSpPr>
      <xdr:spPr>
        <a:xfrm>
          <a:off x="14541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102</xdr:row>
      <xdr:rowOff>56606</xdr:rowOff>
    </xdr:to>
    <xdr:cxnSp macro="">
      <xdr:nvCxnSpPr>
        <xdr:cNvPr id="681" name="直線コネクタ 680"/>
        <xdr:cNvCxnSpPr/>
      </xdr:nvCxnSpPr>
      <xdr:spPr>
        <a:xfrm flipV="1">
          <a:off x="14592300" y="1750695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82"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683"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84"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86377</xdr:rowOff>
    </xdr:from>
    <xdr:ext cx="405111" cy="259045"/>
    <xdr:sp macro="" textlink="">
      <xdr:nvSpPr>
        <xdr:cNvPr id="685" name="n_1mainValue【庁舎】&#10;有形固定資産減価償却率"/>
        <xdr:cNvSpPr txBox="1"/>
      </xdr:nvSpPr>
      <xdr:spPr>
        <a:xfrm>
          <a:off x="15266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123933</xdr:rowOff>
    </xdr:from>
    <xdr:ext cx="405111" cy="259045"/>
    <xdr:sp macro="" textlink="">
      <xdr:nvSpPr>
        <xdr:cNvPr id="686" name="n_2mainValue【庁舎】&#10;有形固定資産減価償却率"/>
        <xdr:cNvSpPr txBox="1"/>
      </xdr:nvSpPr>
      <xdr:spPr>
        <a:xfrm>
          <a:off x="14389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7" name="直線コネクタ 6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8" name="テキスト ボックス 6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9" name="直線コネクタ 6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0" name="テキスト ボックス 6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1" name="直線コネクタ 7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2" name="テキスト ボックス 7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3" name="直線コネクタ 7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4" name="テキスト ボックス 7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5" name="直線コネクタ 7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6" name="テキスト ボックス 7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7" name="直線コネクタ 7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8" name="テキスト ボックス 7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710" name="直線コネクタ 709"/>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711"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712" name="直線コネクタ 711"/>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713"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714" name="直線コネクタ 713"/>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715"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716" name="フローチャート: 判断 715"/>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717" name="フローチャート: 判断 716"/>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718" name="フローチャート: 判断 717"/>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719" name="フローチャート: 判断 718"/>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0" name="テキスト ボックス 7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1" name="テキスト ボックス 7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2" name="テキスト ボックス 7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3" name="テキスト ボックス 7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4" name="テキスト ボックス 7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38736</xdr:rowOff>
    </xdr:from>
    <xdr:to>
      <xdr:col>116</xdr:col>
      <xdr:colOff>114300</xdr:colOff>
      <xdr:row>107</xdr:row>
      <xdr:rowOff>140336</xdr:rowOff>
    </xdr:to>
    <xdr:sp macro="" textlink="">
      <xdr:nvSpPr>
        <xdr:cNvPr id="725" name="楕円 724"/>
        <xdr:cNvSpPr/>
      </xdr:nvSpPr>
      <xdr:spPr>
        <a:xfrm>
          <a:off x="22110700" y="1838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125113</xdr:rowOff>
    </xdr:from>
    <xdr:ext cx="469744" cy="259045"/>
    <xdr:sp macro="" textlink="">
      <xdr:nvSpPr>
        <xdr:cNvPr id="726" name="【庁舎】&#10;一人当たり面積該当値テキスト"/>
        <xdr:cNvSpPr txBox="1"/>
      </xdr:nvSpPr>
      <xdr:spPr>
        <a:xfrm>
          <a:off x="22199600" y="1829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34925</xdr:rowOff>
    </xdr:from>
    <xdr:to>
      <xdr:col>112</xdr:col>
      <xdr:colOff>38100</xdr:colOff>
      <xdr:row>107</xdr:row>
      <xdr:rowOff>136525</xdr:rowOff>
    </xdr:to>
    <xdr:sp macro="" textlink="">
      <xdr:nvSpPr>
        <xdr:cNvPr id="727" name="楕円 726"/>
        <xdr:cNvSpPr/>
      </xdr:nvSpPr>
      <xdr:spPr>
        <a:xfrm>
          <a:off x="21272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85725</xdr:rowOff>
    </xdr:from>
    <xdr:to>
      <xdr:col>116</xdr:col>
      <xdr:colOff>63500</xdr:colOff>
      <xdr:row>107</xdr:row>
      <xdr:rowOff>89536</xdr:rowOff>
    </xdr:to>
    <xdr:cxnSp macro="">
      <xdr:nvCxnSpPr>
        <xdr:cNvPr id="728" name="直線コネクタ 727"/>
        <xdr:cNvCxnSpPr/>
      </xdr:nvCxnSpPr>
      <xdr:spPr>
        <a:xfrm>
          <a:off x="21323300" y="1843087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33020</xdr:rowOff>
    </xdr:from>
    <xdr:to>
      <xdr:col>107</xdr:col>
      <xdr:colOff>101600</xdr:colOff>
      <xdr:row>107</xdr:row>
      <xdr:rowOff>134620</xdr:rowOff>
    </xdr:to>
    <xdr:sp macro="" textlink="">
      <xdr:nvSpPr>
        <xdr:cNvPr id="729" name="楕円 728"/>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83820</xdr:rowOff>
    </xdr:from>
    <xdr:to>
      <xdr:col>111</xdr:col>
      <xdr:colOff>177800</xdr:colOff>
      <xdr:row>107</xdr:row>
      <xdr:rowOff>85725</xdr:rowOff>
    </xdr:to>
    <xdr:cxnSp macro="">
      <xdr:nvCxnSpPr>
        <xdr:cNvPr id="730" name="直線コネクタ 729"/>
        <xdr:cNvCxnSpPr/>
      </xdr:nvCxnSpPr>
      <xdr:spPr>
        <a:xfrm>
          <a:off x="20434300" y="184289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31"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732"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33"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127652</xdr:rowOff>
    </xdr:from>
    <xdr:ext cx="469744" cy="259045"/>
    <xdr:sp macro="" textlink="">
      <xdr:nvSpPr>
        <xdr:cNvPr id="734" name="n_1mainValue【庁舎】&#10;一人当たり面積"/>
        <xdr:cNvSpPr txBox="1"/>
      </xdr:nvSpPr>
      <xdr:spPr>
        <a:xfrm>
          <a:off x="21075727" y="1847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735" name="n_2main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6" name="正方形/長方形 7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7" name="正方形/長方形 7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8" name="テキスト ボックス 7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を下回っているものの、体育館・プール、庁舎が類似団体を上回っている。体育館・プールについては、町民グラウンド管理棟のトイレ改修工事、町民体育館屋根及びトイレ他改修工事等により有形固定資産減価償却率は減少してる。また、庁舎については耐用年数の</a:t>
          </a:r>
          <a:r>
            <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年が迫ってきている。今後は個別施設計画等に基づき修繕や改修等を行い、施設の適切な維持管理に努めていく。</a:t>
          </a:r>
          <a:endParaRPr lang="ja-JP" altLang="ja-JP" sz="16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41,976
41,599
37.46
17,749,830
16,634,418
571,066
8,614,482
16,557,460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地方公共団体の財政力を示す指標である財政力指数は、自主財源で円滑に行政運営を遂行できるとされる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の水準に近い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を継続的に保持しており、類似団体平均よりも高い水準を維持している。これは、人口や事業所が増加しているため、自主財源である税収が伸びていることに起因している。しかしながら、税収に占める企業からの固定資産税（償却資産）の割合が約</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％と大きいため、不況下での税収の落ち込みに備える必要がある。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また、行政運営に必要な経費も人口等の伸びに応じて増加しているため、今後も積極的に自主財源の確保に取り組む必要がある</a:t>
          </a:r>
          <a:r>
            <a:rPr lang="ja-JP" altLang="ja-JP" sz="1100">
              <a:solidFill>
                <a:schemeClr val="dk1"/>
              </a:solidFill>
              <a:effectLst/>
              <a:latin typeface="+mn-lt"/>
              <a:ea typeface="+mn-ea"/>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86783</xdr:rowOff>
    </xdr:to>
    <xdr:cxnSp macro="">
      <xdr:nvCxnSpPr>
        <xdr:cNvPr id="69" name="直線コネクタ 68"/>
        <xdr:cNvCxnSpPr/>
      </xdr:nvCxnSpPr>
      <xdr:spPr>
        <a:xfrm flipV="1">
          <a:off x="4114800" y="69045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100189</xdr:rowOff>
    </xdr:to>
    <xdr:cxnSp macro="">
      <xdr:nvCxnSpPr>
        <xdr:cNvPr id="72" name="直線コネクタ 71"/>
        <xdr:cNvCxnSpPr/>
      </xdr:nvCxnSpPr>
      <xdr:spPr>
        <a:xfrm flipV="1">
          <a:off x="3225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100189</xdr:rowOff>
    </xdr:from>
    <xdr:to>
      <xdr:col>15</xdr:col>
      <xdr:colOff>82550</xdr:colOff>
      <xdr:row>40</xdr:row>
      <xdr:rowOff>100189</xdr:rowOff>
    </xdr:to>
    <xdr:cxnSp macro="">
      <xdr:nvCxnSpPr>
        <xdr:cNvPr id="75" name="直線コネクタ 74"/>
        <xdr:cNvCxnSpPr/>
      </xdr:nvCxnSpPr>
      <xdr:spPr>
        <a:xfrm>
          <a:off x="2336800" y="69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100189</xdr:rowOff>
    </xdr:to>
    <xdr:cxnSp macro="">
      <xdr:nvCxnSpPr>
        <xdr:cNvPr id="78" name="直線コネクタ 77"/>
        <xdr:cNvCxnSpPr/>
      </xdr:nvCxnSpPr>
      <xdr:spPr>
        <a:xfrm>
          <a:off x="1447800" y="69447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49389</xdr:rowOff>
    </xdr:from>
    <xdr:to>
      <xdr:col>15</xdr:col>
      <xdr:colOff>133350</xdr:colOff>
      <xdr:row>40</xdr:row>
      <xdr:rowOff>150989</xdr:rowOff>
    </xdr:to>
    <xdr:sp macro="" textlink="">
      <xdr:nvSpPr>
        <xdr:cNvPr id="92" name="楕円 91"/>
        <xdr:cNvSpPr/>
      </xdr:nvSpPr>
      <xdr:spPr>
        <a:xfrm>
          <a:off x="3175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161166</xdr:rowOff>
    </xdr:from>
    <xdr:ext cx="762000" cy="259045"/>
    <xdr:sp macro="" textlink="">
      <xdr:nvSpPr>
        <xdr:cNvPr id="93" name="テキスト ボックス 92"/>
        <xdr:cNvSpPr txBox="1"/>
      </xdr:nvSpPr>
      <xdr:spPr>
        <a:xfrm>
          <a:off x="2844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49389</xdr:rowOff>
    </xdr:from>
    <xdr:to>
      <xdr:col>11</xdr:col>
      <xdr:colOff>82550</xdr:colOff>
      <xdr:row>40</xdr:row>
      <xdr:rowOff>150989</xdr:rowOff>
    </xdr:to>
    <xdr:sp macro="" textlink="">
      <xdr:nvSpPr>
        <xdr:cNvPr id="94" name="楕円 93"/>
        <xdr:cNvSpPr/>
      </xdr:nvSpPr>
      <xdr:spPr>
        <a:xfrm>
          <a:off x="2286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161166</xdr:rowOff>
    </xdr:from>
    <xdr:ext cx="762000" cy="259045"/>
    <xdr:sp macro="" textlink="">
      <xdr:nvSpPr>
        <xdr:cNvPr id="95" name="テキスト ボックス 94"/>
        <xdr:cNvSpPr txBox="1"/>
      </xdr:nvSpPr>
      <xdr:spPr>
        <a:xfrm>
          <a:off x="1955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経常収支比率は、分母である地方交付税及び臨時財政対策債が減少したこと等により大幅に増加しているが、これは平成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年度の法人町民税の大幅な増収等が要因である。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類似団体との比較では、平均よりも高い水準となっており、今後、導入される会計年度任用職員制度により人件費も増加する見込みであることから、推移を注視し、健全な財政運営を行う必要がある。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140018</xdr:rowOff>
    </xdr:from>
    <xdr:to>
      <xdr:col>23</xdr:col>
      <xdr:colOff>133350</xdr:colOff>
      <xdr:row>64</xdr:row>
      <xdr:rowOff>9207</xdr:rowOff>
    </xdr:to>
    <xdr:cxnSp macro="">
      <xdr:nvCxnSpPr>
        <xdr:cNvPr id="128" name="直線コネクタ 127"/>
        <xdr:cNvCxnSpPr/>
      </xdr:nvCxnSpPr>
      <xdr:spPr>
        <a:xfrm>
          <a:off x="4114800" y="10427018"/>
          <a:ext cx="838200" cy="55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25734</xdr:rowOff>
    </xdr:from>
    <xdr:ext cx="762000" cy="259045"/>
    <xdr:sp macro="" textlink="">
      <xdr:nvSpPr>
        <xdr:cNvPr id="129" name="財政構造の弾力性平均値テキスト"/>
        <xdr:cNvSpPr txBox="1"/>
      </xdr:nvSpPr>
      <xdr:spPr>
        <a:xfrm>
          <a:off x="5041900" y="1065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140018</xdr:rowOff>
    </xdr:from>
    <xdr:to>
      <xdr:col>19</xdr:col>
      <xdr:colOff>133350</xdr:colOff>
      <xdr:row>61</xdr:row>
      <xdr:rowOff>59055</xdr:rowOff>
    </xdr:to>
    <xdr:cxnSp macro="">
      <xdr:nvCxnSpPr>
        <xdr:cNvPr id="131" name="直線コネクタ 130"/>
        <xdr:cNvCxnSpPr/>
      </xdr:nvCxnSpPr>
      <xdr:spPr>
        <a:xfrm flipV="1">
          <a:off x="3225800" y="1042701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91757</xdr:rowOff>
    </xdr:from>
    <xdr:to>
      <xdr:col>15</xdr:col>
      <xdr:colOff>82550</xdr:colOff>
      <xdr:row>61</xdr:row>
      <xdr:rowOff>59055</xdr:rowOff>
    </xdr:to>
    <xdr:cxnSp macro="">
      <xdr:nvCxnSpPr>
        <xdr:cNvPr id="134" name="直線コネクタ 133"/>
        <xdr:cNvCxnSpPr/>
      </xdr:nvCxnSpPr>
      <xdr:spPr>
        <a:xfrm>
          <a:off x="2336800" y="10378757"/>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7303</xdr:rowOff>
    </xdr:from>
    <xdr:to>
      <xdr:col>11</xdr:col>
      <xdr:colOff>31750</xdr:colOff>
      <xdr:row>60</xdr:row>
      <xdr:rowOff>91757</xdr:rowOff>
    </xdr:to>
    <xdr:cxnSp macro="">
      <xdr:nvCxnSpPr>
        <xdr:cNvPr id="137" name="直線コネクタ 136"/>
        <xdr:cNvCxnSpPr/>
      </xdr:nvCxnSpPr>
      <xdr:spPr>
        <a:xfrm>
          <a:off x="1447800" y="1029430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129857</xdr:rowOff>
    </xdr:from>
    <xdr:to>
      <xdr:col>23</xdr:col>
      <xdr:colOff>184150</xdr:colOff>
      <xdr:row>64</xdr:row>
      <xdr:rowOff>60007</xdr:rowOff>
    </xdr:to>
    <xdr:sp macro="" textlink="">
      <xdr:nvSpPr>
        <xdr:cNvPr id="147" name="楕円 146"/>
        <xdr:cNvSpPr/>
      </xdr:nvSpPr>
      <xdr:spPr>
        <a:xfrm>
          <a:off x="4902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101934</xdr:rowOff>
    </xdr:from>
    <xdr:ext cx="762000" cy="259045"/>
    <xdr:sp macro="" textlink="">
      <xdr:nvSpPr>
        <xdr:cNvPr id="148" name="財政構造の弾力性該当値テキスト"/>
        <xdr:cNvSpPr txBox="1"/>
      </xdr:nvSpPr>
      <xdr:spPr>
        <a:xfrm>
          <a:off x="5041900" y="109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89218</xdr:rowOff>
    </xdr:from>
    <xdr:to>
      <xdr:col>19</xdr:col>
      <xdr:colOff>184150</xdr:colOff>
      <xdr:row>61</xdr:row>
      <xdr:rowOff>19368</xdr:rowOff>
    </xdr:to>
    <xdr:sp macro="" textlink="">
      <xdr:nvSpPr>
        <xdr:cNvPr id="149" name="楕円 148"/>
        <xdr:cNvSpPr/>
      </xdr:nvSpPr>
      <xdr:spPr>
        <a:xfrm>
          <a:off x="4064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29545</xdr:rowOff>
    </xdr:from>
    <xdr:ext cx="736600" cy="259045"/>
    <xdr:sp macro="" textlink="">
      <xdr:nvSpPr>
        <xdr:cNvPr id="150" name="テキスト ボックス 149"/>
        <xdr:cNvSpPr txBox="1"/>
      </xdr:nvSpPr>
      <xdr:spPr>
        <a:xfrm>
          <a:off x="3733800" y="10145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8255</xdr:rowOff>
    </xdr:from>
    <xdr:to>
      <xdr:col>15</xdr:col>
      <xdr:colOff>133350</xdr:colOff>
      <xdr:row>61</xdr:row>
      <xdr:rowOff>109855</xdr:rowOff>
    </xdr:to>
    <xdr:sp macro="" textlink="">
      <xdr:nvSpPr>
        <xdr:cNvPr id="151" name="楕円 150"/>
        <xdr:cNvSpPr/>
      </xdr:nvSpPr>
      <xdr:spPr>
        <a:xfrm>
          <a:off x="3175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120032</xdr:rowOff>
    </xdr:from>
    <xdr:ext cx="762000" cy="259045"/>
    <xdr:sp macro="" textlink="">
      <xdr:nvSpPr>
        <xdr:cNvPr id="152" name="テキスト ボックス 151"/>
        <xdr:cNvSpPr txBox="1"/>
      </xdr:nvSpPr>
      <xdr:spPr>
        <a:xfrm>
          <a:off x="2844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40957</xdr:rowOff>
    </xdr:from>
    <xdr:to>
      <xdr:col>11</xdr:col>
      <xdr:colOff>82550</xdr:colOff>
      <xdr:row>60</xdr:row>
      <xdr:rowOff>142557</xdr:rowOff>
    </xdr:to>
    <xdr:sp macro="" textlink="">
      <xdr:nvSpPr>
        <xdr:cNvPr id="153" name="楕円 152"/>
        <xdr:cNvSpPr/>
      </xdr:nvSpPr>
      <xdr:spPr>
        <a:xfrm>
          <a:off x="2286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152734</xdr:rowOff>
    </xdr:from>
    <xdr:ext cx="762000" cy="259045"/>
    <xdr:sp macro="" textlink="">
      <xdr:nvSpPr>
        <xdr:cNvPr id="154" name="テキスト ボックス 153"/>
        <xdr:cNvSpPr txBox="1"/>
      </xdr:nvSpPr>
      <xdr:spPr>
        <a:xfrm>
          <a:off x="1955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127953</xdr:rowOff>
    </xdr:from>
    <xdr:to>
      <xdr:col>7</xdr:col>
      <xdr:colOff>31750</xdr:colOff>
      <xdr:row>60</xdr:row>
      <xdr:rowOff>58103</xdr:rowOff>
    </xdr:to>
    <xdr:sp macro="" textlink="">
      <xdr:nvSpPr>
        <xdr:cNvPr id="155" name="楕円 154"/>
        <xdr:cNvSpPr/>
      </xdr:nvSpPr>
      <xdr:spPr>
        <a:xfrm>
          <a:off x="1397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68280</xdr:rowOff>
    </xdr:from>
    <xdr:ext cx="762000" cy="259045"/>
    <xdr:sp macro="" textlink="">
      <xdr:nvSpPr>
        <xdr:cNvPr id="156" name="テキスト ボックス 155"/>
        <xdr:cNvSpPr txBox="1"/>
      </xdr:nvSpPr>
      <xdr:spPr>
        <a:xfrm>
          <a:off x="1066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年熊本地震に係る災害廃棄物処理事業（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百万円減）や災害ゴミ処理委託料（</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百万円減）、損壊家屋解体撤去委託料（</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百万円減）の減少により物件費が減少したため、前年度よりも減少している。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今後は、会計年度任用職員制度の導入により人件費の増加が見込まれるため、適正</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水準を維持していけるように経費節減に努めていく必要がある。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2764</xdr:rowOff>
    </xdr:from>
    <xdr:to>
      <xdr:col>23</xdr:col>
      <xdr:colOff>133350</xdr:colOff>
      <xdr:row>80</xdr:row>
      <xdr:rowOff>44557</xdr:rowOff>
    </xdr:to>
    <xdr:cxnSp macro="">
      <xdr:nvCxnSpPr>
        <xdr:cNvPr id="193" name="直線コネクタ 192"/>
        <xdr:cNvCxnSpPr/>
      </xdr:nvCxnSpPr>
      <xdr:spPr>
        <a:xfrm flipV="1">
          <a:off x="4114800" y="13718764"/>
          <a:ext cx="838200" cy="4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10371</xdr:rowOff>
    </xdr:from>
    <xdr:ext cx="762000" cy="259045"/>
    <xdr:sp macro="" textlink="">
      <xdr:nvSpPr>
        <xdr:cNvPr id="194" name="人件費・物件費等の状況平均値テキスト"/>
        <xdr:cNvSpPr txBox="1"/>
      </xdr:nvSpPr>
      <xdr:spPr>
        <a:xfrm>
          <a:off x="5041900" y="13726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44557</xdr:rowOff>
    </xdr:from>
    <xdr:to>
      <xdr:col>19</xdr:col>
      <xdr:colOff>133350</xdr:colOff>
      <xdr:row>80</xdr:row>
      <xdr:rowOff>63182</xdr:rowOff>
    </xdr:to>
    <xdr:cxnSp macro="">
      <xdr:nvCxnSpPr>
        <xdr:cNvPr id="196" name="直線コネクタ 195"/>
        <xdr:cNvCxnSpPr/>
      </xdr:nvCxnSpPr>
      <xdr:spPr>
        <a:xfrm flipV="1">
          <a:off x="3225800" y="13760557"/>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165892</xdr:rowOff>
    </xdr:from>
    <xdr:to>
      <xdr:col>15</xdr:col>
      <xdr:colOff>82550</xdr:colOff>
      <xdr:row>80</xdr:row>
      <xdr:rowOff>63182</xdr:rowOff>
    </xdr:to>
    <xdr:cxnSp macro="">
      <xdr:nvCxnSpPr>
        <xdr:cNvPr id="199" name="直線コネクタ 198"/>
        <xdr:cNvCxnSpPr/>
      </xdr:nvCxnSpPr>
      <xdr:spPr>
        <a:xfrm>
          <a:off x="2336800" y="13710442"/>
          <a:ext cx="889000" cy="6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161672</xdr:rowOff>
    </xdr:from>
    <xdr:to>
      <xdr:col>11</xdr:col>
      <xdr:colOff>31750</xdr:colOff>
      <xdr:row>79</xdr:row>
      <xdr:rowOff>165892</xdr:rowOff>
    </xdr:to>
    <xdr:cxnSp macro="">
      <xdr:nvCxnSpPr>
        <xdr:cNvPr id="202" name="直線コネクタ 201"/>
        <xdr:cNvCxnSpPr/>
      </xdr:nvCxnSpPr>
      <xdr:spPr>
        <a:xfrm>
          <a:off x="1447800" y="13706222"/>
          <a:ext cx="889000" cy="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123414</xdr:rowOff>
    </xdr:from>
    <xdr:to>
      <xdr:col>23</xdr:col>
      <xdr:colOff>184150</xdr:colOff>
      <xdr:row>80</xdr:row>
      <xdr:rowOff>53564</xdr:rowOff>
    </xdr:to>
    <xdr:sp macro="" textlink="">
      <xdr:nvSpPr>
        <xdr:cNvPr id="212" name="楕円 211"/>
        <xdr:cNvSpPr/>
      </xdr:nvSpPr>
      <xdr:spPr>
        <a:xfrm>
          <a:off x="4902200" y="136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44691</xdr:rowOff>
    </xdr:from>
    <xdr:ext cx="762000" cy="259045"/>
    <xdr:sp macro="" textlink="">
      <xdr:nvSpPr>
        <xdr:cNvPr id="213" name="人件費・物件費等の状況該当値テキスト"/>
        <xdr:cNvSpPr txBox="1"/>
      </xdr:nvSpPr>
      <xdr:spPr>
        <a:xfrm>
          <a:off x="5041900" y="135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165207</xdr:rowOff>
    </xdr:from>
    <xdr:to>
      <xdr:col>19</xdr:col>
      <xdr:colOff>184150</xdr:colOff>
      <xdr:row>80</xdr:row>
      <xdr:rowOff>95357</xdr:rowOff>
    </xdr:to>
    <xdr:sp macro="" textlink="">
      <xdr:nvSpPr>
        <xdr:cNvPr id="214" name="楕円 213"/>
        <xdr:cNvSpPr/>
      </xdr:nvSpPr>
      <xdr:spPr>
        <a:xfrm>
          <a:off x="4064000" y="1370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105534</xdr:rowOff>
    </xdr:from>
    <xdr:ext cx="736600" cy="259045"/>
    <xdr:sp macro="" textlink="">
      <xdr:nvSpPr>
        <xdr:cNvPr id="215" name="テキスト ボックス 214"/>
        <xdr:cNvSpPr txBox="1"/>
      </xdr:nvSpPr>
      <xdr:spPr>
        <a:xfrm>
          <a:off x="3733800" y="1347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12382</xdr:rowOff>
    </xdr:from>
    <xdr:to>
      <xdr:col>15</xdr:col>
      <xdr:colOff>133350</xdr:colOff>
      <xdr:row>80</xdr:row>
      <xdr:rowOff>113982</xdr:rowOff>
    </xdr:to>
    <xdr:sp macro="" textlink="">
      <xdr:nvSpPr>
        <xdr:cNvPr id="216" name="楕円 215"/>
        <xdr:cNvSpPr/>
      </xdr:nvSpPr>
      <xdr:spPr>
        <a:xfrm>
          <a:off x="3175000" y="1372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124159</xdr:rowOff>
    </xdr:from>
    <xdr:ext cx="762000" cy="259045"/>
    <xdr:sp macro="" textlink="">
      <xdr:nvSpPr>
        <xdr:cNvPr id="217" name="テキスト ボックス 216"/>
        <xdr:cNvSpPr txBox="1"/>
      </xdr:nvSpPr>
      <xdr:spPr>
        <a:xfrm>
          <a:off x="2844800" y="1349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115092</xdr:rowOff>
    </xdr:from>
    <xdr:to>
      <xdr:col>11</xdr:col>
      <xdr:colOff>82550</xdr:colOff>
      <xdr:row>80</xdr:row>
      <xdr:rowOff>45242</xdr:rowOff>
    </xdr:to>
    <xdr:sp macro="" textlink="">
      <xdr:nvSpPr>
        <xdr:cNvPr id="218" name="楕円 217"/>
        <xdr:cNvSpPr/>
      </xdr:nvSpPr>
      <xdr:spPr>
        <a:xfrm>
          <a:off x="2286000" y="136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55419</xdr:rowOff>
    </xdr:from>
    <xdr:ext cx="762000" cy="259045"/>
    <xdr:sp macro="" textlink="">
      <xdr:nvSpPr>
        <xdr:cNvPr id="219" name="テキスト ボックス 218"/>
        <xdr:cNvSpPr txBox="1"/>
      </xdr:nvSpPr>
      <xdr:spPr>
        <a:xfrm>
          <a:off x="1955800" y="1342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110872</xdr:rowOff>
    </xdr:from>
    <xdr:to>
      <xdr:col>7</xdr:col>
      <xdr:colOff>31750</xdr:colOff>
      <xdr:row>80</xdr:row>
      <xdr:rowOff>41022</xdr:rowOff>
    </xdr:to>
    <xdr:sp macro="" textlink="">
      <xdr:nvSpPr>
        <xdr:cNvPr id="220" name="楕円 219"/>
        <xdr:cNvSpPr/>
      </xdr:nvSpPr>
      <xdr:spPr>
        <a:xfrm>
          <a:off x="1397000" y="136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51199</xdr:rowOff>
    </xdr:from>
    <xdr:ext cx="762000" cy="259045"/>
    <xdr:sp macro="" textlink="">
      <xdr:nvSpPr>
        <xdr:cNvPr id="221" name="テキスト ボックス 220"/>
        <xdr:cNvSpPr txBox="1"/>
      </xdr:nvSpPr>
      <xdr:spPr>
        <a:xfrm>
          <a:off x="1066800" y="1342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全国平均より高い水準となってい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るが、国に準じているため問題はないと考えている。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しかしながら、今後も指数が全国平均と比較して大きくなり過ぎないよう注視していく必要がある。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158045</xdr:rowOff>
    </xdr:to>
    <xdr:cxnSp macro="">
      <xdr:nvCxnSpPr>
        <xdr:cNvPr id="255" name="直線コネクタ 254"/>
        <xdr:cNvCxnSpPr/>
      </xdr:nvCxnSpPr>
      <xdr:spPr>
        <a:xfrm flipV="1">
          <a:off x="16179800" y="1500716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158045</xdr:rowOff>
    </xdr:to>
    <xdr:cxnSp macro="">
      <xdr:nvCxnSpPr>
        <xdr:cNvPr id="258" name="直線コネクタ 257"/>
        <xdr:cNvCxnSpPr/>
      </xdr:nvCxnSpPr>
      <xdr:spPr>
        <a:xfrm>
          <a:off x="15290800" y="150473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0" name="テキスト ボックス 259"/>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40216</xdr:rowOff>
    </xdr:to>
    <xdr:cxnSp macro="">
      <xdr:nvCxnSpPr>
        <xdr:cNvPr id="261" name="直線コネクタ 260"/>
        <xdr:cNvCxnSpPr/>
      </xdr:nvCxnSpPr>
      <xdr:spPr>
        <a:xfrm flipV="1">
          <a:off x="14401800" y="150473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3" name="テキスト ボックス 262"/>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37395</xdr:rowOff>
    </xdr:from>
    <xdr:to>
      <xdr:col>68</xdr:col>
      <xdr:colOff>152400</xdr:colOff>
      <xdr:row>88</xdr:row>
      <xdr:rowOff>40216</xdr:rowOff>
    </xdr:to>
    <xdr:cxnSp macro="">
      <xdr:nvCxnSpPr>
        <xdr:cNvPr id="264" name="直線コネクタ 263"/>
        <xdr:cNvCxnSpPr/>
      </xdr:nvCxnSpPr>
      <xdr:spPr>
        <a:xfrm>
          <a:off x="13512800" y="14953545"/>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6" name="テキスト ボックス 265"/>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68" name="テキスト ボックス 267"/>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4" name="楕円 273"/>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5" name="給与水準   （国との比較）該当値テキスト"/>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76" name="楕円 275"/>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77" name="テキスト ボックス 276"/>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78" name="楕円 277"/>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79" name="テキスト ボックス 278"/>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0" name="楕円 279"/>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1" name="テキスト ボックス 280"/>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82" name="楕円 281"/>
        <xdr:cNvSpPr/>
      </xdr:nvSpPr>
      <xdr:spPr>
        <a:xfrm>
          <a:off x="13462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83" name="テキスト ボックス 282"/>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人口が増加している中で、職員数の増員を抑制しているため、類似団体平均よりも低い水準を維持している。今後も事務の効率化を図りながら、職員数の増員の抑制に努めていく。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154577</xdr:rowOff>
    </xdr:from>
    <xdr:to>
      <xdr:col>81</xdr:col>
      <xdr:colOff>44450</xdr:colOff>
      <xdr:row>59</xdr:row>
      <xdr:rowOff>2087</xdr:rowOff>
    </xdr:to>
    <xdr:cxnSp macro="">
      <xdr:nvCxnSpPr>
        <xdr:cNvPr id="320" name="直線コネクタ 319"/>
        <xdr:cNvCxnSpPr/>
      </xdr:nvCxnSpPr>
      <xdr:spPr>
        <a:xfrm>
          <a:off x="16179800" y="10098677"/>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154577</xdr:rowOff>
    </xdr:from>
    <xdr:to>
      <xdr:col>77</xdr:col>
      <xdr:colOff>44450</xdr:colOff>
      <xdr:row>58</xdr:row>
      <xdr:rowOff>161472</xdr:rowOff>
    </xdr:to>
    <xdr:cxnSp macro="">
      <xdr:nvCxnSpPr>
        <xdr:cNvPr id="323" name="直線コネクタ 322"/>
        <xdr:cNvCxnSpPr/>
      </xdr:nvCxnSpPr>
      <xdr:spPr>
        <a:xfrm flipV="1">
          <a:off x="15290800" y="100986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142512</xdr:rowOff>
    </xdr:from>
    <xdr:to>
      <xdr:col>72</xdr:col>
      <xdr:colOff>203200</xdr:colOff>
      <xdr:row>58</xdr:row>
      <xdr:rowOff>161472</xdr:rowOff>
    </xdr:to>
    <xdr:cxnSp macro="">
      <xdr:nvCxnSpPr>
        <xdr:cNvPr id="326" name="直線コネクタ 325"/>
        <xdr:cNvCxnSpPr/>
      </xdr:nvCxnSpPr>
      <xdr:spPr>
        <a:xfrm>
          <a:off x="14401800" y="10086612"/>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142512</xdr:rowOff>
    </xdr:from>
    <xdr:to>
      <xdr:col>68</xdr:col>
      <xdr:colOff>152400</xdr:colOff>
      <xdr:row>58</xdr:row>
      <xdr:rowOff>159748</xdr:rowOff>
    </xdr:to>
    <xdr:cxnSp macro="">
      <xdr:nvCxnSpPr>
        <xdr:cNvPr id="329" name="直線コネクタ 328"/>
        <xdr:cNvCxnSpPr/>
      </xdr:nvCxnSpPr>
      <xdr:spPr>
        <a:xfrm flipV="1">
          <a:off x="13512800" y="1008661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122737</xdr:rowOff>
    </xdr:from>
    <xdr:to>
      <xdr:col>81</xdr:col>
      <xdr:colOff>95250</xdr:colOff>
      <xdr:row>59</xdr:row>
      <xdr:rowOff>52887</xdr:rowOff>
    </xdr:to>
    <xdr:sp macro="" textlink="">
      <xdr:nvSpPr>
        <xdr:cNvPr id="339" name="楕円 338"/>
        <xdr:cNvSpPr/>
      </xdr:nvSpPr>
      <xdr:spPr>
        <a:xfrm>
          <a:off x="16967200" y="1006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139264</xdr:rowOff>
    </xdr:from>
    <xdr:ext cx="762000" cy="259045"/>
    <xdr:sp macro="" textlink="">
      <xdr:nvSpPr>
        <xdr:cNvPr id="340" name="定員管理の状況該当値テキスト"/>
        <xdr:cNvSpPr txBox="1"/>
      </xdr:nvSpPr>
      <xdr:spPr>
        <a:xfrm>
          <a:off x="17106900" y="991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103777</xdr:rowOff>
    </xdr:from>
    <xdr:to>
      <xdr:col>77</xdr:col>
      <xdr:colOff>95250</xdr:colOff>
      <xdr:row>59</xdr:row>
      <xdr:rowOff>33927</xdr:rowOff>
    </xdr:to>
    <xdr:sp macro="" textlink="">
      <xdr:nvSpPr>
        <xdr:cNvPr id="341" name="楕円 340"/>
        <xdr:cNvSpPr/>
      </xdr:nvSpPr>
      <xdr:spPr>
        <a:xfrm>
          <a:off x="16129000" y="1004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44104</xdr:rowOff>
    </xdr:from>
    <xdr:ext cx="736600" cy="259045"/>
    <xdr:sp macro="" textlink="">
      <xdr:nvSpPr>
        <xdr:cNvPr id="342" name="テキスト ボックス 341"/>
        <xdr:cNvSpPr txBox="1"/>
      </xdr:nvSpPr>
      <xdr:spPr>
        <a:xfrm>
          <a:off x="15798800" y="9816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110672</xdr:rowOff>
    </xdr:from>
    <xdr:to>
      <xdr:col>73</xdr:col>
      <xdr:colOff>44450</xdr:colOff>
      <xdr:row>59</xdr:row>
      <xdr:rowOff>40822</xdr:rowOff>
    </xdr:to>
    <xdr:sp macro="" textlink="">
      <xdr:nvSpPr>
        <xdr:cNvPr id="343" name="楕円 342"/>
        <xdr:cNvSpPr/>
      </xdr:nvSpPr>
      <xdr:spPr>
        <a:xfrm>
          <a:off x="15240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50999</xdr:rowOff>
    </xdr:from>
    <xdr:ext cx="762000" cy="259045"/>
    <xdr:sp macro="" textlink="">
      <xdr:nvSpPr>
        <xdr:cNvPr id="344" name="テキスト ボックス 343"/>
        <xdr:cNvSpPr txBox="1"/>
      </xdr:nvSpPr>
      <xdr:spPr>
        <a:xfrm>
          <a:off x="1490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91712</xdr:rowOff>
    </xdr:from>
    <xdr:to>
      <xdr:col>68</xdr:col>
      <xdr:colOff>203200</xdr:colOff>
      <xdr:row>59</xdr:row>
      <xdr:rowOff>21862</xdr:rowOff>
    </xdr:to>
    <xdr:sp macro="" textlink="">
      <xdr:nvSpPr>
        <xdr:cNvPr id="345" name="楕円 344"/>
        <xdr:cNvSpPr/>
      </xdr:nvSpPr>
      <xdr:spPr>
        <a:xfrm>
          <a:off x="14351000" y="100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32039</xdr:rowOff>
    </xdr:from>
    <xdr:ext cx="762000" cy="259045"/>
    <xdr:sp macro="" textlink="">
      <xdr:nvSpPr>
        <xdr:cNvPr id="346" name="テキスト ボックス 345"/>
        <xdr:cNvSpPr txBox="1"/>
      </xdr:nvSpPr>
      <xdr:spPr>
        <a:xfrm>
          <a:off x="14020800" y="980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108948</xdr:rowOff>
    </xdr:from>
    <xdr:to>
      <xdr:col>64</xdr:col>
      <xdr:colOff>152400</xdr:colOff>
      <xdr:row>59</xdr:row>
      <xdr:rowOff>39098</xdr:rowOff>
    </xdr:to>
    <xdr:sp macro="" textlink="">
      <xdr:nvSpPr>
        <xdr:cNvPr id="347" name="楕円 346"/>
        <xdr:cNvSpPr/>
      </xdr:nvSpPr>
      <xdr:spPr>
        <a:xfrm>
          <a:off x="13462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49275</xdr:rowOff>
    </xdr:from>
    <xdr:ext cx="762000" cy="259045"/>
    <xdr:sp macro="" textlink="">
      <xdr:nvSpPr>
        <xdr:cNvPr id="348" name="テキスト ボックス 347"/>
        <xdr:cNvSpPr txBox="1"/>
      </xdr:nvSpPr>
      <xdr:spPr>
        <a:xfrm>
          <a:off x="13131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実質公債費比率は、類似団体と比べると高い水準にあるが、昨年度よりも</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しかし、今後は（仮称）防災センター整備や総合スポー施設整備等、大型事業による地方債の借り入れが予定されているため、一般会計における公債費は増加する見込みである。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今後も交付税算入率が有利な地方債を中心に財源を確保することにより、後年度の負担の抑制を図り、公債費管理の適正化に努める。</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lang="zh-CN" altLang="ja-JP" sz="1000">
              <a:solidFill>
                <a:schemeClr val="dk1"/>
              </a:solidFill>
              <a:effectLst/>
              <a:latin typeface="ＭＳ Ｐゴシック" panose="020B0600070205080204" pitchFamily="50" charset="-128"/>
              <a:ea typeface="ＭＳ Ｐゴシック" panose="020B0600070205080204" pitchFamily="50" charset="-128"/>
              <a:cs typeface="+mn-cs"/>
            </a:rPr>
            <a:t>（参考）平成２７年度　</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9.0</a:t>
          </a:r>
          <a:r>
            <a:rPr lang="zh-CN"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lang="zh-CN"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平成２８年度　</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9.8</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平成２９年度　</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6.6</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平成３０年度　</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  7.6</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３ヵ年平均　</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7.9</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42418</xdr:rowOff>
    </xdr:to>
    <xdr:cxnSp macro="">
      <xdr:nvCxnSpPr>
        <xdr:cNvPr id="380" name="直線コネクタ 379"/>
        <xdr:cNvCxnSpPr/>
      </xdr:nvCxnSpPr>
      <xdr:spPr>
        <a:xfrm flipV="1">
          <a:off x="16179800" y="70236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119634</xdr:rowOff>
    </xdr:to>
    <xdr:cxnSp macro="">
      <xdr:nvCxnSpPr>
        <xdr:cNvPr id="383" name="直線コネクタ 382"/>
        <xdr:cNvCxnSpPr/>
      </xdr:nvCxnSpPr>
      <xdr:spPr>
        <a:xfrm flipV="1">
          <a:off x="15290800" y="707186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71374</xdr:rowOff>
    </xdr:from>
    <xdr:to>
      <xdr:col>72</xdr:col>
      <xdr:colOff>203200</xdr:colOff>
      <xdr:row>41</xdr:row>
      <xdr:rowOff>119634</xdr:rowOff>
    </xdr:to>
    <xdr:cxnSp macro="">
      <xdr:nvCxnSpPr>
        <xdr:cNvPr id="386" name="直線コネクタ 385"/>
        <xdr:cNvCxnSpPr/>
      </xdr:nvCxnSpPr>
      <xdr:spPr>
        <a:xfrm>
          <a:off x="14401800" y="71008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71374</xdr:rowOff>
    </xdr:from>
    <xdr:to>
      <xdr:col>68</xdr:col>
      <xdr:colOff>152400</xdr:colOff>
      <xdr:row>41</xdr:row>
      <xdr:rowOff>129286</xdr:rowOff>
    </xdr:to>
    <xdr:cxnSp macro="">
      <xdr:nvCxnSpPr>
        <xdr:cNvPr id="389" name="直線コネクタ 388"/>
        <xdr:cNvCxnSpPr/>
      </xdr:nvCxnSpPr>
      <xdr:spPr>
        <a:xfrm flipV="1">
          <a:off x="13512800" y="710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0" name="公債費負担の状況該当値テキスト"/>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401" name="楕円 400"/>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77995</xdr:rowOff>
    </xdr:from>
    <xdr:ext cx="736600" cy="259045"/>
    <xdr:sp macro="" textlink="">
      <xdr:nvSpPr>
        <xdr:cNvPr id="402" name="テキスト ボックス 401"/>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3" name="楕円 402"/>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4" name="テキスト ボックス 403"/>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20574</xdr:rowOff>
    </xdr:from>
    <xdr:to>
      <xdr:col>68</xdr:col>
      <xdr:colOff>203200</xdr:colOff>
      <xdr:row>41</xdr:row>
      <xdr:rowOff>122174</xdr:rowOff>
    </xdr:to>
    <xdr:sp macro="" textlink="">
      <xdr:nvSpPr>
        <xdr:cNvPr id="405" name="楕円 404"/>
        <xdr:cNvSpPr/>
      </xdr:nvSpPr>
      <xdr:spPr>
        <a:xfrm>
          <a:off x="14351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406" name="テキスト ボックス 405"/>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7" name="楕円 406"/>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8" name="テキスト ボックス 407"/>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将来負担比率については、将来負担額が財政調整基金等の充当可能基金が増加（</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百万円増）したことや、公営企業債等繰入見込額が減少（</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504</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百万円減）したことにより、前年度に引き続き</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ポイントとなっている。　</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しかし、今後は、（仮称）防災センター整備や総合スポーツ施設整備など大型事業については基金を取り崩して捻出する見込みのため、充当可能基金が減少し、将来負担比率は上昇する可能性がある。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町の事業内容の適正管理、地方債残高や基金残高の適正運営を行うなどして過度な将来負担を増やさないように努めていく。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30117</xdr:rowOff>
    </xdr:from>
    <xdr:to>
      <xdr:col>72</xdr:col>
      <xdr:colOff>203200</xdr:colOff>
      <xdr:row>14</xdr:row>
      <xdr:rowOff>76079</xdr:rowOff>
    </xdr:to>
    <xdr:cxnSp macro="">
      <xdr:nvCxnSpPr>
        <xdr:cNvPr id="444" name="直線コネクタ 443"/>
        <xdr:cNvCxnSpPr/>
      </xdr:nvCxnSpPr>
      <xdr:spPr>
        <a:xfrm flipV="1">
          <a:off x="14401800" y="243041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76079</xdr:rowOff>
    </xdr:from>
    <xdr:to>
      <xdr:col>68</xdr:col>
      <xdr:colOff>152400</xdr:colOff>
      <xdr:row>15</xdr:row>
      <xdr:rowOff>19534</xdr:rowOff>
    </xdr:to>
    <xdr:cxnSp macro="">
      <xdr:nvCxnSpPr>
        <xdr:cNvPr id="447" name="直線コネクタ 446"/>
        <xdr:cNvCxnSpPr/>
      </xdr:nvCxnSpPr>
      <xdr:spPr>
        <a:xfrm flipV="1">
          <a:off x="13512800" y="247637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8" name="フローチャート: 判断 447"/>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34549</xdr:rowOff>
    </xdr:from>
    <xdr:ext cx="736600" cy="259045"/>
    <xdr:sp macro="" textlink="">
      <xdr:nvSpPr>
        <xdr:cNvPr id="449" name="テキスト ボックス 448"/>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0" name="フローチャート: 判断 449"/>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18341</xdr:rowOff>
    </xdr:from>
    <xdr:ext cx="762000" cy="259045"/>
    <xdr:sp macro="" textlink="">
      <xdr:nvSpPr>
        <xdr:cNvPr id="451" name="テキスト ボックス 450"/>
        <xdr:cNvSpPr txBox="1"/>
      </xdr:nvSpPr>
      <xdr:spPr>
        <a:xfrm>
          <a:off x="14909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2" name="フローチャート: 判断 451"/>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3" name="テキスト ボックス 452"/>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4" name="フローチャート: 判断 453"/>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5" name="テキスト ボックス 454"/>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150767</xdr:rowOff>
    </xdr:from>
    <xdr:to>
      <xdr:col>73</xdr:col>
      <xdr:colOff>44450</xdr:colOff>
      <xdr:row>14</xdr:row>
      <xdr:rowOff>80917</xdr:rowOff>
    </xdr:to>
    <xdr:sp macro="" textlink="">
      <xdr:nvSpPr>
        <xdr:cNvPr id="461" name="楕円 460"/>
        <xdr:cNvSpPr/>
      </xdr:nvSpPr>
      <xdr:spPr>
        <a:xfrm>
          <a:off x="15240000" y="237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91094</xdr:rowOff>
    </xdr:from>
    <xdr:ext cx="762000" cy="259045"/>
    <xdr:sp macro="" textlink="">
      <xdr:nvSpPr>
        <xdr:cNvPr id="462" name="テキスト ボックス 461"/>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25279</xdr:rowOff>
    </xdr:from>
    <xdr:to>
      <xdr:col>68</xdr:col>
      <xdr:colOff>203200</xdr:colOff>
      <xdr:row>14</xdr:row>
      <xdr:rowOff>126879</xdr:rowOff>
    </xdr:to>
    <xdr:sp macro="" textlink="">
      <xdr:nvSpPr>
        <xdr:cNvPr id="463" name="楕円 462"/>
        <xdr:cNvSpPr/>
      </xdr:nvSpPr>
      <xdr:spPr>
        <a:xfrm>
          <a:off x="14351000" y="242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111656</xdr:rowOff>
    </xdr:from>
    <xdr:ext cx="762000" cy="259045"/>
    <xdr:sp macro="" textlink="">
      <xdr:nvSpPr>
        <xdr:cNvPr id="464" name="テキスト ボックス 463"/>
        <xdr:cNvSpPr txBox="1"/>
      </xdr:nvSpPr>
      <xdr:spPr>
        <a:xfrm>
          <a:off x="14020800" y="251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140184</xdr:rowOff>
    </xdr:from>
    <xdr:to>
      <xdr:col>64</xdr:col>
      <xdr:colOff>152400</xdr:colOff>
      <xdr:row>15</xdr:row>
      <xdr:rowOff>70334</xdr:rowOff>
    </xdr:to>
    <xdr:sp macro="" textlink="">
      <xdr:nvSpPr>
        <xdr:cNvPr id="465" name="楕円 464"/>
        <xdr:cNvSpPr/>
      </xdr:nvSpPr>
      <xdr:spPr>
        <a:xfrm>
          <a:off x="13462000" y="25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55111</xdr:rowOff>
    </xdr:from>
    <xdr:ext cx="762000" cy="259045"/>
    <xdr:sp macro="" textlink="">
      <xdr:nvSpPr>
        <xdr:cNvPr id="466" name="テキスト ボックス 465"/>
        <xdr:cNvSpPr txBox="1"/>
      </xdr:nvSpPr>
      <xdr:spPr>
        <a:xfrm>
          <a:off x="13131800" y="262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41,976
41,599
37.46
17,749,830
16,634,418
571,066
8,614,482
16,557,460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類似団体と比較すると依然として、低い水準を維持できている。これは給与構造改革への取り組みや職員数増の抑制により人件費の抑制を努めたことによる。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今後は人口増加に対応するための職員数の増加や、今後、導入される会計年度任用職員制度の導入により人件費が増加することが見込まれるが、適切な職員配置を行うなど、人件費の抑制に努めていく。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78994</xdr:rowOff>
    </xdr:from>
    <xdr:to>
      <xdr:col>24</xdr:col>
      <xdr:colOff>25400</xdr:colOff>
      <xdr:row>35</xdr:row>
      <xdr:rowOff>147574</xdr:rowOff>
    </xdr:to>
    <xdr:cxnSp macro="">
      <xdr:nvCxnSpPr>
        <xdr:cNvPr id="64" name="直線コネクタ 63"/>
        <xdr:cNvCxnSpPr/>
      </xdr:nvCxnSpPr>
      <xdr:spPr>
        <a:xfrm>
          <a:off x="3987800" y="60797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78994</xdr:rowOff>
    </xdr:from>
    <xdr:to>
      <xdr:col>19</xdr:col>
      <xdr:colOff>187325</xdr:colOff>
      <xdr:row>35</xdr:row>
      <xdr:rowOff>97282</xdr:rowOff>
    </xdr:to>
    <xdr:cxnSp macro="">
      <xdr:nvCxnSpPr>
        <xdr:cNvPr id="67" name="直線コネクタ 66"/>
        <xdr:cNvCxnSpPr/>
      </xdr:nvCxnSpPr>
      <xdr:spPr>
        <a:xfrm flipV="1">
          <a:off x="3098800" y="6079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271</xdr:rowOff>
    </xdr:from>
    <xdr:ext cx="736600" cy="259045"/>
    <xdr:sp macro="" textlink="">
      <xdr:nvSpPr>
        <xdr:cNvPr id="69" name="テキスト ボックス 68"/>
        <xdr:cNvSpPr txBox="1"/>
      </xdr:nvSpPr>
      <xdr:spPr>
        <a:xfrm>
          <a:off x="3606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97282</xdr:rowOff>
    </xdr:from>
    <xdr:to>
      <xdr:col>15</xdr:col>
      <xdr:colOff>98425</xdr:colOff>
      <xdr:row>35</xdr:row>
      <xdr:rowOff>115570</xdr:rowOff>
    </xdr:to>
    <xdr:cxnSp macro="">
      <xdr:nvCxnSpPr>
        <xdr:cNvPr id="70" name="直線コネクタ 69"/>
        <xdr:cNvCxnSpPr/>
      </xdr:nvCxnSpPr>
      <xdr:spPr>
        <a:xfrm flipV="1">
          <a:off x="2209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2" name="テキスト ボックス 71"/>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35</xdr:row>
      <xdr:rowOff>129286</xdr:rowOff>
    </xdr:to>
    <xdr:cxnSp macro="">
      <xdr:nvCxnSpPr>
        <xdr:cNvPr id="73" name="直線コネクタ 72"/>
        <xdr:cNvCxnSpPr/>
      </xdr:nvCxnSpPr>
      <xdr:spPr>
        <a:xfrm flipV="1">
          <a:off x="1320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28194</xdr:rowOff>
    </xdr:from>
    <xdr:to>
      <xdr:col>20</xdr:col>
      <xdr:colOff>38100</xdr:colOff>
      <xdr:row>35</xdr:row>
      <xdr:rowOff>129794</xdr:rowOff>
    </xdr:to>
    <xdr:sp macro="" textlink="">
      <xdr:nvSpPr>
        <xdr:cNvPr id="85" name="楕円 84"/>
        <xdr:cNvSpPr/>
      </xdr:nvSpPr>
      <xdr:spPr>
        <a:xfrm>
          <a:off x="3937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139971</xdr:rowOff>
    </xdr:from>
    <xdr:ext cx="736600" cy="259045"/>
    <xdr:sp macro="" textlink="">
      <xdr:nvSpPr>
        <xdr:cNvPr id="86" name="テキスト ボックス 85"/>
        <xdr:cNvSpPr txBox="1"/>
      </xdr:nvSpPr>
      <xdr:spPr>
        <a:xfrm>
          <a:off x="3606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46482</xdr:rowOff>
    </xdr:from>
    <xdr:to>
      <xdr:col>15</xdr:col>
      <xdr:colOff>149225</xdr:colOff>
      <xdr:row>35</xdr:row>
      <xdr:rowOff>148082</xdr:rowOff>
    </xdr:to>
    <xdr:sp macro="" textlink="">
      <xdr:nvSpPr>
        <xdr:cNvPr id="87" name="楕円 86"/>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158259</xdr:rowOff>
    </xdr:from>
    <xdr:ext cx="762000" cy="259045"/>
    <xdr:sp macro="" textlink="">
      <xdr:nvSpPr>
        <xdr:cNvPr id="88" name="テキスト ボックス 87"/>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64770</xdr:rowOff>
    </xdr:from>
    <xdr:to>
      <xdr:col>11</xdr:col>
      <xdr:colOff>60325</xdr:colOff>
      <xdr:row>35</xdr:row>
      <xdr:rowOff>166370</xdr:rowOff>
    </xdr:to>
    <xdr:sp macro="" textlink="">
      <xdr:nvSpPr>
        <xdr:cNvPr id="89" name="楕円 88"/>
        <xdr:cNvSpPr/>
      </xdr:nvSpPr>
      <xdr:spPr>
        <a:xfrm>
          <a:off x="2159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90" name="テキスト ボックス 89"/>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依然として類似団体よりも高い水準にある要因としては、町立保育所</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園、小学校</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校・中学校</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校に臨時職員を多く配置しているためである。また、普通交付税及び臨時財政対策債が減少したことが大幅な数値の増加に影響を与えている。</a:t>
          </a:r>
        </a:p>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年度の町立保育所民営化に伴い、物件費は減少する見込みであるが、住民サービスの充実</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を図りながら、抑制等に努める</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17</xdr:row>
      <xdr:rowOff>85090</xdr:rowOff>
    </xdr:to>
    <xdr:cxnSp macro="">
      <xdr:nvCxnSpPr>
        <xdr:cNvPr id="125" name="直線コネクタ 124"/>
        <xdr:cNvCxnSpPr/>
      </xdr:nvCxnSpPr>
      <xdr:spPr>
        <a:xfrm>
          <a:off x="15671800" y="278638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43180</xdr:rowOff>
    </xdr:to>
    <xdr:cxnSp macro="">
      <xdr:nvCxnSpPr>
        <xdr:cNvPr id="128" name="直線コネクタ 127"/>
        <xdr:cNvCxnSpPr/>
      </xdr:nvCxnSpPr>
      <xdr:spPr>
        <a:xfrm>
          <a:off x="14782800" y="278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30" name="テキスト ボックス 129"/>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43180</xdr:rowOff>
    </xdr:to>
    <xdr:cxnSp macro="">
      <xdr:nvCxnSpPr>
        <xdr:cNvPr id="131" name="直線コネクタ 130"/>
        <xdr:cNvCxnSpPr/>
      </xdr:nvCxnSpPr>
      <xdr:spPr>
        <a:xfrm>
          <a:off x="13893800" y="278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58437</xdr:rowOff>
    </xdr:from>
    <xdr:ext cx="762000" cy="259045"/>
    <xdr:sp macro="" textlink="">
      <xdr:nvSpPr>
        <xdr:cNvPr id="133" name="テキスト ボックス 132"/>
        <xdr:cNvSpPr txBox="1"/>
      </xdr:nvSpPr>
      <xdr:spPr>
        <a:xfrm>
          <a:off x="14401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43180</xdr:rowOff>
    </xdr:to>
    <xdr:cxnSp macro="">
      <xdr:nvCxnSpPr>
        <xdr:cNvPr id="134" name="直線コネクタ 133"/>
        <xdr:cNvCxnSpPr/>
      </xdr:nvCxnSpPr>
      <xdr:spPr>
        <a:xfrm>
          <a:off x="13004800" y="274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36" name="テキスト ボックス 135"/>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44" name="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47" name="テキスト ボックス 146"/>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163830</xdr:rowOff>
    </xdr:from>
    <xdr:to>
      <xdr:col>69</xdr:col>
      <xdr:colOff>142875</xdr:colOff>
      <xdr:row>16</xdr:row>
      <xdr:rowOff>93980</xdr:rowOff>
    </xdr:to>
    <xdr:sp macro="" textlink="">
      <xdr:nvSpPr>
        <xdr:cNvPr id="150" name="楕円 149"/>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78757</xdr:rowOff>
    </xdr:from>
    <xdr:ext cx="762000" cy="259045"/>
    <xdr:sp macro="" textlink="">
      <xdr:nvSpPr>
        <xdr:cNvPr id="151" name="テキスト ボックス 150"/>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118110</xdr:rowOff>
    </xdr:from>
    <xdr:to>
      <xdr:col>65</xdr:col>
      <xdr:colOff>53975</xdr:colOff>
      <xdr:row>16</xdr:row>
      <xdr:rowOff>48260</xdr:rowOff>
    </xdr:to>
    <xdr:sp macro="" textlink="">
      <xdr:nvSpPr>
        <xdr:cNvPr id="152" name="楕円 151"/>
        <xdr:cNvSpPr/>
      </xdr:nvSpPr>
      <xdr:spPr>
        <a:xfrm>
          <a:off x="12954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33037</xdr:rowOff>
    </xdr:from>
    <xdr:ext cx="762000" cy="259045"/>
    <xdr:sp macro="" textlink="">
      <xdr:nvSpPr>
        <xdr:cNvPr id="153" name="テキスト ボックス 152"/>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人口増加や制度拡充により扶助費は増加傾向にあり、前年度に引き続き児童手当と私立保育園運営費負担事業が大きな割合を占めている。また、障害者自立支援法に基づく事業費も増加している。</a:t>
          </a:r>
        </a:p>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の公立保育所の民営化に伴い、さらに扶助費が増加する見込みであるため、</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可能な限り抑制に努めていく。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120650</xdr:rowOff>
    </xdr:to>
    <xdr:cxnSp macro="">
      <xdr:nvCxnSpPr>
        <xdr:cNvPr id="186" name="直線コネクタ 185"/>
        <xdr:cNvCxnSpPr/>
      </xdr:nvCxnSpPr>
      <xdr:spPr>
        <a:xfrm>
          <a:off x="3987800" y="10083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7"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63500</xdr:rowOff>
    </xdr:from>
    <xdr:to>
      <xdr:col>19</xdr:col>
      <xdr:colOff>187325</xdr:colOff>
      <xdr:row>58</xdr:row>
      <xdr:rowOff>139700</xdr:rowOff>
    </xdr:to>
    <xdr:cxnSp macro="">
      <xdr:nvCxnSpPr>
        <xdr:cNvPr id="189" name="直線コネクタ 188"/>
        <xdr:cNvCxnSpPr/>
      </xdr:nvCxnSpPr>
      <xdr:spPr>
        <a:xfrm>
          <a:off x="3098800" y="10007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156227</xdr:rowOff>
    </xdr:from>
    <xdr:ext cx="736600" cy="259045"/>
    <xdr:sp macro="" textlink="">
      <xdr:nvSpPr>
        <xdr:cNvPr id="191" name="テキスト ボックス 190"/>
        <xdr:cNvSpPr txBox="1"/>
      </xdr:nvSpPr>
      <xdr:spPr>
        <a:xfrm>
          <a:off x="3606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58</xdr:row>
      <xdr:rowOff>63500</xdr:rowOff>
    </xdr:to>
    <xdr:cxnSp macro="">
      <xdr:nvCxnSpPr>
        <xdr:cNvPr id="192" name="直線コネクタ 191"/>
        <xdr:cNvCxnSpPr/>
      </xdr:nvCxnSpPr>
      <xdr:spPr>
        <a:xfrm>
          <a:off x="2209800" y="95758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146050</xdr:rowOff>
    </xdr:to>
    <xdr:cxnSp macro="">
      <xdr:nvCxnSpPr>
        <xdr:cNvPr id="195" name="直線コネクタ 194"/>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69850</xdr:rowOff>
    </xdr:from>
    <xdr:to>
      <xdr:col>24</xdr:col>
      <xdr:colOff>76200</xdr:colOff>
      <xdr:row>60</xdr:row>
      <xdr:rowOff>0</xdr:rowOff>
    </xdr:to>
    <xdr:sp macro="" textlink="">
      <xdr:nvSpPr>
        <xdr:cNvPr id="205" name="楕円 204"/>
        <xdr:cNvSpPr/>
      </xdr:nvSpPr>
      <xdr:spPr>
        <a:xfrm>
          <a:off x="4775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41927</xdr:rowOff>
    </xdr:from>
    <xdr:ext cx="762000" cy="259045"/>
    <xdr:sp macro="" textlink="">
      <xdr:nvSpPr>
        <xdr:cNvPr id="206" name="扶助費該当値テキスト"/>
        <xdr:cNvSpPr txBox="1"/>
      </xdr:nvSpPr>
      <xdr:spPr>
        <a:xfrm>
          <a:off x="4914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88900</xdr:rowOff>
    </xdr:from>
    <xdr:to>
      <xdr:col>20</xdr:col>
      <xdr:colOff>38100</xdr:colOff>
      <xdr:row>59</xdr:row>
      <xdr:rowOff>19050</xdr:rowOff>
    </xdr:to>
    <xdr:sp macro="" textlink="">
      <xdr:nvSpPr>
        <xdr:cNvPr id="207" name="楕円 206"/>
        <xdr:cNvSpPr/>
      </xdr:nvSpPr>
      <xdr:spPr>
        <a:xfrm>
          <a:off x="3937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3827</xdr:rowOff>
    </xdr:from>
    <xdr:ext cx="736600" cy="259045"/>
    <xdr:sp macro="" textlink="">
      <xdr:nvSpPr>
        <xdr:cNvPr id="208" name="テキスト ボックス 207"/>
        <xdr:cNvSpPr txBox="1"/>
      </xdr:nvSpPr>
      <xdr:spPr>
        <a:xfrm>
          <a:off x="3606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09" name="楕円 208"/>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99077</xdr:rowOff>
    </xdr:from>
    <xdr:ext cx="762000" cy="259045"/>
    <xdr:sp macro="" textlink="">
      <xdr:nvSpPr>
        <xdr:cNvPr id="210" name="テキスト ボックス 209"/>
        <xdr:cNvSpPr txBox="1"/>
      </xdr:nvSpPr>
      <xdr:spPr>
        <a:xfrm>
          <a:off x="2717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1" name="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2" name="テキスト ボックス 211"/>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その他に係る経常収支比率については、公営企業（下水道事業）への補助を出資金へと変更したことにより増加している。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類似団体と比較して、低い水準ではあるが、今後も適正な財政運営の維持に努める必要がある。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69850</xdr:rowOff>
    </xdr:from>
    <xdr:to>
      <xdr:col>82</xdr:col>
      <xdr:colOff>107950</xdr:colOff>
      <xdr:row>55</xdr:row>
      <xdr:rowOff>107950</xdr:rowOff>
    </xdr:to>
    <xdr:cxnSp macro="">
      <xdr:nvCxnSpPr>
        <xdr:cNvPr id="251" name="直線コネクタ 250"/>
        <xdr:cNvCxnSpPr/>
      </xdr:nvCxnSpPr>
      <xdr:spPr>
        <a:xfrm>
          <a:off x="15671800" y="93281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69850</xdr:rowOff>
    </xdr:from>
    <xdr:to>
      <xdr:col>78</xdr:col>
      <xdr:colOff>69850</xdr:colOff>
      <xdr:row>54</xdr:row>
      <xdr:rowOff>98425</xdr:rowOff>
    </xdr:to>
    <xdr:cxnSp macro="">
      <xdr:nvCxnSpPr>
        <xdr:cNvPr id="254" name="直線コネクタ 253"/>
        <xdr:cNvCxnSpPr/>
      </xdr:nvCxnSpPr>
      <xdr:spPr>
        <a:xfrm flipV="1">
          <a:off x="14782800" y="93281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60325</xdr:rowOff>
    </xdr:from>
    <xdr:to>
      <xdr:col>73</xdr:col>
      <xdr:colOff>180975</xdr:colOff>
      <xdr:row>54</xdr:row>
      <xdr:rowOff>98425</xdr:rowOff>
    </xdr:to>
    <xdr:cxnSp macro="">
      <xdr:nvCxnSpPr>
        <xdr:cNvPr id="257" name="直線コネクタ 256"/>
        <xdr:cNvCxnSpPr/>
      </xdr:nvCxnSpPr>
      <xdr:spPr>
        <a:xfrm>
          <a:off x="13893800" y="93186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60325</xdr:rowOff>
    </xdr:to>
    <xdr:cxnSp macro="">
      <xdr:nvCxnSpPr>
        <xdr:cNvPr id="260" name="直線コネクタ 259"/>
        <xdr:cNvCxnSpPr/>
      </xdr:nvCxnSpPr>
      <xdr:spPr>
        <a:xfrm>
          <a:off x="13004800" y="9309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19050</xdr:rowOff>
    </xdr:from>
    <xdr:to>
      <xdr:col>78</xdr:col>
      <xdr:colOff>120650</xdr:colOff>
      <xdr:row>54</xdr:row>
      <xdr:rowOff>120650</xdr:rowOff>
    </xdr:to>
    <xdr:sp macro="" textlink="">
      <xdr:nvSpPr>
        <xdr:cNvPr id="272" name="楕円 271"/>
        <xdr:cNvSpPr/>
      </xdr:nvSpPr>
      <xdr:spPr>
        <a:xfrm>
          <a:off x="15621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130827</xdr:rowOff>
    </xdr:from>
    <xdr:ext cx="736600" cy="259045"/>
    <xdr:sp macro="" textlink="">
      <xdr:nvSpPr>
        <xdr:cNvPr id="273" name="テキスト ボックス 272"/>
        <xdr:cNvSpPr txBox="1"/>
      </xdr:nvSpPr>
      <xdr:spPr>
        <a:xfrm>
          <a:off x="15290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47625</xdr:rowOff>
    </xdr:from>
    <xdr:to>
      <xdr:col>74</xdr:col>
      <xdr:colOff>31750</xdr:colOff>
      <xdr:row>54</xdr:row>
      <xdr:rowOff>149225</xdr:rowOff>
    </xdr:to>
    <xdr:sp macro="" textlink="">
      <xdr:nvSpPr>
        <xdr:cNvPr id="274" name="楕円 273"/>
        <xdr:cNvSpPr/>
      </xdr:nvSpPr>
      <xdr:spPr>
        <a:xfrm>
          <a:off x="14732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159402</xdr:rowOff>
    </xdr:from>
    <xdr:ext cx="762000" cy="259045"/>
    <xdr:sp macro="" textlink="">
      <xdr:nvSpPr>
        <xdr:cNvPr id="275" name="テキスト ボックス 274"/>
        <xdr:cNvSpPr txBox="1"/>
      </xdr:nvSpPr>
      <xdr:spPr>
        <a:xfrm>
          <a:off x="14401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9525</xdr:rowOff>
    </xdr:from>
    <xdr:to>
      <xdr:col>69</xdr:col>
      <xdr:colOff>142875</xdr:colOff>
      <xdr:row>54</xdr:row>
      <xdr:rowOff>111125</xdr:rowOff>
    </xdr:to>
    <xdr:sp macro="" textlink="">
      <xdr:nvSpPr>
        <xdr:cNvPr id="276" name="楕円 275"/>
        <xdr:cNvSpPr/>
      </xdr:nvSpPr>
      <xdr:spPr>
        <a:xfrm>
          <a:off x="13843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121302</xdr:rowOff>
    </xdr:from>
    <xdr:ext cx="762000" cy="259045"/>
    <xdr:sp macro="" textlink="">
      <xdr:nvSpPr>
        <xdr:cNvPr id="277" name="テキスト ボックス 276"/>
        <xdr:cNvSpPr txBox="1"/>
      </xdr:nvSpPr>
      <xdr:spPr>
        <a:xfrm>
          <a:off x="13512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78" name="楕円 277"/>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79" name="テキスト ボックス 278"/>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同様、新しいごみ焼却施設の建設に関連した一部事務組合に対する負担金等は増加しているが、公営企業（下水道事業）への補助を出資金へと変更したことによる減少と併せて、数値自体はほぼ横ばいであ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年度からごみ焼却施設建設が始まり、さらに増加する見込みであるため、経常的な補助費等の削減に努める必要がある。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24130</xdr:rowOff>
    </xdr:to>
    <xdr:cxnSp macro="">
      <xdr:nvCxnSpPr>
        <xdr:cNvPr id="309" name="直線コネクタ 308"/>
        <xdr:cNvCxnSpPr/>
      </xdr:nvCxnSpPr>
      <xdr:spPr>
        <a:xfrm>
          <a:off x="15671800" y="6367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143019</xdr:rowOff>
    </xdr:from>
    <xdr:ext cx="762000" cy="259045"/>
    <xdr:sp macro="" textlink="">
      <xdr:nvSpPr>
        <xdr:cNvPr id="310"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24130</xdr:rowOff>
    </xdr:to>
    <xdr:cxnSp macro="">
      <xdr:nvCxnSpPr>
        <xdr:cNvPr id="312" name="直線コネクタ 311"/>
        <xdr:cNvCxnSpPr/>
      </xdr:nvCxnSpPr>
      <xdr:spPr>
        <a:xfrm>
          <a:off x="14782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88138</xdr:rowOff>
    </xdr:to>
    <xdr:cxnSp macro="">
      <xdr:nvCxnSpPr>
        <xdr:cNvPr id="315" name="直線コネクタ 314"/>
        <xdr:cNvCxnSpPr/>
      </xdr:nvCxnSpPr>
      <xdr:spPr>
        <a:xfrm flipV="1">
          <a:off x="13893800" y="63449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88138</xdr:rowOff>
    </xdr:to>
    <xdr:cxnSp macro="">
      <xdr:nvCxnSpPr>
        <xdr:cNvPr id="318" name="直線コネクタ 317"/>
        <xdr:cNvCxnSpPr/>
      </xdr:nvCxnSpPr>
      <xdr:spPr>
        <a:xfrm>
          <a:off x="13004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2" name="テキスト ボックス 321"/>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8" name="楕円 327"/>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9"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0" name="楕円 32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1" name="テキスト ボックス 330"/>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2" name="楕円 331"/>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3" name="テキスト ボックス 332"/>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34" name="楕円 333"/>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35" name="テキスト ボックス 334"/>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6" name="楕円 335"/>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7" name="テキスト ボックス 336"/>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en-US" altLang="ja-JP"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公債費は町立学校の大規模改造事業等の元金償還が開始したことにより前年よりも増加した。</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今後は、今後は（仮称）防災センター整備や総合スポーツ施設整備等、大型事業に伴う元金償還を控えているため、公債</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費に係る経費は増加することが見込まれる。　　　　　　　</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適正な事業執行を行いながら計画的な償還額の平準化に努める必要がある。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130811</xdr:rowOff>
    </xdr:to>
    <xdr:cxnSp macro="">
      <xdr:nvCxnSpPr>
        <xdr:cNvPr id="370" name="直線コネクタ 369"/>
        <xdr:cNvCxnSpPr/>
      </xdr:nvCxnSpPr>
      <xdr:spPr>
        <a:xfrm>
          <a:off x="3987800" y="132181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161289</xdr:rowOff>
    </xdr:to>
    <xdr:cxnSp macro="">
      <xdr:nvCxnSpPr>
        <xdr:cNvPr id="373" name="直線コネクタ 372"/>
        <xdr:cNvCxnSpPr/>
      </xdr:nvCxnSpPr>
      <xdr:spPr>
        <a:xfrm flipV="1">
          <a:off x="3098800" y="132181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100330</xdr:rowOff>
    </xdr:from>
    <xdr:to>
      <xdr:col>15</xdr:col>
      <xdr:colOff>98425</xdr:colOff>
      <xdr:row>77</xdr:row>
      <xdr:rowOff>161289</xdr:rowOff>
    </xdr:to>
    <xdr:cxnSp macro="">
      <xdr:nvCxnSpPr>
        <xdr:cNvPr id="376" name="直線コネクタ 375"/>
        <xdr:cNvCxnSpPr/>
      </xdr:nvCxnSpPr>
      <xdr:spPr>
        <a:xfrm>
          <a:off x="2209800" y="13301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107950</xdr:rowOff>
    </xdr:to>
    <xdr:cxnSp macro="">
      <xdr:nvCxnSpPr>
        <xdr:cNvPr id="379" name="直線コネクタ 378"/>
        <xdr:cNvCxnSpPr/>
      </xdr:nvCxnSpPr>
      <xdr:spPr>
        <a:xfrm flipV="1">
          <a:off x="1320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89" name="楕円 388"/>
        <xdr:cNvSpPr/>
      </xdr:nvSpPr>
      <xdr:spPr>
        <a:xfrm>
          <a:off x="4775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52088</xdr:rowOff>
    </xdr:from>
    <xdr:ext cx="762000" cy="259045"/>
    <xdr:sp macro="" textlink="">
      <xdr:nvSpPr>
        <xdr:cNvPr id="390" name="公債費該当値テキスト"/>
        <xdr:cNvSpPr txBox="1"/>
      </xdr:nvSpPr>
      <xdr:spPr>
        <a:xfrm>
          <a:off x="4914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91" name="楕円 390"/>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92" name="テキスト ボックス 391"/>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3" name="楕円 392"/>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4" name="テキスト ボックス 393"/>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95" name="楕円 394"/>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96" name="テキスト ボックス 395"/>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57150</xdr:rowOff>
    </xdr:from>
    <xdr:to>
      <xdr:col>6</xdr:col>
      <xdr:colOff>171450</xdr:colOff>
      <xdr:row>77</xdr:row>
      <xdr:rowOff>158750</xdr:rowOff>
    </xdr:to>
    <xdr:sp macro="" textlink="">
      <xdr:nvSpPr>
        <xdr:cNvPr id="397" name="楕円 396"/>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143527</xdr:rowOff>
    </xdr:from>
    <xdr:ext cx="762000" cy="259045"/>
    <xdr:sp macro="" textlink="">
      <xdr:nvSpPr>
        <xdr:cNvPr id="398" name="テキスト ボックス 397"/>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公債費以外の経常収支比率は昨年から増加し、類似団体平均と同水準となっている。主な要因としては、分母となる経常一般財源における普通交付税や臨時財政対策債が大幅に減少したためである。</a:t>
          </a: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今後は、経費の見直しや改善を図りながら適正な財政運営に努める必要がある。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78</xdr:row>
      <xdr:rowOff>3556</xdr:rowOff>
    </xdr:to>
    <xdr:cxnSp macro="">
      <xdr:nvCxnSpPr>
        <xdr:cNvPr id="429" name="直線コネクタ 428"/>
        <xdr:cNvCxnSpPr/>
      </xdr:nvCxnSpPr>
      <xdr:spPr>
        <a:xfrm>
          <a:off x="15671800" y="13024613"/>
          <a:ext cx="8382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75</xdr:row>
      <xdr:rowOff>165863</xdr:rowOff>
    </xdr:to>
    <xdr:cxnSp macro="">
      <xdr:nvCxnSpPr>
        <xdr:cNvPr id="432" name="直線コネクタ 431"/>
        <xdr:cNvCxnSpPr/>
      </xdr:nvCxnSpPr>
      <xdr:spPr>
        <a:xfrm>
          <a:off x="14782800" y="130063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78994</xdr:rowOff>
    </xdr:from>
    <xdr:to>
      <xdr:col>73</xdr:col>
      <xdr:colOff>180975</xdr:colOff>
      <xdr:row>75</xdr:row>
      <xdr:rowOff>147574</xdr:rowOff>
    </xdr:to>
    <xdr:cxnSp macro="">
      <xdr:nvCxnSpPr>
        <xdr:cNvPr id="435" name="直線コネクタ 434"/>
        <xdr:cNvCxnSpPr/>
      </xdr:nvCxnSpPr>
      <xdr:spPr>
        <a:xfrm>
          <a:off x="13893800" y="1293774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75</xdr:row>
      <xdr:rowOff>78994</xdr:rowOff>
    </xdr:to>
    <xdr:cxnSp macro="">
      <xdr:nvCxnSpPr>
        <xdr:cNvPr id="438" name="直線コネクタ 437"/>
        <xdr:cNvCxnSpPr/>
      </xdr:nvCxnSpPr>
      <xdr:spPr>
        <a:xfrm>
          <a:off x="13004800" y="128691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48" name="楕円 447"/>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140733</xdr:rowOff>
    </xdr:from>
    <xdr:ext cx="762000" cy="259045"/>
    <xdr:sp macro="" textlink="">
      <xdr:nvSpPr>
        <xdr:cNvPr id="449" name="公債費以外該当値テキスト"/>
        <xdr:cNvSpPr txBox="1"/>
      </xdr:nvSpPr>
      <xdr:spPr>
        <a:xfrm>
          <a:off x="16598900" y="131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50" name="楕円 449"/>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1" name="テキスト ボックス 450"/>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96774</xdr:rowOff>
    </xdr:from>
    <xdr:to>
      <xdr:col>74</xdr:col>
      <xdr:colOff>31750</xdr:colOff>
      <xdr:row>76</xdr:row>
      <xdr:rowOff>26924</xdr:rowOff>
    </xdr:to>
    <xdr:sp macro="" textlink="">
      <xdr:nvSpPr>
        <xdr:cNvPr id="452" name="楕円 451"/>
        <xdr:cNvSpPr/>
      </xdr:nvSpPr>
      <xdr:spPr>
        <a:xfrm>
          <a:off x="14732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37101</xdr:rowOff>
    </xdr:from>
    <xdr:ext cx="762000" cy="259045"/>
    <xdr:sp macro="" textlink="">
      <xdr:nvSpPr>
        <xdr:cNvPr id="453" name="テキスト ボックス 452"/>
        <xdr:cNvSpPr txBox="1"/>
      </xdr:nvSpPr>
      <xdr:spPr>
        <a:xfrm>
          <a:off x="14401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28194</xdr:rowOff>
    </xdr:from>
    <xdr:to>
      <xdr:col>69</xdr:col>
      <xdr:colOff>142875</xdr:colOff>
      <xdr:row>75</xdr:row>
      <xdr:rowOff>129794</xdr:rowOff>
    </xdr:to>
    <xdr:sp macro="" textlink="">
      <xdr:nvSpPr>
        <xdr:cNvPr id="454" name="楕円 453"/>
        <xdr:cNvSpPr/>
      </xdr:nvSpPr>
      <xdr:spPr>
        <a:xfrm>
          <a:off x="13843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139971</xdr:rowOff>
    </xdr:from>
    <xdr:ext cx="762000" cy="259045"/>
    <xdr:sp macro="" textlink="">
      <xdr:nvSpPr>
        <xdr:cNvPr id="455" name="テキスト ボックス 454"/>
        <xdr:cNvSpPr txBox="1"/>
      </xdr:nvSpPr>
      <xdr:spPr>
        <a:xfrm>
          <a:off x="13512800" y="1265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131064</xdr:rowOff>
    </xdr:from>
    <xdr:to>
      <xdr:col>65</xdr:col>
      <xdr:colOff>53975</xdr:colOff>
      <xdr:row>75</xdr:row>
      <xdr:rowOff>61214</xdr:rowOff>
    </xdr:to>
    <xdr:sp macro="" textlink="">
      <xdr:nvSpPr>
        <xdr:cNvPr id="456" name="楕円 455"/>
        <xdr:cNvSpPr/>
      </xdr:nvSpPr>
      <xdr:spPr>
        <a:xfrm>
          <a:off x="12954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71391</xdr:rowOff>
    </xdr:from>
    <xdr:ext cx="762000" cy="259045"/>
    <xdr:sp macro="" textlink="">
      <xdr:nvSpPr>
        <xdr:cNvPr id="457" name="テキスト ボックス 456"/>
        <xdr:cNvSpPr txBox="1"/>
      </xdr:nvSpPr>
      <xdr:spPr>
        <a:xfrm>
          <a:off x="12623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38967</xdr:rowOff>
    </xdr:from>
    <xdr:to>
      <xdr:col>29</xdr:col>
      <xdr:colOff>127000</xdr:colOff>
      <xdr:row>19</xdr:row>
      <xdr:rowOff>46331</xdr:rowOff>
    </xdr:to>
    <xdr:cxnSp macro="">
      <xdr:nvCxnSpPr>
        <xdr:cNvPr id="52" name="直線コネクタ 51"/>
        <xdr:cNvCxnSpPr/>
      </xdr:nvCxnSpPr>
      <xdr:spPr bwMode="auto">
        <a:xfrm flipV="1">
          <a:off x="5003800" y="3344142"/>
          <a:ext cx="647700" cy="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27880</xdr:rowOff>
    </xdr:from>
    <xdr:to>
      <xdr:col>26</xdr:col>
      <xdr:colOff>50800</xdr:colOff>
      <xdr:row>19</xdr:row>
      <xdr:rowOff>46331</xdr:rowOff>
    </xdr:to>
    <xdr:cxnSp macro="">
      <xdr:nvCxnSpPr>
        <xdr:cNvPr id="55" name="直線コネクタ 54"/>
        <xdr:cNvCxnSpPr/>
      </xdr:nvCxnSpPr>
      <xdr:spPr bwMode="auto">
        <a:xfrm>
          <a:off x="4305300" y="3333055"/>
          <a:ext cx="698500" cy="18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1918</xdr:rowOff>
    </xdr:from>
    <xdr:to>
      <xdr:col>22</xdr:col>
      <xdr:colOff>114300</xdr:colOff>
      <xdr:row>19</xdr:row>
      <xdr:rowOff>27880</xdr:rowOff>
    </xdr:to>
    <xdr:cxnSp macro="">
      <xdr:nvCxnSpPr>
        <xdr:cNvPr id="58" name="直線コネクタ 57"/>
        <xdr:cNvCxnSpPr/>
      </xdr:nvCxnSpPr>
      <xdr:spPr bwMode="auto">
        <a:xfrm>
          <a:off x="3606800" y="3307093"/>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1918</xdr:rowOff>
    </xdr:from>
    <xdr:to>
      <xdr:col>18</xdr:col>
      <xdr:colOff>177800</xdr:colOff>
      <xdr:row>19</xdr:row>
      <xdr:rowOff>2718</xdr:rowOff>
    </xdr:to>
    <xdr:cxnSp macro="">
      <xdr:nvCxnSpPr>
        <xdr:cNvPr id="61" name="直線コネクタ 60"/>
        <xdr:cNvCxnSpPr/>
      </xdr:nvCxnSpPr>
      <xdr:spPr bwMode="auto">
        <a:xfrm flipV="1">
          <a:off x="2908300" y="3307093"/>
          <a:ext cx="698500" cy="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159617</xdr:rowOff>
    </xdr:from>
    <xdr:to>
      <xdr:col>29</xdr:col>
      <xdr:colOff>177800</xdr:colOff>
      <xdr:row>19</xdr:row>
      <xdr:rowOff>89767</xdr:rowOff>
    </xdr:to>
    <xdr:sp macro="" textlink="">
      <xdr:nvSpPr>
        <xdr:cNvPr id="71" name="楕円 70"/>
        <xdr:cNvSpPr/>
      </xdr:nvSpPr>
      <xdr:spPr bwMode="auto">
        <a:xfrm>
          <a:off x="5600700" y="3293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131694</xdr:rowOff>
    </xdr:from>
    <xdr:ext cx="762000" cy="259045"/>
    <xdr:sp macro="" textlink="">
      <xdr:nvSpPr>
        <xdr:cNvPr id="72" name="人口1人当たり決算額の推移該当値テキスト130"/>
        <xdr:cNvSpPr txBox="1"/>
      </xdr:nvSpPr>
      <xdr:spPr>
        <a:xfrm>
          <a:off x="5740400" y="3265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166981</xdr:rowOff>
    </xdr:from>
    <xdr:to>
      <xdr:col>26</xdr:col>
      <xdr:colOff>101600</xdr:colOff>
      <xdr:row>19</xdr:row>
      <xdr:rowOff>97131</xdr:rowOff>
    </xdr:to>
    <xdr:sp macro="" textlink="">
      <xdr:nvSpPr>
        <xdr:cNvPr id="73" name="楕円 72"/>
        <xdr:cNvSpPr/>
      </xdr:nvSpPr>
      <xdr:spPr bwMode="auto">
        <a:xfrm>
          <a:off x="4953000" y="3300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81908</xdr:rowOff>
    </xdr:from>
    <xdr:ext cx="736600" cy="259045"/>
    <xdr:sp macro="" textlink="">
      <xdr:nvSpPr>
        <xdr:cNvPr id="74" name="テキスト ボックス 73"/>
        <xdr:cNvSpPr txBox="1"/>
      </xdr:nvSpPr>
      <xdr:spPr>
        <a:xfrm>
          <a:off x="4622800" y="3387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148530</xdr:rowOff>
    </xdr:from>
    <xdr:to>
      <xdr:col>22</xdr:col>
      <xdr:colOff>165100</xdr:colOff>
      <xdr:row>19</xdr:row>
      <xdr:rowOff>78680</xdr:rowOff>
    </xdr:to>
    <xdr:sp macro="" textlink="">
      <xdr:nvSpPr>
        <xdr:cNvPr id="75" name="楕円 74"/>
        <xdr:cNvSpPr/>
      </xdr:nvSpPr>
      <xdr:spPr bwMode="auto">
        <a:xfrm>
          <a:off x="4254500" y="328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63457</xdr:rowOff>
    </xdr:from>
    <xdr:ext cx="762000" cy="259045"/>
    <xdr:sp macro="" textlink="">
      <xdr:nvSpPr>
        <xdr:cNvPr id="76" name="テキスト ボックス 75"/>
        <xdr:cNvSpPr txBox="1"/>
      </xdr:nvSpPr>
      <xdr:spPr>
        <a:xfrm>
          <a:off x="3924300" y="336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122568</xdr:rowOff>
    </xdr:from>
    <xdr:to>
      <xdr:col>19</xdr:col>
      <xdr:colOff>38100</xdr:colOff>
      <xdr:row>19</xdr:row>
      <xdr:rowOff>52718</xdr:rowOff>
    </xdr:to>
    <xdr:sp macro="" textlink="">
      <xdr:nvSpPr>
        <xdr:cNvPr id="77" name="楕円 76"/>
        <xdr:cNvSpPr/>
      </xdr:nvSpPr>
      <xdr:spPr bwMode="auto">
        <a:xfrm>
          <a:off x="3556000" y="3256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37495</xdr:rowOff>
    </xdr:from>
    <xdr:ext cx="762000" cy="259045"/>
    <xdr:sp macro="" textlink="">
      <xdr:nvSpPr>
        <xdr:cNvPr id="78" name="テキスト ボックス 77"/>
        <xdr:cNvSpPr txBox="1"/>
      </xdr:nvSpPr>
      <xdr:spPr>
        <a:xfrm>
          <a:off x="3225800" y="334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123368</xdr:rowOff>
    </xdr:from>
    <xdr:to>
      <xdr:col>15</xdr:col>
      <xdr:colOff>101600</xdr:colOff>
      <xdr:row>19</xdr:row>
      <xdr:rowOff>53518</xdr:rowOff>
    </xdr:to>
    <xdr:sp macro="" textlink="">
      <xdr:nvSpPr>
        <xdr:cNvPr id="79" name="楕円 78"/>
        <xdr:cNvSpPr/>
      </xdr:nvSpPr>
      <xdr:spPr bwMode="auto">
        <a:xfrm>
          <a:off x="2857500" y="3257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38295</xdr:rowOff>
    </xdr:from>
    <xdr:ext cx="762000" cy="259045"/>
    <xdr:sp macro="" textlink="">
      <xdr:nvSpPr>
        <xdr:cNvPr id="80" name="テキスト ボックス 79"/>
        <xdr:cNvSpPr txBox="1"/>
      </xdr:nvSpPr>
      <xdr:spPr>
        <a:xfrm>
          <a:off x="2527300" y="33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227584</xdr:rowOff>
    </xdr:from>
    <xdr:to>
      <xdr:col>29</xdr:col>
      <xdr:colOff>127000</xdr:colOff>
      <xdr:row>35</xdr:row>
      <xdr:rowOff>289175</xdr:rowOff>
    </xdr:to>
    <xdr:cxnSp macro="">
      <xdr:nvCxnSpPr>
        <xdr:cNvPr id="115" name="直線コネクタ 114"/>
        <xdr:cNvCxnSpPr/>
      </xdr:nvCxnSpPr>
      <xdr:spPr bwMode="auto">
        <a:xfrm flipV="1">
          <a:off x="5003800" y="6837934"/>
          <a:ext cx="647700" cy="61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212360</xdr:rowOff>
    </xdr:from>
    <xdr:ext cx="762000" cy="259045"/>
    <xdr:sp macro="" textlink="">
      <xdr:nvSpPr>
        <xdr:cNvPr id="116" name="人口1人当たり決算額の推移平均値テキスト445"/>
        <xdr:cNvSpPr txBox="1"/>
      </xdr:nvSpPr>
      <xdr:spPr>
        <a:xfrm>
          <a:off x="5740400" y="6822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99960</xdr:rowOff>
    </xdr:from>
    <xdr:to>
      <xdr:col>26</xdr:col>
      <xdr:colOff>50800</xdr:colOff>
      <xdr:row>35</xdr:row>
      <xdr:rowOff>289175</xdr:rowOff>
    </xdr:to>
    <xdr:cxnSp macro="">
      <xdr:nvCxnSpPr>
        <xdr:cNvPr id="118" name="直線コネクタ 117"/>
        <xdr:cNvCxnSpPr/>
      </xdr:nvCxnSpPr>
      <xdr:spPr bwMode="auto">
        <a:xfrm>
          <a:off x="4305300" y="6710310"/>
          <a:ext cx="698500" cy="18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99960</xdr:rowOff>
    </xdr:from>
    <xdr:to>
      <xdr:col>22</xdr:col>
      <xdr:colOff>114300</xdr:colOff>
      <xdr:row>35</xdr:row>
      <xdr:rowOff>144243</xdr:rowOff>
    </xdr:to>
    <xdr:cxnSp macro="">
      <xdr:nvCxnSpPr>
        <xdr:cNvPr id="121" name="直線コネクタ 120"/>
        <xdr:cNvCxnSpPr/>
      </xdr:nvCxnSpPr>
      <xdr:spPr bwMode="auto">
        <a:xfrm flipV="1">
          <a:off x="3606800" y="6710310"/>
          <a:ext cx="6985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144243</xdr:rowOff>
    </xdr:from>
    <xdr:to>
      <xdr:col>18</xdr:col>
      <xdr:colOff>177800</xdr:colOff>
      <xdr:row>35</xdr:row>
      <xdr:rowOff>150448</xdr:rowOff>
    </xdr:to>
    <xdr:cxnSp macro="">
      <xdr:nvCxnSpPr>
        <xdr:cNvPr id="124" name="直線コネクタ 123"/>
        <xdr:cNvCxnSpPr/>
      </xdr:nvCxnSpPr>
      <xdr:spPr bwMode="auto">
        <a:xfrm flipV="1">
          <a:off x="2908300" y="6754593"/>
          <a:ext cx="698500" cy="6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176784</xdr:rowOff>
    </xdr:from>
    <xdr:to>
      <xdr:col>29</xdr:col>
      <xdr:colOff>177800</xdr:colOff>
      <xdr:row>35</xdr:row>
      <xdr:rowOff>278384</xdr:rowOff>
    </xdr:to>
    <xdr:sp macro="" textlink="">
      <xdr:nvSpPr>
        <xdr:cNvPr id="134" name="楕円 133"/>
        <xdr:cNvSpPr/>
      </xdr:nvSpPr>
      <xdr:spPr bwMode="auto">
        <a:xfrm>
          <a:off x="5600700" y="6787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21861</xdr:rowOff>
    </xdr:from>
    <xdr:ext cx="762000" cy="259045"/>
    <xdr:sp macro="" textlink="">
      <xdr:nvSpPr>
        <xdr:cNvPr id="135" name="人口1人当たり決算額の推移該当値テキスト445"/>
        <xdr:cNvSpPr txBox="1"/>
      </xdr:nvSpPr>
      <xdr:spPr>
        <a:xfrm>
          <a:off x="5740400" y="663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238375</xdr:rowOff>
    </xdr:from>
    <xdr:to>
      <xdr:col>26</xdr:col>
      <xdr:colOff>101600</xdr:colOff>
      <xdr:row>35</xdr:row>
      <xdr:rowOff>339975</xdr:rowOff>
    </xdr:to>
    <xdr:sp macro="" textlink="">
      <xdr:nvSpPr>
        <xdr:cNvPr id="136" name="楕円 135"/>
        <xdr:cNvSpPr/>
      </xdr:nvSpPr>
      <xdr:spPr bwMode="auto">
        <a:xfrm>
          <a:off x="4953000" y="684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324752</xdr:rowOff>
    </xdr:from>
    <xdr:ext cx="736600" cy="259045"/>
    <xdr:sp macro="" textlink="">
      <xdr:nvSpPr>
        <xdr:cNvPr id="137" name="テキスト ボックス 136"/>
        <xdr:cNvSpPr txBox="1"/>
      </xdr:nvSpPr>
      <xdr:spPr>
        <a:xfrm>
          <a:off x="4622800" y="6935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49160</xdr:rowOff>
    </xdr:from>
    <xdr:to>
      <xdr:col>22</xdr:col>
      <xdr:colOff>165100</xdr:colOff>
      <xdr:row>35</xdr:row>
      <xdr:rowOff>150760</xdr:rowOff>
    </xdr:to>
    <xdr:sp macro="" textlink="">
      <xdr:nvSpPr>
        <xdr:cNvPr id="138" name="楕円 137"/>
        <xdr:cNvSpPr/>
      </xdr:nvSpPr>
      <xdr:spPr bwMode="auto">
        <a:xfrm>
          <a:off x="4254500" y="6659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160937</xdr:rowOff>
    </xdr:from>
    <xdr:ext cx="762000" cy="259045"/>
    <xdr:sp macro="" textlink="">
      <xdr:nvSpPr>
        <xdr:cNvPr id="139" name="テキスト ボックス 138"/>
        <xdr:cNvSpPr txBox="1"/>
      </xdr:nvSpPr>
      <xdr:spPr>
        <a:xfrm>
          <a:off x="3924300" y="642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93443</xdr:rowOff>
    </xdr:from>
    <xdr:to>
      <xdr:col>19</xdr:col>
      <xdr:colOff>38100</xdr:colOff>
      <xdr:row>35</xdr:row>
      <xdr:rowOff>195043</xdr:rowOff>
    </xdr:to>
    <xdr:sp macro="" textlink="">
      <xdr:nvSpPr>
        <xdr:cNvPr id="140" name="楕円 139"/>
        <xdr:cNvSpPr/>
      </xdr:nvSpPr>
      <xdr:spPr bwMode="auto">
        <a:xfrm>
          <a:off x="3556000" y="6703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205220</xdr:rowOff>
    </xdr:from>
    <xdr:ext cx="762000" cy="259045"/>
    <xdr:sp macro="" textlink="">
      <xdr:nvSpPr>
        <xdr:cNvPr id="141" name="テキスト ボックス 140"/>
        <xdr:cNvSpPr txBox="1"/>
      </xdr:nvSpPr>
      <xdr:spPr>
        <a:xfrm>
          <a:off x="3225800" y="647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99648</xdr:rowOff>
    </xdr:from>
    <xdr:to>
      <xdr:col>15</xdr:col>
      <xdr:colOff>101600</xdr:colOff>
      <xdr:row>35</xdr:row>
      <xdr:rowOff>201248</xdr:rowOff>
    </xdr:to>
    <xdr:sp macro="" textlink="">
      <xdr:nvSpPr>
        <xdr:cNvPr id="142" name="楕円 141"/>
        <xdr:cNvSpPr/>
      </xdr:nvSpPr>
      <xdr:spPr bwMode="auto">
        <a:xfrm>
          <a:off x="2857500" y="670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211425</xdr:rowOff>
    </xdr:from>
    <xdr:ext cx="762000" cy="259045"/>
    <xdr:sp macro="" textlink="">
      <xdr:nvSpPr>
        <xdr:cNvPr id="143" name="テキスト ボックス 142"/>
        <xdr:cNvSpPr txBox="1"/>
      </xdr:nvSpPr>
      <xdr:spPr>
        <a:xfrm>
          <a:off x="2527300" y="647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41,976
41,599
37.46
17,749,830
16,634,418
571,066
8,614,482
16,557,460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70516</xdr:rowOff>
    </xdr:from>
    <xdr:to>
      <xdr:col>24</xdr:col>
      <xdr:colOff>63500</xdr:colOff>
      <xdr:row>37</xdr:row>
      <xdr:rowOff>81636</xdr:rowOff>
    </xdr:to>
    <xdr:cxnSp macro="">
      <xdr:nvCxnSpPr>
        <xdr:cNvPr id="63" name="直線コネクタ 62"/>
        <xdr:cNvCxnSpPr/>
      </xdr:nvCxnSpPr>
      <xdr:spPr>
        <a:xfrm>
          <a:off x="3797300" y="6414166"/>
          <a:ext cx="838200" cy="1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33858</xdr:rowOff>
    </xdr:from>
    <xdr:to>
      <xdr:col>19</xdr:col>
      <xdr:colOff>177800</xdr:colOff>
      <xdr:row>37</xdr:row>
      <xdr:rowOff>70516</xdr:rowOff>
    </xdr:to>
    <xdr:cxnSp macro="">
      <xdr:nvCxnSpPr>
        <xdr:cNvPr id="66" name="直線コネクタ 65"/>
        <xdr:cNvCxnSpPr/>
      </xdr:nvCxnSpPr>
      <xdr:spPr>
        <a:xfrm>
          <a:off x="2908300" y="6377508"/>
          <a:ext cx="8890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19963</xdr:rowOff>
    </xdr:from>
    <xdr:to>
      <xdr:col>15</xdr:col>
      <xdr:colOff>50800</xdr:colOff>
      <xdr:row>37</xdr:row>
      <xdr:rowOff>33858</xdr:rowOff>
    </xdr:to>
    <xdr:cxnSp macro="">
      <xdr:nvCxnSpPr>
        <xdr:cNvPr id="69" name="直線コネクタ 68"/>
        <xdr:cNvCxnSpPr/>
      </xdr:nvCxnSpPr>
      <xdr:spPr>
        <a:xfrm>
          <a:off x="2019300" y="6363613"/>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19963</xdr:rowOff>
    </xdr:from>
    <xdr:to>
      <xdr:col>10</xdr:col>
      <xdr:colOff>114300</xdr:colOff>
      <xdr:row>37</xdr:row>
      <xdr:rowOff>27376</xdr:rowOff>
    </xdr:to>
    <xdr:cxnSp macro="">
      <xdr:nvCxnSpPr>
        <xdr:cNvPr id="72" name="直線コネクタ 71"/>
        <xdr:cNvCxnSpPr/>
      </xdr:nvCxnSpPr>
      <xdr:spPr>
        <a:xfrm flipV="1">
          <a:off x="1130300" y="6363613"/>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30836</xdr:rowOff>
    </xdr:from>
    <xdr:to>
      <xdr:col>24</xdr:col>
      <xdr:colOff>114300</xdr:colOff>
      <xdr:row>37</xdr:row>
      <xdr:rowOff>132436</xdr:rowOff>
    </xdr:to>
    <xdr:sp macro="" textlink="">
      <xdr:nvSpPr>
        <xdr:cNvPr id="82" name="楕円 81"/>
        <xdr:cNvSpPr/>
      </xdr:nvSpPr>
      <xdr:spPr>
        <a:xfrm>
          <a:off x="4584700" y="637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117213</xdr:rowOff>
    </xdr:from>
    <xdr:ext cx="534377" cy="259045"/>
    <xdr:sp macro="" textlink="">
      <xdr:nvSpPr>
        <xdr:cNvPr id="83" name="人件費該当値テキスト"/>
        <xdr:cNvSpPr txBox="1"/>
      </xdr:nvSpPr>
      <xdr:spPr>
        <a:xfrm>
          <a:off x="4686300" y="62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19716</xdr:rowOff>
    </xdr:from>
    <xdr:to>
      <xdr:col>20</xdr:col>
      <xdr:colOff>38100</xdr:colOff>
      <xdr:row>37</xdr:row>
      <xdr:rowOff>121316</xdr:rowOff>
    </xdr:to>
    <xdr:sp macro="" textlink="">
      <xdr:nvSpPr>
        <xdr:cNvPr id="84" name="楕円 83"/>
        <xdr:cNvSpPr/>
      </xdr:nvSpPr>
      <xdr:spPr>
        <a:xfrm>
          <a:off x="3746500" y="63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112443</xdr:rowOff>
    </xdr:from>
    <xdr:ext cx="534377" cy="259045"/>
    <xdr:sp macro="" textlink="">
      <xdr:nvSpPr>
        <xdr:cNvPr id="85" name="テキスト ボックス 84"/>
        <xdr:cNvSpPr txBox="1"/>
      </xdr:nvSpPr>
      <xdr:spPr>
        <a:xfrm>
          <a:off x="3530111" y="645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154508</xdr:rowOff>
    </xdr:from>
    <xdr:to>
      <xdr:col>15</xdr:col>
      <xdr:colOff>101600</xdr:colOff>
      <xdr:row>37</xdr:row>
      <xdr:rowOff>84658</xdr:rowOff>
    </xdr:to>
    <xdr:sp macro="" textlink="">
      <xdr:nvSpPr>
        <xdr:cNvPr id="86" name="楕円 85"/>
        <xdr:cNvSpPr/>
      </xdr:nvSpPr>
      <xdr:spPr>
        <a:xfrm>
          <a:off x="2857500" y="6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75785</xdr:rowOff>
    </xdr:from>
    <xdr:ext cx="534377" cy="259045"/>
    <xdr:sp macro="" textlink="">
      <xdr:nvSpPr>
        <xdr:cNvPr id="87" name="テキスト ボックス 86"/>
        <xdr:cNvSpPr txBox="1"/>
      </xdr:nvSpPr>
      <xdr:spPr>
        <a:xfrm>
          <a:off x="2641111" y="64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140613</xdr:rowOff>
    </xdr:from>
    <xdr:to>
      <xdr:col>10</xdr:col>
      <xdr:colOff>165100</xdr:colOff>
      <xdr:row>37</xdr:row>
      <xdr:rowOff>70763</xdr:rowOff>
    </xdr:to>
    <xdr:sp macro="" textlink="">
      <xdr:nvSpPr>
        <xdr:cNvPr id="88" name="楕円 87"/>
        <xdr:cNvSpPr/>
      </xdr:nvSpPr>
      <xdr:spPr>
        <a:xfrm>
          <a:off x="1968500" y="631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61890</xdr:rowOff>
    </xdr:from>
    <xdr:ext cx="534377" cy="259045"/>
    <xdr:sp macro="" textlink="">
      <xdr:nvSpPr>
        <xdr:cNvPr id="89" name="テキスト ボックス 88"/>
        <xdr:cNvSpPr txBox="1"/>
      </xdr:nvSpPr>
      <xdr:spPr>
        <a:xfrm>
          <a:off x="1752111" y="640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148026</xdr:rowOff>
    </xdr:from>
    <xdr:to>
      <xdr:col>6</xdr:col>
      <xdr:colOff>38100</xdr:colOff>
      <xdr:row>37</xdr:row>
      <xdr:rowOff>78176</xdr:rowOff>
    </xdr:to>
    <xdr:sp macro="" textlink="">
      <xdr:nvSpPr>
        <xdr:cNvPr id="90" name="楕円 89"/>
        <xdr:cNvSpPr/>
      </xdr:nvSpPr>
      <xdr:spPr>
        <a:xfrm>
          <a:off x="1079500" y="63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69303</xdr:rowOff>
    </xdr:from>
    <xdr:ext cx="534377" cy="259045"/>
    <xdr:sp macro="" textlink="">
      <xdr:nvSpPr>
        <xdr:cNvPr id="91" name="テキスト ボックス 90"/>
        <xdr:cNvSpPr txBox="1"/>
      </xdr:nvSpPr>
      <xdr:spPr>
        <a:xfrm>
          <a:off x="863111" y="641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64961</xdr:rowOff>
    </xdr:from>
    <xdr:to>
      <xdr:col>24</xdr:col>
      <xdr:colOff>63500</xdr:colOff>
      <xdr:row>58</xdr:row>
      <xdr:rowOff>105802</xdr:rowOff>
    </xdr:to>
    <xdr:cxnSp macro="">
      <xdr:nvCxnSpPr>
        <xdr:cNvPr id="122" name="直線コネクタ 121"/>
        <xdr:cNvCxnSpPr/>
      </xdr:nvCxnSpPr>
      <xdr:spPr>
        <a:xfrm>
          <a:off x="3797300" y="10009061"/>
          <a:ext cx="838200" cy="4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51056</xdr:rowOff>
    </xdr:from>
    <xdr:to>
      <xdr:col>19</xdr:col>
      <xdr:colOff>177800</xdr:colOff>
      <xdr:row>58</xdr:row>
      <xdr:rowOff>64961</xdr:rowOff>
    </xdr:to>
    <xdr:cxnSp macro="">
      <xdr:nvCxnSpPr>
        <xdr:cNvPr id="125" name="直線コネクタ 124"/>
        <xdr:cNvCxnSpPr/>
      </xdr:nvCxnSpPr>
      <xdr:spPr>
        <a:xfrm>
          <a:off x="2908300" y="9995156"/>
          <a:ext cx="889000" cy="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51056</xdr:rowOff>
    </xdr:from>
    <xdr:to>
      <xdr:col>15</xdr:col>
      <xdr:colOff>50800</xdr:colOff>
      <xdr:row>58</xdr:row>
      <xdr:rowOff>118623</xdr:rowOff>
    </xdr:to>
    <xdr:cxnSp macro="">
      <xdr:nvCxnSpPr>
        <xdr:cNvPr id="128" name="直線コネクタ 127"/>
        <xdr:cNvCxnSpPr/>
      </xdr:nvCxnSpPr>
      <xdr:spPr>
        <a:xfrm flipV="1">
          <a:off x="2019300" y="9995156"/>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118623</xdr:rowOff>
    </xdr:from>
    <xdr:to>
      <xdr:col>10</xdr:col>
      <xdr:colOff>114300</xdr:colOff>
      <xdr:row>58</xdr:row>
      <xdr:rowOff>120341</xdr:rowOff>
    </xdr:to>
    <xdr:cxnSp macro="">
      <xdr:nvCxnSpPr>
        <xdr:cNvPr id="131" name="直線コネクタ 130"/>
        <xdr:cNvCxnSpPr/>
      </xdr:nvCxnSpPr>
      <xdr:spPr>
        <a:xfrm flipV="1">
          <a:off x="1130300" y="10062723"/>
          <a:ext cx="889000" cy="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55002</xdr:rowOff>
    </xdr:from>
    <xdr:to>
      <xdr:col>24</xdr:col>
      <xdr:colOff>114300</xdr:colOff>
      <xdr:row>58</xdr:row>
      <xdr:rowOff>156602</xdr:rowOff>
    </xdr:to>
    <xdr:sp macro="" textlink="">
      <xdr:nvSpPr>
        <xdr:cNvPr id="141" name="楕円 140"/>
        <xdr:cNvSpPr/>
      </xdr:nvSpPr>
      <xdr:spPr>
        <a:xfrm>
          <a:off x="4584700" y="999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14161</xdr:rowOff>
    </xdr:from>
    <xdr:to>
      <xdr:col>20</xdr:col>
      <xdr:colOff>38100</xdr:colOff>
      <xdr:row>58</xdr:row>
      <xdr:rowOff>115761</xdr:rowOff>
    </xdr:to>
    <xdr:sp macro="" textlink="">
      <xdr:nvSpPr>
        <xdr:cNvPr id="143" name="楕円 142"/>
        <xdr:cNvSpPr/>
      </xdr:nvSpPr>
      <xdr:spPr>
        <a:xfrm>
          <a:off x="3746500" y="99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132288</xdr:rowOff>
    </xdr:from>
    <xdr:ext cx="534377" cy="259045"/>
    <xdr:sp macro="" textlink="">
      <xdr:nvSpPr>
        <xdr:cNvPr id="144" name="テキスト ボックス 143"/>
        <xdr:cNvSpPr txBox="1"/>
      </xdr:nvSpPr>
      <xdr:spPr>
        <a:xfrm>
          <a:off x="3530111" y="973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256</xdr:rowOff>
    </xdr:from>
    <xdr:to>
      <xdr:col>15</xdr:col>
      <xdr:colOff>101600</xdr:colOff>
      <xdr:row>58</xdr:row>
      <xdr:rowOff>101856</xdr:rowOff>
    </xdr:to>
    <xdr:sp macro="" textlink="">
      <xdr:nvSpPr>
        <xdr:cNvPr id="145" name="楕円 144"/>
        <xdr:cNvSpPr/>
      </xdr:nvSpPr>
      <xdr:spPr>
        <a:xfrm>
          <a:off x="2857500" y="99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118383</xdr:rowOff>
    </xdr:from>
    <xdr:ext cx="534377" cy="259045"/>
    <xdr:sp macro="" textlink="">
      <xdr:nvSpPr>
        <xdr:cNvPr id="146" name="テキスト ボックス 145"/>
        <xdr:cNvSpPr txBox="1"/>
      </xdr:nvSpPr>
      <xdr:spPr>
        <a:xfrm>
          <a:off x="2641111" y="97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67823</xdr:rowOff>
    </xdr:from>
    <xdr:to>
      <xdr:col>10</xdr:col>
      <xdr:colOff>165100</xdr:colOff>
      <xdr:row>58</xdr:row>
      <xdr:rowOff>169423</xdr:rowOff>
    </xdr:to>
    <xdr:sp macro="" textlink="">
      <xdr:nvSpPr>
        <xdr:cNvPr id="147" name="楕円 146"/>
        <xdr:cNvSpPr/>
      </xdr:nvSpPr>
      <xdr:spPr>
        <a:xfrm>
          <a:off x="1968500" y="100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160550</xdr:rowOff>
    </xdr:from>
    <xdr:ext cx="534377" cy="259045"/>
    <xdr:sp macro="" textlink="">
      <xdr:nvSpPr>
        <xdr:cNvPr id="148" name="テキスト ボックス 147"/>
        <xdr:cNvSpPr txBox="1"/>
      </xdr:nvSpPr>
      <xdr:spPr>
        <a:xfrm>
          <a:off x="1752111" y="1010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69541</xdr:rowOff>
    </xdr:from>
    <xdr:to>
      <xdr:col>6</xdr:col>
      <xdr:colOff>38100</xdr:colOff>
      <xdr:row>58</xdr:row>
      <xdr:rowOff>171141</xdr:rowOff>
    </xdr:to>
    <xdr:sp macro="" textlink="">
      <xdr:nvSpPr>
        <xdr:cNvPr id="149" name="楕円 148"/>
        <xdr:cNvSpPr/>
      </xdr:nvSpPr>
      <xdr:spPr>
        <a:xfrm>
          <a:off x="1079500" y="1001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162268</xdr:rowOff>
    </xdr:from>
    <xdr:ext cx="534377" cy="259045"/>
    <xdr:sp macro="" textlink="">
      <xdr:nvSpPr>
        <xdr:cNvPr id="150" name="テキスト ボックス 149"/>
        <xdr:cNvSpPr txBox="1"/>
      </xdr:nvSpPr>
      <xdr:spPr>
        <a:xfrm>
          <a:off x="863111" y="1010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71273</xdr:rowOff>
    </xdr:from>
    <xdr:to>
      <xdr:col>24</xdr:col>
      <xdr:colOff>63500</xdr:colOff>
      <xdr:row>78</xdr:row>
      <xdr:rowOff>105944</xdr:rowOff>
    </xdr:to>
    <xdr:cxnSp macro="">
      <xdr:nvCxnSpPr>
        <xdr:cNvPr id="179" name="直線コネクタ 178"/>
        <xdr:cNvCxnSpPr/>
      </xdr:nvCxnSpPr>
      <xdr:spPr>
        <a:xfrm flipV="1">
          <a:off x="3797300" y="13444373"/>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105944</xdr:rowOff>
    </xdr:from>
    <xdr:to>
      <xdr:col>19</xdr:col>
      <xdr:colOff>177800</xdr:colOff>
      <xdr:row>78</xdr:row>
      <xdr:rowOff>117373</xdr:rowOff>
    </xdr:to>
    <xdr:cxnSp macro="">
      <xdr:nvCxnSpPr>
        <xdr:cNvPr id="182" name="直線コネクタ 181"/>
        <xdr:cNvCxnSpPr/>
      </xdr:nvCxnSpPr>
      <xdr:spPr>
        <a:xfrm flipV="1">
          <a:off x="2908300" y="13479044"/>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63424</xdr:rowOff>
    </xdr:from>
    <xdr:to>
      <xdr:col>15</xdr:col>
      <xdr:colOff>50800</xdr:colOff>
      <xdr:row>78</xdr:row>
      <xdr:rowOff>117373</xdr:rowOff>
    </xdr:to>
    <xdr:cxnSp macro="">
      <xdr:nvCxnSpPr>
        <xdr:cNvPr id="185" name="直線コネクタ 184"/>
        <xdr:cNvCxnSpPr/>
      </xdr:nvCxnSpPr>
      <xdr:spPr>
        <a:xfrm>
          <a:off x="2019300" y="13436524"/>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63424</xdr:rowOff>
    </xdr:from>
    <xdr:to>
      <xdr:col>10</xdr:col>
      <xdr:colOff>114300</xdr:colOff>
      <xdr:row>78</xdr:row>
      <xdr:rowOff>122174</xdr:rowOff>
    </xdr:to>
    <xdr:cxnSp macro="">
      <xdr:nvCxnSpPr>
        <xdr:cNvPr id="188" name="直線コネクタ 187"/>
        <xdr:cNvCxnSpPr/>
      </xdr:nvCxnSpPr>
      <xdr:spPr>
        <a:xfrm flipV="1">
          <a:off x="1130300" y="13436524"/>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20473</xdr:rowOff>
    </xdr:from>
    <xdr:to>
      <xdr:col>24</xdr:col>
      <xdr:colOff>114300</xdr:colOff>
      <xdr:row>78</xdr:row>
      <xdr:rowOff>122073</xdr:rowOff>
    </xdr:to>
    <xdr:sp macro="" textlink="">
      <xdr:nvSpPr>
        <xdr:cNvPr id="198" name="楕円 197"/>
        <xdr:cNvSpPr/>
      </xdr:nvSpPr>
      <xdr:spPr>
        <a:xfrm>
          <a:off x="4584700" y="1339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106850</xdr:rowOff>
    </xdr:from>
    <xdr:ext cx="469744" cy="259045"/>
    <xdr:sp macro="" textlink="">
      <xdr:nvSpPr>
        <xdr:cNvPr id="199" name="維持補修費該当値テキスト"/>
        <xdr:cNvSpPr txBox="1"/>
      </xdr:nvSpPr>
      <xdr:spPr>
        <a:xfrm>
          <a:off x="4686300" y="1330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55144</xdr:rowOff>
    </xdr:from>
    <xdr:to>
      <xdr:col>20</xdr:col>
      <xdr:colOff>38100</xdr:colOff>
      <xdr:row>78</xdr:row>
      <xdr:rowOff>156744</xdr:rowOff>
    </xdr:to>
    <xdr:sp macro="" textlink="">
      <xdr:nvSpPr>
        <xdr:cNvPr id="200" name="楕円 199"/>
        <xdr:cNvSpPr/>
      </xdr:nvSpPr>
      <xdr:spPr>
        <a:xfrm>
          <a:off x="3746500" y="134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147871</xdr:rowOff>
    </xdr:from>
    <xdr:ext cx="469744" cy="259045"/>
    <xdr:sp macro="" textlink="">
      <xdr:nvSpPr>
        <xdr:cNvPr id="201" name="テキスト ボックス 200"/>
        <xdr:cNvSpPr txBox="1"/>
      </xdr:nvSpPr>
      <xdr:spPr>
        <a:xfrm>
          <a:off x="3562428" y="1352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66573</xdr:rowOff>
    </xdr:from>
    <xdr:to>
      <xdr:col>15</xdr:col>
      <xdr:colOff>101600</xdr:colOff>
      <xdr:row>78</xdr:row>
      <xdr:rowOff>168173</xdr:rowOff>
    </xdr:to>
    <xdr:sp macro="" textlink="">
      <xdr:nvSpPr>
        <xdr:cNvPr id="202" name="楕円 201"/>
        <xdr:cNvSpPr/>
      </xdr:nvSpPr>
      <xdr:spPr>
        <a:xfrm>
          <a:off x="2857500" y="134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159300</xdr:rowOff>
    </xdr:from>
    <xdr:ext cx="469744" cy="259045"/>
    <xdr:sp macro="" textlink="">
      <xdr:nvSpPr>
        <xdr:cNvPr id="203" name="テキスト ボックス 202"/>
        <xdr:cNvSpPr txBox="1"/>
      </xdr:nvSpPr>
      <xdr:spPr>
        <a:xfrm>
          <a:off x="2673428" y="1353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12624</xdr:rowOff>
    </xdr:from>
    <xdr:to>
      <xdr:col>10</xdr:col>
      <xdr:colOff>165100</xdr:colOff>
      <xdr:row>78</xdr:row>
      <xdr:rowOff>114224</xdr:rowOff>
    </xdr:to>
    <xdr:sp macro="" textlink="">
      <xdr:nvSpPr>
        <xdr:cNvPr id="204" name="楕円 203"/>
        <xdr:cNvSpPr/>
      </xdr:nvSpPr>
      <xdr:spPr>
        <a:xfrm>
          <a:off x="1968500" y="1338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105351</xdr:rowOff>
    </xdr:from>
    <xdr:ext cx="469744" cy="259045"/>
    <xdr:sp macro="" textlink="">
      <xdr:nvSpPr>
        <xdr:cNvPr id="205" name="テキスト ボックス 204"/>
        <xdr:cNvSpPr txBox="1"/>
      </xdr:nvSpPr>
      <xdr:spPr>
        <a:xfrm>
          <a:off x="1784428" y="134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71374</xdr:rowOff>
    </xdr:from>
    <xdr:to>
      <xdr:col>6</xdr:col>
      <xdr:colOff>38100</xdr:colOff>
      <xdr:row>79</xdr:row>
      <xdr:rowOff>1524</xdr:rowOff>
    </xdr:to>
    <xdr:sp macro="" textlink="">
      <xdr:nvSpPr>
        <xdr:cNvPr id="206" name="楕円 205"/>
        <xdr:cNvSpPr/>
      </xdr:nvSpPr>
      <xdr:spPr>
        <a:xfrm>
          <a:off x="1079500" y="1344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164101</xdr:rowOff>
    </xdr:from>
    <xdr:ext cx="469744" cy="259045"/>
    <xdr:sp macro="" textlink="">
      <xdr:nvSpPr>
        <xdr:cNvPr id="207" name="テキスト ボックス 206"/>
        <xdr:cNvSpPr txBox="1"/>
      </xdr:nvSpPr>
      <xdr:spPr>
        <a:xfrm>
          <a:off x="895428" y="135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121202</xdr:rowOff>
    </xdr:from>
    <xdr:to>
      <xdr:col>24</xdr:col>
      <xdr:colOff>63500</xdr:colOff>
      <xdr:row>94</xdr:row>
      <xdr:rowOff>134786</xdr:rowOff>
    </xdr:to>
    <xdr:cxnSp macro="">
      <xdr:nvCxnSpPr>
        <xdr:cNvPr id="237" name="直線コネクタ 236"/>
        <xdr:cNvCxnSpPr/>
      </xdr:nvCxnSpPr>
      <xdr:spPr>
        <a:xfrm flipV="1">
          <a:off x="3797300" y="16237502"/>
          <a:ext cx="838200" cy="1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125696</xdr:rowOff>
    </xdr:from>
    <xdr:ext cx="534377" cy="259045"/>
    <xdr:sp macro="" textlink="">
      <xdr:nvSpPr>
        <xdr:cNvPr id="238" name="扶助費平均値テキスト"/>
        <xdr:cNvSpPr txBox="1"/>
      </xdr:nvSpPr>
      <xdr:spPr>
        <a:xfrm>
          <a:off x="4686300" y="16413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134786</xdr:rowOff>
    </xdr:from>
    <xdr:to>
      <xdr:col>19</xdr:col>
      <xdr:colOff>177800</xdr:colOff>
      <xdr:row>95</xdr:row>
      <xdr:rowOff>53156</xdr:rowOff>
    </xdr:to>
    <xdr:cxnSp macro="">
      <xdr:nvCxnSpPr>
        <xdr:cNvPr id="240" name="直線コネクタ 239"/>
        <xdr:cNvCxnSpPr/>
      </xdr:nvCxnSpPr>
      <xdr:spPr>
        <a:xfrm flipV="1">
          <a:off x="2908300" y="16251086"/>
          <a:ext cx="889000" cy="8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72108</xdr:rowOff>
    </xdr:from>
    <xdr:ext cx="534377" cy="259045"/>
    <xdr:sp macro="" textlink="">
      <xdr:nvSpPr>
        <xdr:cNvPr id="242" name="テキスト ボックス 241"/>
        <xdr:cNvSpPr txBox="1"/>
      </xdr:nvSpPr>
      <xdr:spPr>
        <a:xfrm>
          <a:off x="3530111" y="1653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53156</xdr:rowOff>
    </xdr:from>
    <xdr:to>
      <xdr:col>15</xdr:col>
      <xdr:colOff>50800</xdr:colOff>
      <xdr:row>98</xdr:row>
      <xdr:rowOff>64872</xdr:rowOff>
    </xdr:to>
    <xdr:cxnSp macro="">
      <xdr:nvCxnSpPr>
        <xdr:cNvPr id="243" name="直線コネクタ 242"/>
        <xdr:cNvCxnSpPr/>
      </xdr:nvCxnSpPr>
      <xdr:spPr>
        <a:xfrm flipV="1">
          <a:off x="2019300" y="16340906"/>
          <a:ext cx="889000" cy="5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117543</xdr:rowOff>
    </xdr:from>
    <xdr:ext cx="534377" cy="259045"/>
    <xdr:sp macro="" textlink="">
      <xdr:nvSpPr>
        <xdr:cNvPr id="245" name="テキスト ボックス 244"/>
        <xdr:cNvSpPr txBox="1"/>
      </xdr:nvSpPr>
      <xdr:spPr>
        <a:xfrm>
          <a:off x="2641111" y="165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42526</xdr:rowOff>
    </xdr:from>
    <xdr:to>
      <xdr:col>10</xdr:col>
      <xdr:colOff>114300</xdr:colOff>
      <xdr:row>98</xdr:row>
      <xdr:rowOff>64872</xdr:rowOff>
    </xdr:to>
    <xdr:cxnSp macro="">
      <xdr:nvCxnSpPr>
        <xdr:cNvPr id="246" name="直線コネクタ 245"/>
        <xdr:cNvCxnSpPr/>
      </xdr:nvCxnSpPr>
      <xdr:spPr>
        <a:xfrm>
          <a:off x="1130300" y="16844626"/>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70402</xdr:rowOff>
    </xdr:from>
    <xdr:to>
      <xdr:col>24</xdr:col>
      <xdr:colOff>114300</xdr:colOff>
      <xdr:row>95</xdr:row>
      <xdr:rowOff>552</xdr:rowOff>
    </xdr:to>
    <xdr:sp macro="" textlink="">
      <xdr:nvSpPr>
        <xdr:cNvPr id="256" name="楕円 255"/>
        <xdr:cNvSpPr/>
      </xdr:nvSpPr>
      <xdr:spPr>
        <a:xfrm>
          <a:off x="4584700" y="161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93279</xdr:rowOff>
    </xdr:from>
    <xdr:ext cx="534377" cy="259045"/>
    <xdr:sp macro="" textlink="">
      <xdr:nvSpPr>
        <xdr:cNvPr id="257" name="扶助費該当値テキスト"/>
        <xdr:cNvSpPr txBox="1"/>
      </xdr:nvSpPr>
      <xdr:spPr>
        <a:xfrm>
          <a:off x="4686300" y="1603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83986</xdr:rowOff>
    </xdr:from>
    <xdr:to>
      <xdr:col>20</xdr:col>
      <xdr:colOff>38100</xdr:colOff>
      <xdr:row>95</xdr:row>
      <xdr:rowOff>14136</xdr:rowOff>
    </xdr:to>
    <xdr:sp macro="" textlink="">
      <xdr:nvSpPr>
        <xdr:cNvPr id="258" name="楕円 257"/>
        <xdr:cNvSpPr/>
      </xdr:nvSpPr>
      <xdr:spPr>
        <a:xfrm>
          <a:off x="3746500" y="1620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30663</xdr:rowOff>
    </xdr:from>
    <xdr:ext cx="534377" cy="259045"/>
    <xdr:sp macro="" textlink="">
      <xdr:nvSpPr>
        <xdr:cNvPr id="259" name="テキスト ボックス 258"/>
        <xdr:cNvSpPr txBox="1"/>
      </xdr:nvSpPr>
      <xdr:spPr>
        <a:xfrm>
          <a:off x="3530111" y="1597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2356</xdr:rowOff>
    </xdr:from>
    <xdr:to>
      <xdr:col>15</xdr:col>
      <xdr:colOff>101600</xdr:colOff>
      <xdr:row>95</xdr:row>
      <xdr:rowOff>103956</xdr:rowOff>
    </xdr:to>
    <xdr:sp macro="" textlink="">
      <xdr:nvSpPr>
        <xdr:cNvPr id="260" name="楕円 259"/>
        <xdr:cNvSpPr/>
      </xdr:nvSpPr>
      <xdr:spPr>
        <a:xfrm>
          <a:off x="2857500" y="162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120483</xdr:rowOff>
    </xdr:from>
    <xdr:ext cx="534377" cy="259045"/>
    <xdr:sp macro="" textlink="">
      <xdr:nvSpPr>
        <xdr:cNvPr id="261" name="テキスト ボックス 260"/>
        <xdr:cNvSpPr txBox="1"/>
      </xdr:nvSpPr>
      <xdr:spPr>
        <a:xfrm>
          <a:off x="2641111" y="160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14072</xdr:rowOff>
    </xdr:from>
    <xdr:to>
      <xdr:col>10</xdr:col>
      <xdr:colOff>165100</xdr:colOff>
      <xdr:row>98</xdr:row>
      <xdr:rowOff>115672</xdr:rowOff>
    </xdr:to>
    <xdr:sp macro="" textlink="">
      <xdr:nvSpPr>
        <xdr:cNvPr id="262" name="楕円 261"/>
        <xdr:cNvSpPr/>
      </xdr:nvSpPr>
      <xdr:spPr>
        <a:xfrm>
          <a:off x="1968500" y="168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106799</xdr:rowOff>
    </xdr:from>
    <xdr:ext cx="534377" cy="259045"/>
    <xdr:sp macro="" textlink="">
      <xdr:nvSpPr>
        <xdr:cNvPr id="263" name="テキスト ボックス 262"/>
        <xdr:cNvSpPr txBox="1"/>
      </xdr:nvSpPr>
      <xdr:spPr>
        <a:xfrm>
          <a:off x="1752111" y="16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163176</xdr:rowOff>
    </xdr:from>
    <xdr:to>
      <xdr:col>6</xdr:col>
      <xdr:colOff>38100</xdr:colOff>
      <xdr:row>98</xdr:row>
      <xdr:rowOff>93326</xdr:rowOff>
    </xdr:to>
    <xdr:sp macro="" textlink="">
      <xdr:nvSpPr>
        <xdr:cNvPr id="264" name="楕円 263"/>
        <xdr:cNvSpPr/>
      </xdr:nvSpPr>
      <xdr:spPr>
        <a:xfrm>
          <a:off x="1079500" y="1679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84453</xdr:rowOff>
    </xdr:from>
    <xdr:ext cx="534377" cy="259045"/>
    <xdr:sp macro="" textlink="">
      <xdr:nvSpPr>
        <xdr:cNvPr id="265" name="テキスト ボックス 264"/>
        <xdr:cNvSpPr txBox="1"/>
      </xdr:nvSpPr>
      <xdr:spPr>
        <a:xfrm>
          <a:off x="863111" y="1688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2899</xdr:rowOff>
    </xdr:from>
    <xdr:to>
      <xdr:col>55</xdr:col>
      <xdr:colOff>0</xdr:colOff>
      <xdr:row>36</xdr:row>
      <xdr:rowOff>69509</xdr:rowOff>
    </xdr:to>
    <xdr:cxnSp macro="">
      <xdr:nvCxnSpPr>
        <xdr:cNvPr id="296" name="直線コネクタ 295"/>
        <xdr:cNvCxnSpPr/>
      </xdr:nvCxnSpPr>
      <xdr:spPr>
        <a:xfrm>
          <a:off x="9639300" y="6175099"/>
          <a:ext cx="83820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2899</xdr:rowOff>
    </xdr:from>
    <xdr:to>
      <xdr:col>50</xdr:col>
      <xdr:colOff>114300</xdr:colOff>
      <xdr:row>36</xdr:row>
      <xdr:rowOff>8886</xdr:rowOff>
    </xdr:to>
    <xdr:cxnSp macro="">
      <xdr:nvCxnSpPr>
        <xdr:cNvPr id="299" name="直線コネクタ 298"/>
        <xdr:cNvCxnSpPr/>
      </xdr:nvCxnSpPr>
      <xdr:spPr>
        <a:xfrm flipV="1">
          <a:off x="8750300" y="6175099"/>
          <a:ext cx="889000" cy="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87220</xdr:rowOff>
    </xdr:from>
    <xdr:to>
      <xdr:col>45</xdr:col>
      <xdr:colOff>177800</xdr:colOff>
      <xdr:row>36</xdr:row>
      <xdr:rowOff>8886</xdr:rowOff>
    </xdr:to>
    <xdr:cxnSp macro="">
      <xdr:nvCxnSpPr>
        <xdr:cNvPr id="302" name="直線コネクタ 301"/>
        <xdr:cNvCxnSpPr/>
      </xdr:nvCxnSpPr>
      <xdr:spPr>
        <a:xfrm>
          <a:off x="7861300" y="6087970"/>
          <a:ext cx="8890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87220</xdr:rowOff>
    </xdr:from>
    <xdr:to>
      <xdr:col>41</xdr:col>
      <xdr:colOff>50800</xdr:colOff>
      <xdr:row>35</xdr:row>
      <xdr:rowOff>146417</xdr:rowOff>
    </xdr:to>
    <xdr:cxnSp macro="">
      <xdr:nvCxnSpPr>
        <xdr:cNvPr id="305" name="直線コネクタ 304"/>
        <xdr:cNvCxnSpPr/>
      </xdr:nvCxnSpPr>
      <xdr:spPr>
        <a:xfrm flipV="1">
          <a:off x="6972300" y="6087970"/>
          <a:ext cx="889000" cy="5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27333</xdr:rowOff>
    </xdr:from>
    <xdr:ext cx="534377" cy="259045"/>
    <xdr:sp macro="" textlink="">
      <xdr:nvSpPr>
        <xdr:cNvPr id="307" name="テキスト ボックス 306"/>
        <xdr:cNvSpPr txBox="1"/>
      </xdr:nvSpPr>
      <xdr:spPr>
        <a:xfrm>
          <a:off x="7594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45610</xdr:rowOff>
    </xdr:from>
    <xdr:ext cx="534377" cy="259045"/>
    <xdr:sp macro="" textlink="">
      <xdr:nvSpPr>
        <xdr:cNvPr id="309" name="テキスト ボックス 308"/>
        <xdr:cNvSpPr txBox="1"/>
      </xdr:nvSpPr>
      <xdr:spPr>
        <a:xfrm>
          <a:off x="6705111"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18709</xdr:rowOff>
    </xdr:from>
    <xdr:to>
      <xdr:col>55</xdr:col>
      <xdr:colOff>50800</xdr:colOff>
      <xdr:row>36</xdr:row>
      <xdr:rowOff>120309</xdr:rowOff>
    </xdr:to>
    <xdr:sp macro="" textlink="">
      <xdr:nvSpPr>
        <xdr:cNvPr id="315" name="楕円 314"/>
        <xdr:cNvSpPr/>
      </xdr:nvSpPr>
      <xdr:spPr>
        <a:xfrm>
          <a:off x="10426700" y="61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41586</xdr:rowOff>
    </xdr:from>
    <xdr:ext cx="534377" cy="259045"/>
    <xdr:sp macro="" textlink="">
      <xdr:nvSpPr>
        <xdr:cNvPr id="316" name="補助費等該当値テキスト"/>
        <xdr:cNvSpPr txBox="1"/>
      </xdr:nvSpPr>
      <xdr:spPr>
        <a:xfrm>
          <a:off x="10528300" y="604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123549</xdr:rowOff>
    </xdr:from>
    <xdr:to>
      <xdr:col>50</xdr:col>
      <xdr:colOff>165100</xdr:colOff>
      <xdr:row>36</xdr:row>
      <xdr:rowOff>53699</xdr:rowOff>
    </xdr:to>
    <xdr:sp macro="" textlink="">
      <xdr:nvSpPr>
        <xdr:cNvPr id="317" name="楕円 316"/>
        <xdr:cNvSpPr/>
      </xdr:nvSpPr>
      <xdr:spPr>
        <a:xfrm>
          <a:off x="9588500" y="61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70226</xdr:rowOff>
    </xdr:from>
    <xdr:ext cx="534377" cy="259045"/>
    <xdr:sp macro="" textlink="">
      <xdr:nvSpPr>
        <xdr:cNvPr id="318" name="テキスト ボックス 317"/>
        <xdr:cNvSpPr txBox="1"/>
      </xdr:nvSpPr>
      <xdr:spPr>
        <a:xfrm>
          <a:off x="9372111" y="58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129536</xdr:rowOff>
    </xdr:from>
    <xdr:to>
      <xdr:col>46</xdr:col>
      <xdr:colOff>38100</xdr:colOff>
      <xdr:row>36</xdr:row>
      <xdr:rowOff>59686</xdr:rowOff>
    </xdr:to>
    <xdr:sp macro="" textlink="">
      <xdr:nvSpPr>
        <xdr:cNvPr id="319" name="楕円 318"/>
        <xdr:cNvSpPr/>
      </xdr:nvSpPr>
      <xdr:spPr>
        <a:xfrm>
          <a:off x="8699500" y="61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76213</xdr:rowOff>
    </xdr:from>
    <xdr:ext cx="534377" cy="259045"/>
    <xdr:sp macro="" textlink="">
      <xdr:nvSpPr>
        <xdr:cNvPr id="320" name="テキスト ボックス 319"/>
        <xdr:cNvSpPr txBox="1"/>
      </xdr:nvSpPr>
      <xdr:spPr>
        <a:xfrm>
          <a:off x="8483111" y="590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36420</xdr:rowOff>
    </xdr:from>
    <xdr:to>
      <xdr:col>41</xdr:col>
      <xdr:colOff>101600</xdr:colOff>
      <xdr:row>35</xdr:row>
      <xdr:rowOff>138020</xdr:rowOff>
    </xdr:to>
    <xdr:sp macro="" textlink="">
      <xdr:nvSpPr>
        <xdr:cNvPr id="321" name="楕円 320"/>
        <xdr:cNvSpPr/>
      </xdr:nvSpPr>
      <xdr:spPr>
        <a:xfrm>
          <a:off x="7810500" y="60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154547</xdr:rowOff>
    </xdr:from>
    <xdr:ext cx="534377" cy="259045"/>
    <xdr:sp macro="" textlink="">
      <xdr:nvSpPr>
        <xdr:cNvPr id="322" name="テキスト ボックス 321"/>
        <xdr:cNvSpPr txBox="1"/>
      </xdr:nvSpPr>
      <xdr:spPr>
        <a:xfrm>
          <a:off x="7594111" y="5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95617</xdr:rowOff>
    </xdr:from>
    <xdr:to>
      <xdr:col>36</xdr:col>
      <xdr:colOff>165100</xdr:colOff>
      <xdr:row>36</xdr:row>
      <xdr:rowOff>25767</xdr:rowOff>
    </xdr:to>
    <xdr:sp macro="" textlink="">
      <xdr:nvSpPr>
        <xdr:cNvPr id="323" name="楕円 322"/>
        <xdr:cNvSpPr/>
      </xdr:nvSpPr>
      <xdr:spPr>
        <a:xfrm>
          <a:off x="6921500" y="609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42294</xdr:rowOff>
    </xdr:from>
    <xdr:ext cx="534377" cy="259045"/>
    <xdr:sp macro="" textlink="">
      <xdr:nvSpPr>
        <xdr:cNvPr id="324" name="テキスト ボックス 323"/>
        <xdr:cNvSpPr txBox="1"/>
      </xdr:nvSpPr>
      <xdr:spPr>
        <a:xfrm>
          <a:off x="6705111" y="587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166805</xdr:rowOff>
    </xdr:from>
    <xdr:to>
      <xdr:col>55</xdr:col>
      <xdr:colOff>0</xdr:colOff>
      <xdr:row>57</xdr:row>
      <xdr:rowOff>25362</xdr:rowOff>
    </xdr:to>
    <xdr:cxnSp macro="">
      <xdr:nvCxnSpPr>
        <xdr:cNvPr id="353" name="直線コネクタ 352"/>
        <xdr:cNvCxnSpPr/>
      </xdr:nvCxnSpPr>
      <xdr:spPr>
        <a:xfrm flipV="1">
          <a:off x="9639300" y="9596555"/>
          <a:ext cx="838200" cy="20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25362</xdr:rowOff>
    </xdr:from>
    <xdr:to>
      <xdr:col>50</xdr:col>
      <xdr:colOff>114300</xdr:colOff>
      <xdr:row>57</xdr:row>
      <xdr:rowOff>141574</xdr:rowOff>
    </xdr:to>
    <xdr:cxnSp macro="">
      <xdr:nvCxnSpPr>
        <xdr:cNvPr id="356" name="直線コネクタ 355"/>
        <xdr:cNvCxnSpPr/>
      </xdr:nvCxnSpPr>
      <xdr:spPr>
        <a:xfrm flipV="1">
          <a:off x="8750300" y="9798012"/>
          <a:ext cx="889000" cy="1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56982</xdr:rowOff>
    </xdr:from>
    <xdr:ext cx="534377" cy="259045"/>
    <xdr:sp macro="" textlink="">
      <xdr:nvSpPr>
        <xdr:cNvPr id="358" name="テキスト ボックス 357"/>
        <xdr:cNvSpPr txBox="1"/>
      </xdr:nvSpPr>
      <xdr:spPr>
        <a:xfrm>
          <a:off x="9372111" y="948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14587</xdr:rowOff>
    </xdr:from>
    <xdr:to>
      <xdr:col>45</xdr:col>
      <xdr:colOff>177800</xdr:colOff>
      <xdr:row>57</xdr:row>
      <xdr:rowOff>141574</xdr:rowOff>
    </xdr:to>
    <xdr:cxnSp macro="">
      <xdr:nvCxnSpPr>
        <xdr:cNvPr id="359" name="直線コネクタ 358"/>
        <xdr:cNvCxnSpPr/>
      </xdr:nvCxnSpPr>
      <xdr:spPr>
        <a:xfrm>
          <a:off x="7861300" y="9787237"/>
          <a:ext cx="889000" cy="1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24463</xdr:rowOff>
    </xdr:from>
    <xdr:to>
      <xdr:col>41</xdr:col>
      <xdr:colOff>50800</xdr:colOff>
      <xdr:row>57</xdr:row>
      <xdr:rowOff>14587</xdr:rowOff>
    </xdr:to>
    <xdr:cxnSp macro="">
      <xdr:nvCxnSpPr>
        <xdr:cNvPr id="362" name="直線コネクタ 361"/>
        <xdr:cNvCxnSpPr/>
      </xdr:nvCxnSpPr>
      <xdr:spPr>
        <a:xfrm>
          <a:off x="6972300" y="9454213"/>
          <a:ext cx="889000" cy="33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116005</xdr:rowOff>
    </xdr:from>
    <xdr:to>
      <xdr:col>55</xdr:col>
      <xdr:colOff>50800</xdr:colOff>
      <xdr:row>56</xdr:row>
      <xdr:rowOff>46155</xdr:rowOff>
    </xdr:to>
    <xdr:sp macro="" textlink="">
      <xdr:nvSpPr>
        <xdr:cNvPr id="372" name="楕円 371"/>
        <xdr:cNvSpPr/>
      </xdr:nvSpPr>
      <xdr:spPr>
        <a:xfrm>
          <a:off x="10426700" y="95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138882</xdr:rowOff>
    </xdr:from>
    <xdr:ext cx="534377" cy="259045"/>
    <xdr:sp macro="" textlink="">
      <xdr:nvSpPr>
        <xdr:cNvPr id="373" name="普通建設事業費該当値テキスト"/>
        <xdr:cNvSpPr txBox="1"/>
      </xdr:nvSpPr>
      <xdr:spPr>
        <a:xfrm>
          <a:off x="10528300" y="939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146012</xdr:rowOff>
    </xdr:from>
    <xdr:to>
      <xdr:col>50</xdr:col>
      <xdr:colOff>165100</xdr:colOff>
      <xdr:row>57</xdr:row>
      <xdr:rowOff>76162</xdr:rowOff>
    </xdr:to>
    <xdr:sp macro="" textlink="">
      <xdr:nvSpPr>
        <xdr:cNvPr id="374" name="楕円 373"/>
        <xdr:cNvSpPr/>
      </xdr:nvSpPr>
      <xdr:spPr>
        <a:xfrm>
          <a:off x="9588500" y="974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67289</xdr:rowOff>
    </xdr:from>
    <xdr:ext cx="534377" cy="259045"/>
    <xdr:sp macro="" textlink="">
      <xdr:nvSpPr>
        <xdr:cNvPr id="375" name="テキスト ボックス 374"/>
        <xdr:cNvSpPr txBox="1"/>
      </xdr:nvSpPr>
      <xdr:spPr>
        <a:xfrm>
          <a:off x="9372111" y="983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90774</xdr:rowOff>
    </xdr:from>
    <xdr:to>
      <xdr:col>46</xdr:col>
      <xdr:colOff>38100</xdr:colOff>
      <xdr:row>58</xdr:row>
      <xdr:rowOff>20924</xdr:rowOff>
    </xdr:to>
    <xdr:sp macro="" textlink="">
      <xdr:nvSpPr>
        <xdr:cNvPr id="376" name="楕円 375"/>
        <xdr:cNvSpPr/>
      </xdr:nvSpPr>
      <xdr:spPr>
        <a:xfrm>
          <a:off x="8699500" y="986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12051</xdr:rowOff>
    </xdr:from>
    <xdr:ext cx="534377" cy="259045"/>
    <xdr:sp macro="" textlink="">
      <xdr:nvSpPr>
        <xdr:cNvPr id="377" name="テキスト ボックス 376"/>
        <xdr:cNvSpPr txBox="1"/>
      </xdr:nvSpPr>
      <xdr:spPr>
        <a:xfrm>
          <a:off x="8483111" y="995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135237</xdr:rowOff>
    </xdr:from>
    <xdr:to>
      <xdr:col>41</xdr:col>
      <xdr:colOff>101600</xdr:colOff>
      <xdr:row>57</xdr:row>
      <xdr:rowOff>65387</xdr:rowOff>
    </xdr:to>
    <xdr:sp macro="" textlink="">
      <xdr:nvSpPr>
        <xdr:cNvPr id="378" name="楕円 377"/>
        <xdr:cNvSpPr/>
      </xdr:nvSpPr>
      <xdr:spPr>
        <a:xfrm>
          <a:off x="7810500" y="97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56514</xdr:rowOff>
    </xdr:from>
    <xdr:ext cx="534377" cy="259045"/>
    <xdr:sp macro="" textlink="">
      <xdr:nvSpPr>
        <xdr:cNvPr id="379" name="テキスト ボックス 378"/>
        <xdr:cNvSpPr txBox="1"/>
      </xdr:nvSpPr>
      <xdr:spPr>
        <a:xfrm>
          <a:off x="7594111" y="982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145113</xdr:rowOff>
    </xdr:from>
    <xdr:to>
      <xdr:col>36</xdr:col>
      <xdr:colOff>165100</xdr:colOff>
      <xdr:row>55</xdr:row>
      <xdr:rowOff>75263</xdr:rowOff>
    </xdr:to>
    <xdr:sp macro="" textlink="">
      <xdr:nvSpPr>
        <xdr:cNvPr id="380" name="楕円 379"/>
        <xdr:cNvSpPr/>
      </xdr:nvSpPr>
      <xdr:spPr>
        <a:xfrm>
          <a:off x="6921500" y="940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91790</xdr:rowOff>
    </xdr:from>
    <xdr:ext cx="534377" cy="259045"/>
    <xdr:sp macro="" textlink="">
      <xdr:nvSpPr>
        <xdr:cNvPr id="381" name="テキスト ボックス 380"/>
        <xdr:cNvSpPr txBox="1"/>
      </xdr:nvSpPr>
      <xdr:spPr>
        <a:xfrm>
          <a:off x="6705111" y="91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113835</xdr:rowOff>
    </xdr:from>
    <xdr:to>
      <xdr:col>55</xdr:col>
      <xdr:colOff>0</xdr:colOff>
      <xdr:row>78</xdr:row>
      <xdr:rowOff>124209</xdr:rowOff>
    </xdr:to>
    <xdr:cxnSp macro="">
      <xdr:nvCxnSpPr>
        <xdr:cNvPr id="412" name="直線コネクタ 411"/>
        <xdr:cNvCxnSpPr/>
      </xdr:nvCxnSpPr>
      <xdr:spPr>
        <a:xfrm>
          <a:off x="9639300" y="13315485"/>
          <a:ext cx="838200" cy="18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73623</xdr:rowOff>
    </xdr:from>
    <xdr:ext cx="534377" cy="259045"/>
    <xdr:sp macro="" textlink="">
      <xdr:nvSpPr>
        <xdr:cNvPr id="413" name="普通建設事業費 （ うち新規整備　）平均値テキスト"/>
        <xdr:cNvSpPr txBox="1"/>
      </xdr:nvSpPr>
      <xdr:spPr>
        <a:xfrm>
          <a:off x="10528300" y="1327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113835</xdr:rowOff>
    </xdr:from>
    <xdr:to>
      <xdr:col>50</xdr:col>
      <xdr:colOff>114300</xdr:colOff>
      <xdr:row>78</xdr:row>
      <xdr:rowOff>106031</xdr:rowOff>
    </xdr:to>
    <xdr:cxnSp macro="">
      <xdr:nvCxnSpPr>
        <xdr:cNvPr id="415" name="直線コネクタ 414"/>
        <xdr:cNvCxnSpPr/>
      </xdr:nvCxnSpPr>
      <xdr:spPr>
        <a:xfrm flipV="1">
          <a:off x="8750300" y="13315485"/>
          <a:ext cx="889000" cy="1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5186</xdr:rowOff>
    </xdr:from>
    <xdr:to>
      <xdr:col>45</xdr:col>
      <xdr:colOff>177800</xdr:colOff>
      <xdr:row>78</xdr:row>
      <xdr:rowOff>106031</xdr:rowOff>
    </xdr:to>
    <xdr:cxnSp macro="">
      <xdr:nvCxnSpPr>
        <xdr:cNvPr id="418" name="直線コネクタ 417"/>
        <xdr:cNvCxnSpPr/>
      </xdr:nvCxnSpPr>
      <xdr:spPr>
        <a:xfrm>
          <a:off x="7861300" y="13378286"/>
          <a:ext cx="889000" cy="1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57088</xdr:rowOff>
    </xdr:from>
    <xdr:to>
      <xdr:col>41</xdr:col>
      <xdr:colOff>50800</xdr:colOff>
      <xdr:row>78</xdr:row>
      <xdr:rowOff>5186</xdr:rowOff>
    </xdr:to>
    <xdr:cxnSp macro="">
      <xdr:nvCxnSpPr>
        <xdr:cNvPr id="421" name="直線コネクタ 420"/>
        <xdr:cNvCxnSpPr/>
      </xdr:nvCxnSpPr>
      <xdr:spPr>
        <a:xfrm>
          <a:off x="6972300" y="13258738"/>
          <a:ext cx="889000" cy="11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73409</xdr:rowOff>
    </xdr:from>
    <xdr:to>
      <xdr:col>55</xdr:col>
      <xdr:colOff>50800</xdr:colOff>
      <xdr:row>79</xdr:row>
      <xdr:rowOff>3559</xdr:rowOff>
    </xdr:to>
    <xdr:sp macro="" textlink="">
      <xdr:nvSpPr>
        <xdr:cNvPr id="431" name="楕円 430"/>
        <xdr:cNvSpPr/>
      </xdr:nvSpPr>
      <xdr:spPr>
        <a:xfrm>
          <a:off x="10426700" y="1344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51836</xdr:rowOff>
    </xdr:from>
    <xdr:ext cx="534377" cy="259045"/>
    <xdr:sp macro="" textlink="">
      <xdr:nvSpPr>
        <xdr:cNvPr id="432" name="普通建設事業費 （ うち新規整備　）該当値テキスト"/>
        <xdr:cNvSpPr txBox="1"/>
      </xdr:nvSpPr>
      <xdr:spPr>
        <a:xfrm>
          <a:off x="10528300" y="1342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63035</xdr:rowOff>
    </xdr:from>
    <xdr:to>
      <xdr:col>50</xdr:col>
      <xdr:colOff>165100</xdr:colOff>
      <xdr:row>77</xdr:row>
      <xdr:rowOff>164635</xdr:rowOff>
    </xdr:to>
    <xdr:sp macro="" textlink="">
      <xdr:nvSpPr>
        <xdr:cNvPr id="433" name="楕円 432"/>
        <xdr:cNvSpPr/>
      </xdr:nvSpPr>
      <xdr:spPr>
        <a:xfrm>
          <a:off x="9588500" y="132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9712</xdr:rowOff>
    </xdr:from>
    <xdr:ext cx="534377" cy="259045"/>
    <xdr:sp macro="" textlink="">
      <xdr:nvSpPr>
        <xdr:cNvPr id="434" name="テキスト ボックス 433"/>
        <xdr:cNvSpPr txBox="1"/>
      </xdr:nvSpPr>
      <xdr:spPr>
        <a:xfrm>
          <a:off x="9372111" y="1303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55231</xdr:rowOff>
    </xdr:from>
    <xdr:to>
      <xdr:col>46</xdr:col>
      <xdr:colOff>38100</xdr:colOff>
      <xdr:row>78</xdr:row>
      <xdr:rowOff>156831</xdr:rowOff>
    </xdr:to>
    <xdr:sp macro="" textlink="">
      <xdr:nvSpPr>
        <xdr:cNvPr id="435" name="楕円 434"/>
        <xdr:cNvSpPr/>
      </xdr:nvSpPr>
      <xdr:spPr>
        <a:xfrm>
          <a:off x="8699500" y="1342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147958</xdr:rowOff>
    </xdr:from>
    <xdr:ext cx="534377" cy="259045"/>
    <xdr:sp macro="" textlink="">
      <xdr:nvSpPr>
        <xdr:cNvPr id="436" name="テキスト ボックス 435"/>
        <xdr:cNvSpPr txBox="1"/>
      </xdr:nvSpPr>
      <xdr:spPr>
        <a:xfrm>
          <a:off x="8483111" y="1352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125836</xdr:rowOff>
    </xdr:from>
    <xdr:to>
      <xdr:col>41</xdr:col>
      <xdr:colOff>101600</xdr:colOff>
      <xdr:row>78</xdr:row>
      <xdr:rowOff>55986</xdr:rowOff>
    </xdr:to>
    <xdr:sp macro="" textlink="">
      <xdr:nvSpPr>
        <xdr:cNvPr id="437" name="楕円 436"/>
        <xdr:cNvSpPr/>
      </xdr:nvSpPr>
      <xdr:spPr>
        <a:xfrm>
          <a:off x="7810500" y="133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72513</xdr:rowOff>
    </xdr:from>
    <xdr:ext cx="534377" cy="259045"/>
    <xdr:sp macro="" textlink="">
      <xdr:nvSpPr>
        <xdr:cNvPr id="438" name="テキスト ボックス 437"/>
        <xdr:cNvSpPr txBox="1"/>
      </xdr:nvSpPr>
      <xdr:spPr>
        <a:xfrm>
          <a:off x="7594111" y="131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6288</xdr:rowOff>
    </xdr:from>
    <xdr:to>
      <xdr:col>36</xdr:col>
      <xdr:colOff>165100</xdr:colOff>
      <xdr:row>77</xdr:row>
      <xdr:rowOff>107888</xdr:rowOff>
    </xdr:to>
    <xdr:sp macro="" textlink="">
      <xdr:nvSpPr>
        <xdr:cNvPr id="439" name="楕円 438"/>
        <xdr:cNvSpPr/>
      </xdr:nvSpPr>
      <xdr:spPr>
        <a:xfrm>
          <a:off x="6921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124415</xdr:rowOff>
    </xdr:from>
    <xdr:ext cx="534377" cy="259045"/>
    <xdr:sp macro="" textlink="">
      <xdr:nvSpPr>
        <xdr:cNvPr id="440" name="テキスト ボックス 439"/>
        <xdr:cNvSpPr txBox="1"/>
      </xdr:nvSpPr>
      <xdr:spPr>
        <a:xfrm>
          <a:off x="6705111" y="129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149389</xdr:rowOff>
    </xdr:from>
    <xdr:to>
      <xdr:col>55</xdr:col>
      <xdr:colOff>0</xdr:colOff>
      <xdr:row>98</xdr:row>
      <xdr:rowOff>14249</xdr:rowOff>
    </xdr:to>
    <xdr:cxnSp macro="">
      <xdr:nvCxnSpPr>
        <xdr:cNvPr id="469" name="直線コネクタ 468"/>
        <xdr:cNvCxnSpPr/>
      </xdr:nvCxnSpPr>
      <xdr:spPr>
        <a:xfrm flipV="1">
          <a:off x="9639300" y="16608589"/>
          <a:ext cx="838200" cy="20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14249</xdr:rowOff>
    </xdr:from>
    <xdr:to>
      <xdr:col>50</xdr:col>
      <xdr:colOff>114300</xdr:colOff>
      <xdr:row>98</xdr:row>
      <xdr:rowOff>109004</xdr:rowOff>
    </xdr:to>
    <xdr:cxnSp macro="">
      <xdr:nvCxnSpPr>
        <xdr:cNvPr id="472" name="直線コネクタ 471"/>
        <xdr:cNvCxnSpPr/>
      </xdr:nvCxnSpPr>
      <xdr:spPr>
        <a:xfrm flipV="1">
          <a:off x="8750300" y="16816349"/>
          <a:ext cx="8890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104699</xdr:rowOff>
    </xdr:from>
    <xdr:to>
      <xdr:col>45</xdr:col>
      <xdr:colOff>177800</xdr:colOff>
      <xdr:row>98</xdr:row>
      <xdr:rowOff>109004</xdr:rowOff>
    </xdr:to>
    <xdr:cxnSp macro="">
      <xdr:nvCxnSpPr>
        <xdr:cNvPr id="475" name="直線コネクタ 474"/>
        <xdr:cNvCxnSpPr/>
      </xdr:nvCxnSpPr>
      <xdr:spPr>
        <a:xfrm>
          <a:off x="7861300" y="16735349"/>
          <a:ext cx="889000" cy="17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130569</xdr:rowOff>
    </xdr:from>
    <xdr:to>
      <xdr:col>41</xdr:col>
      <xdr:colOff>50800</xdr:colOff>
      <xdr:row>97</xdr:row>
      <xdr:rowOff>104699</xdr:rowOff>
    </xdr:to>
    <xdr:cxnSp macro="">
      <xdr:nvCxnSpPr>
        <xdr:cNvPr id="478" name="直線コネクタ 477"/>
        <xdr:cNvCxnSpPr/>
      </xdr:nvCxnSpPr>
      <xdr:spPr>
        <a:xfrm>
          <a:off x="6972300" y="16418319"/>
          <a:ext cx="889000" cy="3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143260</xdr:rowOff>
    </xdr:from>
    <xdr:ext cx="534377" cy="259045"/>
    <xdr:sp macro="" textlink="">
      <xdr:nvSpPr>
        <xdr:cNvPr id="482" name="テキスト ボックス 481"/>
        <xdr:cNvSpPr txBox="1"/>
      </xdr:nvSpPr>
      <xdr:spPr>
        <a:xfrm>
          <a:off x="6705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98589</xdr:rowOff>
    </xdr:from>
    <xdr:to>
      <xdr:col>55</xdr:col>
      <xdr:colOff>50800</xdr:colOff>
      <xdr:row>97</xdr:row>
      <xdr:rowOff>28739</xdr:rowOff>
    </xdr:to>
    <xdr:sp macro="" textlink="">
      <xdr:nvSpPr>
        <xdr:cNvPr id="488" name="楕円 487"/>
        <xdr:cNvSpPr/>
      </xdr:nvSpPr>
      <xdr:spPr>
        <a:xfrm>
          <a:off x="10426700" y="165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121466</xdr:rowOff>
    </xdr:from>
    <xdr:ext cx="534377" cy="259045"/>
    <xdr:sp macro="" textlink="">
      <xdr:nvSpPr>
        <xdr:cNvPr id="489" name="普通建設事業費 （ うち更新整備　）該当値テキスト"/>
        <xdr:cNvSpPr txBox="1"/>
      </xdr:nvSpPr>
      <xdr:spPr>
        <a:xfrm>
          <a:off x="10528300" y="1640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134899</xdr:rowOff>
    </xdr:from>
    <xdr:to>
      <xdr:col>50</xdr:col>
      <xdr:colOff>165100</xdr:colOff>
      <xdr:row>98</xdr:row>
      <xdr:rowOff>65049</xdr:rowOff>
    </xdr:to>
    <xdr:sp macro="" textlink="">
      <xdr:nvSpPr>
        <xdr:cNvPr id="490" name="楕円 489"/>
        <xdr:cNvSpPr/>
      </xdr:nvSpPr>
      <xdr:spPr>
        <a:xfrm>
          <a:off x="9588500" y="1676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56176</xdr:rowOff>
    </xdr:from>
    <xdr:ext cx="534377" cy="259045"/>
    <xdr:sp macro="" textlink="">
      <xdr:nvSpPr>
        <xdr:cNvPr id="491" name="テキスト ボックス 490"/>
        <xdr:cNvSpPr txBox="1"/>
      </xdr:nvSpPr>
      <xdr:spPr>
        <a:xfrm>
          <a:off x="9372111" y="1685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58204</xdr:rowOff>
    </xdr:from>
    <xdr:to>
      <xdr:col>46</xdr:col>
      <xdr:colOff>38100</xdr:colOff>
      <xdr:row>98</xdr:row>
      <xdr:rowOff>159804</xdr:rowOff>
    </xdr:to>
    <xdr:sp macro="" textlink="">
      <xdr:nvSpPr>
        <xdr:cNvPr id="492" name="楕円 491"/>
        <xdr:cNvSpPr/>
      </xdr:nvSpPr>
      <xdr:spPr>
        <a:xfrm>
          <a:off x="8699500" y="1686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150931</xdr:rowOff>
    </xdr:from>
    <xdr:ext cx="469744" cy="259045"/>
    <xdr:sp macro="" textlink="">
      <xdr:nvSpPr>
        <xdr:cNvPr id="493" name="テキスト ボックス 492"/>
        <xdr:cNvSpPr txBox="1"/>
      </xdr:nvSpPr>
      <xdr:spPr>
        <a:xfrm>
          <a:off x="8515428" y="1695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53899</xdr:rowOff>
    </xdr:from>
    <xdr:to>
      <xdr:col>41</xdr:col>
      <xdr:colOff>101600</xdr:colOff>
      <xdr:row>97</xdr:row>
      <xdr:rowOff>155499</xdr:rowOff>
    </xdr:to>
    <xdr:sp macro="" textlink="">
      <xdr:nvSpPr>
        <xdr:cNvPr id="494" name="楕円 493"/>
        <xdr:cNvSpPr/>
      </xdr:nvSpPr>
      <xdr:spPr>
        <a:xfrm>
          <a:off x="7810500" y="166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576</xdr:rowOff>
    </xdr:from>
    <xdr:ext cx="534377" cy="259045"/>
    <xdr:sp macro="" textlink="">
      <xdr:nvSpPr>
        <xdr:cNvPr id="495" name="テキスト ボックス 494"/>
        <xdr:cNvSpPr txBox="1"/>
      </xdr:nvSpPr>
      <xdr:spPr>
        <a:xfrm>
          <a:off x="7594111" y="164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79769</xdr:rowOff>
    </xdr:from>
    <xdr:to>
      <xdr:col>36</xdr:col>
      <xdr:colOff>165100</xdr:colOff>
      <xdr:row>96</xdr:row>
      <xdr:rowOff>9919</xdr:rowOff>
    </xdr:to>
    <xdr:sp macro="" textlink="">
      <xdr:nvSpPr>
        <xdr:cNvPr id="496" name="楕円 495"/>
        <xdr:cNvSpPr/>
      </xdr:nvSpPr>
      <xdr:spPr>
        <a:xfrm>
          <a:off x="6921500" y="163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26446</xdr:rowOff>
    </xdr:from>
    <xdr:ext cx="534377" cy="259045"/>
    <xdr:sp macro="" textlink="">
      <xdr:nvSpPr>
        <xdr:cNvPr id="497" name="テキスト ボックス 496"/>
        <xdr:cNvSpPr txBox="1"/>
      </xdr:nvSpPr>
      <xdr:spPr>
        <a:xfrm>
          <a:off x="6705111" y="161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16496</xdr:rowOff>
    </xdr:from>
    <xdr:to>
      <xdr:col>85</xdr:col>
      <xdr:colOff>127000</xdr:colOff>
      <xdr:row>39</xdr:row>
      <xdr:rowOff>37478</xdr:rowOff>
    </xdr:to>
    <xdr:cxnSp macro="">
      <xdr:nvCxnSpPr>
        <xdr:cNvPr id="526" name="直線コネクタ 525"/>
        <xdr:cNvCxnSpPr/>
      </xdr:nvCxnSpPr>
      <xdr:spPr>
        <a:xfrm>
          <a:off x="15481300" y="6703046"/>
          <a:ext cx="8382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147964</xdr:rowOff>
    </xdr:from>
    <xdr:to>
      <xdr:col>81</xdr:col>
      <xdr:colOff>50800</xdr:colOff>
      <xdr:row>39</xdr:row>
      <xdr:rowOff>16496</xdr:rowOff>
    </xdr:to>
    <xdr:cxnSp macro="">
      <xdr:nvCxnSpPr>
        <xdr:cNvPr id="529" name="直線コネクタ 528"/>
        <xdr:cNvCxnSpPr/>
      </xdr:nvCxnSpPr>
      <xdr:spPr>
        <a:xfrm>
          <a:off x="14592300" y="6663064"/>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147964</xdr:rowOff>
    </xdr:from>
    <xdr:to>
      <xdr:col>76</xdr:col>
      <xdr:colOff>114300</xdr:colOff>
      <xdr:row>39</xdr:row>
      <xdr:rowOff>41970</xdr:rowOff>
    </xdr:to>
    <xdr:cxnSp macro="">
      <xdr:nvCxnSpPr>
        <xdr:cNvPr id="532" name="直線コネクタ 531"/>
        <xdr:cNvCxnSpPr/>
      </xdr:nvCxnSpPr>
      <xdr:spPr>
        <a:xfrm flipV="1">
          <a:off x="13703300" y="6663064"/>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79603</xdr:rowOff>
    </xdr:from>
    <xdr:ext cx="469744" cy="259045"/>
    <xdr:sp macro="" textlink="">
      <xdr:nvSpPr>
        <xdr:cNvPr id="534" name="テキスト ボックス 533"/>
        <xdr:cNvSpPr txBox="1"/>
      </xdr:nvSpPr>
      <xdr:spPr>
        <a:xfrm>
          <a:off x="14357428" y="676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41970</xdr:rowOff>
    </xdr:from>
    <xdr:to>
      <xdr:col>71</xdr:col>
      <xdr:colOff>177800</xdr:colOff>
      <xdr:row>39</xdr:row>
      <xdr:rowOff>43162</xdr:rowOff>
    </xdr:to>
    <xdr:cxnSp macro="">
      <xdr:nvCxnSpPr>
        <xdr:cNvPr id="535" name="直線コネクタ 534"/>
        <xdr:cNvCxnSpPr/>
      </xdr:nvCxnSpPr>
      <xdr:spPr>
        <a:xfrm flipV="1">
          <a:off x="12814300" y="6728520"/>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158128</xdr:rowOff>
    </xdr:from>
    <xdr:to>
      <xdr:col>85</xdr:col>
      <xdr:colOff>177800</xdr:colOff>
      <xdr:row>39</xdr:row>
      <xdr:rowOff>88278</xdr:rowOff>
    </xdr:to>
    <xdr:sp macro="" textlink="">
      <xdr:nvSpPr>
        <xdr:cNvPr id="545" name="楕円 544"/>
        <xdr:cNvSpPr/>
      </xdr:nvSpPr>
      <xdr:spPr>
        <a:xfrm>
          <a:off x="16268700" y="66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117505</xdr:rowOff>
    </xdr:from>
    <xdr:ext cx="469744" cy="259045"/>
    <xdr:sp macro="" textlink="">
      <xdr:nvSpPr>
        <xdr:cNvPr id="546" name="災害復旧事業費該当値テキスト"/>
        <xdr:cNvSpPr txBox="1"/>
      </xdr:nvSpPr>
      <xdr:spPr>
        <a:xfrm>
          <a:off x="16370300" y="646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137146</xdr:rowOff>
    </xdr:from>
    <xdr:to>
      <xdr:col>81</xdr:col>
      <xdr:colOff>101600</xdr:colOff>
      <xdr:row>39</xdr:row>
      <xdr:rowOff>67296</xdr:rowOff>
    </xdr:to>
    <xdr:sp macro="" textlink="">
      <xdr:nvSpPr>
        <xdr:cNvPr id="547" name="楕円 546"/>
        <xdr:cNvSpPr/>
      </xdr:nvSpPr>
      <xdr:spPr>
        <a:xfrm>
          <a:off x="15430500" y="665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83823</xdr:rowOff>
    </xdr:from>
    <xdr:ext cx="469744" cy="259045"/>
    <xdr:sp macro="" textlink="">
      <xdr:nvSpPr>
        <xdr:cNvPr id="548" name="テキスト ボックス 547"/>
        <xdr:cNvSpPr txBox="1"/>
      </xdr:nvSpPr>
      <xdr:spPr>
        <a:xfrm>
          <a:off x="15246428" y="64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97164</xdr:rowOff>
    </xdr:from>
    <xdr:to>
      <xdr:col>76</xdr:col>
      <xdr:colOff>165100</xdr:colOff>
      <xdr:row>39</xdr:row>
      <xdr:rowOff>27314</xdr:rowOff>
    </xdr:to>
    <xdr:sp macro="" textlink="">
      <xdr:nvSpPr>
        <xdr:cNvPr id="549" name="楕円 548"/>
        <xdr:cNvSpPr/>
      </xdr:nvSpPr>
      <xdr:spPr>
        <a:xfrm>
          <a:off x="14541500" y="661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43841</xdr:rowOff>
    </xdr:from>
    <xdr:ext cx="534377" cy="259045"/>
    <xdr:sp macro="" textlink="">
      <xdr:nvSpPr>
        <xdr:cNvPr id="550" name="テキスト ボックス 549"/>
        <xdr:cNvSpPr txBox="1"/>
      </xdr:nvSpPr>
      <xdr:spPr>
        <a:xfrm>
          <a:off x="14325111" y="63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162620</xdr:rowOff>
    </xdr:from>
    <xdr:to>
      <xdr:col>72</xdr:col>
      <xdr:colOff>38100</xdr:colOff>
      <xdr:row>39</xdr:row>
      <xdr:rowOff>92770</xdr:rowOff>
    </xdr:to>
    <xdr:sp macro="" textlink="">
      <xdr:nvSpPr>
        <xdr:cNvPr id="551" name="楕円 550"/>
        <xdr:cNvSpPr/>
      </xdr:nvSpPr>
      <xdr:spPr>
        <a:xfrm>
          <a:off x="13652500" y="66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83897</xdr:rowOff>
    </xdr:from>
    <xdr:ext cx="378565" cy="259045"/>
    <xdr:sp macro="" textlink="">
      <xdr:nvSpPr>
        <xdr:cNvPr id="552" name="テキスト ボックス 551"/>
        <xdr:cNvSpPr txBox="1"/>
      </xdr:nvSpPr>
      <xdr:spPr>
        <a:xfrm>
          <a:off x="13514017" y="6770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163812</xdr:rowOff>
    </xdr:from>
    <xdr:to>
      <xdr:col>67</xdr:col>
      <xdr:colOff>101600</xdr:colOff>
      <xdr:row>39</xdr:row>
      <xdr:rowOff>93962</xdr:rowOff>
    </xdr:to>
    <xdr:sp macro="" textlink="">
      <xdr:nvSpPr>
        <xdr:cNvPr id="553" name="楕円 552"/>
        <xdr:cNvSpPr/>
      </xdr:nvSpPr>
      <xdr:spPr>
        <a:xfrm>
          <a:off x="12763500" y="667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85089</xdr:rowOff>
    </xdr:from>
    <xdr:ext cx="378565" cy="259045"/>
    <xdr:sp macro="" textlink="">
      <xdr:nvSpPr>
        <xdr:cNvPr id="554" name="テキスト ボックス 553"/>
        <xdr:cNvSpPr txBox="1"/>
      </xdr:nvSpPr>
      <xdr:spPr>
        <a:xfrm>
          <a:off x="12625017" y="6771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75019</xdr:rowOff>
    </xdr:from>
    <xdr:to>
      <xdr:col>85</xdr:col>
      <xdr:colOff>127000</xdr:colOff>
      <xdr:row>76</xdr:row>
      <xdr:rowOff>156020</xdr:rowOff>
    </xdr:to>
    <xdr:cxnSp macro="">
      <xdr:nvCxnSpPr>
        <xdr:cNvPr id="632" name="直線コネクタ 631"/>
        <xdr:cNvCxnSpPr/>
      </xdr:nvCxnSpPr>
      <xdr:spPr>
        <a:xfrm>
          <a:off x="15481300" y="13105219"/>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75019</xdr:rowOff>
    </xdr:from>
    <xdr:to>
      <xdr:col>81</xdr:col>
      <xdr:colOff>50800</xdr:colOff>
      <xdr:row>76</xdr:row>
      <xdr:rowOff>120205</xdr:rowOff>
    </xdr:to>
    <xdr:cxnSp macro="">
      <xdr:nvCxnSpPr>
        <xdr:cNvPr id="635" name="直線コネクタ 634"/>
        <xdr:cNvCxnSpPr/>
      </xdr:nvCxnSpPr>
      <xdr:spPr>
        <a:xfrm flipV="1">
          <a:off x="14592300" y="13105219"/>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44399</xdr:rowOff>
    </xdr:from>
    <xdr:to>
      <xdr:col>76</xdr:col>
      <xdr:colOff>114300</xdr:colOff>
      <xdr:row>76</xdr:row>
      <xdr:rowOff>120205</xdr:rowOff>
    </xdr:to>
    <xdr:cxnSp macro="">
      <xdr:nvCxnSpPr>
        <xdr:cNvPr id="638" name="直線コネクタ 637"/>
        <xdr:cNvCxnSpPr/>
      </xdr:nvCxnSpPr>
      <xdr:spPr>
        <a:xfrm>
          <a:off x="13703300" y="13074599"/>
          <a:ext cx="889000" cy="7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44399</xdr:rowOff>
    </xdr:from>
    <xdr:to>
      <xdr:col>71</xdr:col>
      <xdr:colOff>177800</xdr:colOff>
      <xdr:row>76</xdr:row>
      <xdr:rowOff>126898</xdr:rowOff>
    </xdr:to>
    <xdr:cxnSp macro="">
      <xdr:nvCxnSpPr>
        <xdr:cNvPr id="641" name="直線コネクタ 640"/>
        <xdr:cNvCxnSpPr/>
      </xdr:nvCxnSpPr>
      <xdr:spPr>
        <a:xfrm flipV="1">
          <a:off x="12814300" y="13074599"/>
          <a:ext cx="889000" cy="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105220</xdr:rowOff>
    </xdr:from>
    <xdr:to>
      <xdr:col>85</xdr:col>
      <xdr:colOff>177800</xdr:colOff>
      <xdr:row>77</xdr:row>
      <xdr:rowOff>35370</xdr:rowOff>
    </xdr:to>
    <xdr:sp macro="" textlink="">
      <xdr:nvSpPr>
        <xdr:cNvPr id="651" name="楕円 650"/>
        <xdr:cNvSpPr/>
      </xdr:nvSpPr>
      <xdr:spPr>
        <a:xfrm>
          <a:off x="16268700" y="131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83647</xdr:rowOff>
    </xdr:from>
    <xdr:ext cx="534377" cy="259045"/>
    <xdr:sp macro="" textlink="">
      <xdr:nvSpPr>
        <xdr:cNvPr id="652" name="公債費該当値テキスト"/>
        <xdr:cNvSpPr txBox="1"/>
      </xdr:nvSpPr>
      <xdr:spPr>
        <a:xfrm>
          <a:off x="16370300" y="131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24219</xdr:rowOff>
    </xdr:from>
    <xdr:to>
      <xdr:col>81</xdr:col>
      <xdr:colOff>101600</xdr:colOff>
      <xdr:row>76</xdr:row>
      <xdr:rowOff>125819</xdr:rowOff>
    </xdr:to>
    <xdr:sp macro="" textlink="">
      <xdr:nvSpPr>
        <xdr:cNvPr id="653" name="楕円 652"/>
        <xdr:cNvSpPr/>
      </xdr:nvSpPr>
      <xdr:spPr>
        <a:xfrm>
          <a:off x="15430500" y="130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142346</xdr:rowOff>
    </xdr:from>
    <xdr:ext cx="534377" cy="259045"/>
    <xdr:sp macro="" textlink="">
      <xdr:nvSpPr>
        <xdr:cNvPr id="654" name="テキスト ボックス 653"/>
        <xdr:cNvSpPr txBox="1"/>
      </xdr:nvSpPr>
      <xdr:spPr>
        <a:xfrm>
          <a:off x="15214111" y="128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69405</xdr:rowOff>
    </xdr:from>
    <xdr:to>
      <xdr:col>76</xdr:col>
      <xdr:colOff>165100</xdr:colOff>
      <xdr:row>76</xdr:row>
      <xdr:rowOff>171005</xdr:rowOff>
    </xdr:to>
    <xdr:sp macro="" textlink="">
      <xdr:nvSpPr>
        <xdr:cNvPr id="655" name="楕円 654"/>
        <xdr:cNvSpPr/>
      </xdr:nvSpPr>
      <xdr:spPr>
        <a:xfrm>
          <a:off x="14541500" y="130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16083</xdr:rowOff>
    </xdr:from>
    <xdr:ext cx="534377" cy="259045"/>
    <xdr:sp macro="" textlink="">
      <xdr:nvSpPr>
        <xdr:cNvPr id="656" name="テキスト ボックス 655"/>
        <xdr:cNvSpPr txBox="1"/>
      </xdr:nvSpPr>
      <xdr:spPr>
        <a:xfrm>
          <a:off x="14325111" y="128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165049</xdr:rowOff>
    </xdr:from>
    <xdr:to>
      <xdr:col>72</xdr:col>
      <xdr:colOff>38100</xdr:colOff>
      <xdr:row>76</xdr:row>
      <xdr:rowOff>95199</xdr:rowOff>
    </xdr:to>
    <xdr:sp macro="" textlink="">
      <xdr:nvSpPr>
        <xdr:cNvPr id="657" name="楕円 656"/>
        <xdr:cNvSpPr/>
      </xdr:nvSpPr>
      <xdr:spPr>
        <a:xfrm>
          <a:off x="13652500" y="130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111726</xdr:rowOff>
    </xdr:from>
    <xdr:ext cx="534377" cy="259045"/>
    <xdr:sp macro="" textlink="">
      <xdr:nvSpPr>
        <xdr:cNvPr id="658" name="テキスト ボックス 657"/>
        <xdr:cNvSpPr txBox="1"/>
      </xdr:nvSpPr>
      <xdr:spPr>
        <a:xfrm>
          <a:off x="13436111" y="1279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76098</xdr:rowOff>
    </xdr:from>
    <xdr:to>
      <xdr:col>67</xdr:col>
      <xdr:colOff>101600</xdr:colOff>
      <xdr:row>77</xdr:row>
      <xdr:rowOff>6248</xdr:rowOff>
    </xdr:to>
    <xdr:sp macro="" textlink="">
      <xdr:nvSpPr>
        <xdr:cNvPr id="659" name="楕円 658"/>
        <xdr:cNvSpPr/>
      </xdr:nvSpPr>
      <xdr:spPr>
        <a:xfrm>
          <a:off x="12763500" y="131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168825</xdr:rowOff>
    </xdr:from>
    <xdr:ext cx="534377" cy="259045"/>
    <xdr:sp macro="" textlink="">
      <xdr:nvSpPr>
        <xdr:cNvPr id="660" name="テキスト ボックス 659"/>
        <xdr:cNvSpPr txBox="1"/>
      </xdr:nvSpPr>
      <xdr:spPr>
        <a:xfrm>
          <a:off x="12547111" y="131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163120</xdr:rowOff>
    </xdr:from>
    <xdr:to>
      <xdr:col>85</xdr:col>
      <xdr:colOff>127000</xdr:colOff>
      <xdr:row>98</xdr:row>
      <xdr:rowOff>167709</xdr:rowOff>
    </xdr:to>
    <xdr:cxnSp macro="">
      <xdr:nvCxnSpPr>
        <xdr:cNvPr id="689" name="直線コネクタ 688"/>
        <xdr:cNvCxnSpPr/>
      </xdr:nvCxnSpPr>
      <xdr:spPr>
        <a:xfrm flipV="1">
          <a:off x="15481300" y="16965220"/>
          <a:ext cx="838200" cy="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104630</xdr:rowOff>
    </xdr:from>
    <xdr:ext cx="534377" cy="259045"/>
    <xdr:sp macro="" textlink="">
      <xdr:nvSpPr>
        <xdr:cNvPr id="690" name="積立金平均値テキスト"/>
        <xdr:cNvSpPr txBox="1"/>
      </xdr:nvSpPr>
      <xdr:spPr>
        <a:xfrm>
          <a:off x="16370300" y="16906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167709</xdr:rowOff>
    </xdr:from>
    <xdr:to>
      <xdr:col>81</xdr:col>
      <xdr:colOff>50800</xdr:colOff>
      <xdr:row>99</xdr:row>
      <xdr:rowOff>19721</xdr:rowOff>
    </xdr:to>
    <xdr:cxnSp macro="">
      <xdr:nvCxnSpPr>
        <xdr:cNvPr id="692" name="直線コネクタ 691"/>
        <xdr:cNvCxnSpPr/>
      </xdr:nvCxnSpPr>
      <xdr:spPr>
        <a:xfrm flipV="1">
          <a:off x="14592300" y="16969809"/>
          <a:ext cx="889000" cy="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19721</xdr:rowOff>
    </xdr:from>
    <xdr:to>
      <xdr:col>76</xdr:col>
      <xdr:colOff>114300</xdr:colOff>
      <xdr:row>99</xdr:row>
      <xdr:rowOff>23192</xdr:rowOff>
    </xdr:to>
    <xdr:cxnSp macro="">
      <xdr:nvCxnSpPr>
        <xdr:cNvPr id="695" name="直線コネクタ 694"/>
        <xdr:cNvCxnSpPr/>
      </xdr:nvCxnSpPr>
      <xdr:spPr>
        <a:xfrm flipV="1">
          <a:off x="13703300" y="16993271"/>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13660</xdr:rowOff>
    </xdr:from>
    <xdr:to>
      <xdr:col>71</xdr:col>
      <xdr:colOff>177800</xdr:colOff>
      <xdr:row>99</xdr:row>
      <xdr:rowOff>23192</xdr:rowOff>
    </xdr:to>
    <xdr:cxnSp macro="">
      <xdr:nvCxnSpPr>
        <xdr:cNvPr id="698" name="直線コネクタ 697"/>
        <xdr:cNvCxnSpPr/>
      </xdr:nvCxnSpPr>
      <xdr:spPr>
        <a:xfrm>
          <a:off x="12814300" y="16987210"/>
          <a:ext cx="889000" cy="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84974</xdr:rowOff>
    </xdr:from>
    <xdr:ext cx="534377" cy="259045"/>
    <xdr:sp macro="" textlink="">
      <xdr:nvSpPr>
        <xdr:cNvPr id="700" name="テキスト ボックス 699"/>
        <xdr:cNvSpPr txBox="1"/>
      </xdr:nvSpPr>
      <xdr:spPr>
        <a:xfrm>
          <a:off x="13436111" y="1671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112320</xdr:rowOff>
    </xdr:from>
    <xdr:to>
      <xdr:col>85</xdr:col>
      <xdr:colOff>177800</xdr:colOff>
      <xdr:row>99</xdr:row>
      <xdr:rowOff>42470</xdr:rowOff>
    </xdr:to>
    <xdr:sp macro="" textlink="">
      <xdr:nvSpPr>
        <xdr:cNvPr id="708" name="楕円 707"/>
        <xdr:cNvSpPr/>
      </xdr:nvSpPr>
      <xdr:spPr>
        <a:xfrm>
          <a:off x="16268700" y="169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71697</xdr:rowOff>
    </xdr:from>
    <xdr:ext cx="534377" cy="259045"/>
    <xdr:sp macro="" textlink="">
      <xdr:nvSpPr>
        <xdr:cNvPr id="709" name="積立金該当値テキスト"/>
        <xdr:cNvSpPr txBox="1"/>
      </xdr:nvSpPr>
      <xdr:spPr>
        <a:xfrm>
          <a:off x="16370300" y="167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116909</xdr:rowOff>
    </xdr:from>
    <xdr:to>
      <xdr:col>81</xdr:col>
      <xdr:colOff>101600</xdr:colOff>
      <xdr:row>99</xdr:row>
      <xdr:rowOff>47059</xdr:rowOff>
    </xdr:to>
    <xdr:sp macro="" textlink="">
      <xdr:nvSpPr>
        <xdr:cNvPr id="710" name="楕円 709"/>
        <xdr:cNvSpPr/>
      </xdr:nvSpPr>
      <xdr:spPr>
        <a:xfrm>
          <a:off x="15430500" y="1691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63586</xdr:rowOff>
    </xdr:from>
    <xdr:ext cx="534377" cy="259045"/>
    <xdr:sp macro="" textlink="">
      <xdr:nvSpPr>
        <xdr:cNvPr id="711" name="テキスト ボックス 710"/>
        <xdr:cNvSpPr txBox="1"/>
      </xdr:nvSpPr>
      <xdr:spPr>
        <a:xfrm>
          <a:off x="15214111" y="166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140371</xdr:rowOff>
    </xdr:from>
    <xdr:to>
      <xdr:col>76</xdr:col>
      <xdr:colOff>165100</xdr:colOff>
      <xdr:row>99</xdr:row>
      <xdr:rowOff>70521</xdr:rowOff>
    </xdr:to>
    <xdr:sp macro="" textlink="">
      <xdr:nvSpPr>
        <xdr:cNvPr id="712" name="楕円 711"/>
        <xdr:cNvSpPr/>
      </xdr:nvSpPr>
      <xdr:spPr>
        <a:xfrm>
          <a:off x="14541500" y="169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61648</xdr:rowOff>
    </xdr:from>
    <xdr:ext cx="534377" cy="259045"/>
    <xdr:sp macro="" textlink="">
      <xdr:nvSpPr>
        <xdr:cNvPr id="713" name="テキスト ボックス 712"/>
        <xdr:cNvSpPr txBox="1"/>
      </xdr:nvSpPr>
      <xdr:spPr>
        <a:xfrm>
          <a:off x="14325111" y="170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143842</xdr:rowOff>
    </xdr:from>
    <xdr:to>
      <xdr:col>72</xdr:col>
      <xdr:colOff>38100</xdr:colOff>
      <xdr:row>99</xdr:row>
      <xdr:rowOff>73992</xdr:rowOff>
    </xdr:to>
    <xdr:sp macro="" textlink="">
      <xdr:nvSpPr>
        <xdr:cNvPr id="714" name="楕円 713"/>
        <xdr:cNvSpPr/>
      </xdr:nvSpPr>
      <xdr:spPr>
        <a:xfrm>
          <a:off x="13652500" y="169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65119</xdr:rowOff>
    </xdr:from>
    <xdr:ext cx="534377" cy="259045"/>
    <xdr:sp macro="" textlink="">
      <xdr:nvSpPr>
        <xdr:cNvPr id="715" name="テキスト ボックス 714"/>
        <xdr:cNvSpPr txBox="1"/>
      </xdr:nvSpPr>
      <xdr:spPr>
        <a:xfrm>
          <a:off x="13436111" y="170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134310</xdr:rowOff>
    </xdr:from>
    <xdr:to>
      <xdr:col>67</xdr:col>
      <xdr:colOff>101600</xdr:colOff>
      <xdr:row>99</xdr:row>
      <xdr:rowOff>64460</xdr:rowOff>
    </xdr:to>
    <xdr:sp macro="" textlink="">
      <xdr:nvSpPr>
        <xdr:cNvPr id="716" name="楕円 715"/>
        <xdr:cNvSpPr/>
      </xdr:nvSpPr>
      <xdr:spPr>
        <a:xfrm>
          <a:off x="12763500" y="169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80987</xdr:rowOff>
    </xdr:from>
    <xdr:ext cx="534377" cy="259045"/>
    <xdr:sp macro="" textlink="">
      <xdr:nvSpPr>
        <xdr:cNvPr id="717" name="テキスト ボックス 716"/>
        <xdr:cNvSpPr txBox="1"/>
      </xdr:nvSpPr>
      <xdr:spPr>
        <a:xfrm>
          <a:off x="12547111" y="167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47254</xdr:rowOff>
    </xdr:from>
    <xdr:to>
      <xdr:col>116</xdr:col>
      <xdr:colOff>63500</xdr:colOff>
      <xdr:row>38</xdr:row>
      <xdr:rowOff>139700</xdr:rowOff>
    </xdr:to>
    <xdr:cxnSp macro="">
      <xdr:nvCxnSpPr>
        <xdr:cNvPr id="744" name="直線コネクタ 743"/>
        <xdr:cNvCxnSpPr/>
      </xdr:nvCxnSpPr>
      <xdr:spPr>
        <a:xfrm flipV="1">
          <a:off x="21323300" y="6390904"/>
          <a:ext cx="838200" cy="26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167904</xdr:rowOff>
    </xdr:from>
    <xdr:to>
      <xdr:col>116</xdr:col>
      <xdr:colOff>114300</xdr:colOff>
      <xdr:row>37</xdr:row>
      <xdr:rowOff>98054</xdr:rowOff>
    </xdr:to>
    <xdr:sp macro="" textlink="">
      <xdr:nvSpPr>
        <xdr:cNvPr id="763" name="楕円 762"/>
        <xdr:cNvSpPr/>
      </xdr:nvSpPr>
      <xdr:spPr>
        <a:xfrm>
          <a:off x="22110700" y="63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19331</xdr:rowOff>
    </xdr:from>
    <xdr:ext cx="469744" cy="259045"/>
    <xdr:sp macro="" textlink="">
      <xdr:nvSpPr>
        <xdr:cNvPr id="764" name="投資及び出資金該当値テキスト"/>
        <xdr:cNvSpPr txBox="1"/>
      </xdr:nvSpPr>
      <xdr:spPr>
        <a:xfrm>
          <a:off x="22212300" y="61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139334</xdr:rowOff>
    </xdr:to>
    <xdr:cxnSp macro="">
      <xdr:nvCxnSpPr>
        <xdr:cNvPr id="799" name="直線コネクタ 798"/>
        <xdr:cNvCxnSpPr/>
      </xdr:nvCxnSpPr>
      <xdr:spPr>
        <a:xfrm flipV="1">
          <a:off x="21323300" y="1008316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134854</xdr:rowOff>
    </xdr:from>
    <xdr:to>
      <xdr:col>111</xdr:col>
      <xdr:colOff>177800</xdr:colOff>
      <xdr:row>58</xdr:row>
      <xdr:rowOff>139334</xdr:rowOff>
    </xdr:to>
    <xdr:cxnSp macro="">
      <xdr:nvCxnSpPr>
        <xdr:cNvPr id="802" name="直線コネクタ 801"/>
        <xdr:cNvCxnSpPr/>
      </xdr:nvCxnSpPr>
      <xdr:spPr>
        <a:xfrm>
          <a:off x="20434300" y="10078954"/>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134854</xdr:rowOff>
    </xdr:from>
    <xdr:to>
      <xdr:col>107</xdr:col>
      <xdr:colOff>50800</xdr:colOff>
      <xdr:row>58</xdr:row>
      <xdr:rowOff>139380</xdr:rowOff>
    </xdr:to>
    <xdr:cxnSp macro="">
      <xdr:nvCxnSpPr>
        <xdr:cNvPr id="805" name="直線コネクタ 804"/>
        <xdr:cNvCxnSpPr/>
      </xdr:nvCxnSpPr>
      <xdr:spPr>
        <a:xfrm flipV="1">
          <a:off x="19545300" y="10078954"/>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138968</xdr:rowOff>
    </xdr:from>
    <xdr:to>
      <xdr:col>102</xdr:col>
      <xdr:colOff>114300</xdr:colOff>
      <xdr:row>58</xdr:row>
      <xdr:rowOff>139380</xdr:rowOff>
    </xdr:to>
    <xdr:cxnSp macro="">
      <xdr:nvCxnSpPr>
        <xdr:cNvPr id="808" name="直線コネクタ 807"/>
        <xdr:cNvCxnSpPr/>
      </xdr:nvCxnSpPr>
      <xdr:spPr>
        <a:xfrm>
          <a:off x="18656300" y="10083068"/>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88260</xdr:rowOff>
    </xdr:from>
    <xdr:to>
      <xdr:col>116</xdr:col>
      <xdr:colOff>114300</xdr:colOff>
      <xdr:row>59</xdr:row>
      <xdr:rowOff>18410</xdr:rowOff>
    </xdr:to>
    <xdr:sp macro="" textlink="">
      <xdr:nvSpPr>
        <xdr:cNvPr id="818" name="楕円 817"/>
        <xdr:cNvSpPr/>
      </xdr:nvSpPr>
      <xdr:spPr>
        <a:xfrm>
          <a:off x="221107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4233</xdr:rowOff>
    </xdr:from>
    <xdr:ext cx="313932" cy="259045"/>
    <xdr:sp macro="" textlink="">
      <xdr:nvSpPr>
        <xdr:cNvPr id="819" name="貸付金該当値テキスト"/>
        <xdr:cNvSpPr txBox="1"/>
      </xdr:nvSpPr>
      <xdr:spPr>
        <a:xfrm>
          <a:off x="22212300" y="99483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88534</xdr:rowOff>
    </xdr:from>
    <xdr:to>
      <xdr:col>112</xdr:col>
      <xdr:colOff>38100</xdr:colOff>
      <xdr:row>59</xdr:row>
      <xdr:rowOff>18684</xdr:rowOff>
    </xdr:to>
    <xdr:sp macro="" textlink="">
      <xdr:nvSpPr>
        <xdr:cNvPr id="820" name="楕円 819"/>
        <xdr:cNvSpPr/>
      </xdr:nvSpPr>
      <xdr:spPr>
        <a:xfrm>
          <a:off x="21272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9811</xdr:rowOff>
    </xdr:from>
    <xdr:ext cx="249299" cy="259045"/>
    <xdr:sp macro="" textlink="">
      <xdr:nvSpPr>
        <xdr:cNvPr id="821" name="テキスト ボックス 820"/>
        <xdr:cNvSpPr txBox="1"/>
      </xdr:nvSpPr>
      <xdr:spPr>
        <a:xfrm>
          <a:off x="21198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84054</xdr:rowOff>
    </xdr:from>
    <xdr:to>
      <xdr:col>107</xdr:col>
      <xdr:colOff>101600</xdr:colOff>
      <xdr:row>59</xdr:row>
      <xdr:rowOff>14204</xdr:rowOff>
    </xdr:to>
    <xdr:sp macro="" textlink="">
      <xdr:nvSpPr>
        <xdr:cNvPr id="822" name="楕円 821"/>
        <xdr:cNvSpPr/>
      </xdr:nvSpPr>
      <xdr:spPr>
        <a:xfrm>
          <a:off x="20383500" y="100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5331</xdr:rowOff>
    </xdr:from>
    <xdr:ext cx="378565" cy="259045"/>
    <xdr:sp macro="" textlink="">
      <xdr:nvSpPr>
        <xdr:cNvPr id="823" name="テキスト ボックス 822"/>
        <xdr:cNvSpPr txBox="1"/>
      </xdr:nvSpPr>
      <xdr:spPr>
        <a:xfrm>
          <a:off x="20245017" y="101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88580</xdr:rowOff>
    </xdr:from>
    <xdr:to>
      <xdr:col>102</xdr:col>
      <xdr:colOff>165100</xdr:colOff>
      <xdr:row>59</xdr:row>
      <xdr:rowOff>18730</xdr:rowOff>
    </xdr:to>
    <xdr:sp macro="" textlink="">
      <xdr:nvSpPr>
        <xdr:cNvPr id="824" name="楕円 823"/>
        <xdr:cNvSpPr/>
      </xdr:nvSpPr>
      <xdr:spPr>
        <a:xfrm>
          <a:off x="19494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9857</xdr:rowOff>
    </xdr:from>
    <xdr:ext cx="249299" cy="259045"/>
    <xdr:sp macro="" textlink="">
      <xdr:nvSpPr>
        <xdr:cNvPr id="825" name="テキスト ボックス 824"/>
        <xdr:cNvSpPr txBox="1"/>
      </xdr:nvSpPr>
      <xdr:spPr>
        <a:xfrm>
          <a:off x="19420650"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88168</xdr:rowOff>
    </xdr:from>
    <xdr:to>
      <xdr:col>98</xdr:col>
      <xdr:colOff>38100</xdr:colOff>
      <xdr:row>59</xdr:row>
      <xdr:rowOff>18318</xdr:rowOff>
    </xdr:to>
    <xdr:sp macro="" textlink="">
      <xdr:nvSpPr>
        <xdr:cNvPr id="826" name="楕円 825"/>
        <xdr:cNvSpPr/>
      </xdr:nvSpPr>
      <xdr:spPr>
        <a:xfrm>
          <a:off x="18605500" y="1003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9445</xdr:rowOff>
    </xdr:from>
    <xdr:ext cx="313932" cy="259045"/>
    <xdr:sp macro="" textlink="">
      <xdr:nvSpPr>
        <xdr:cNvPr id="827" name="テキスト ボックス 826"/>
        <xdr:cNvSpPr txBox="1"/>
      </xdr:nvSpPr>
      <xdr:spPr>
        <a:xfrm>
          <a:off x="18499333" y="10124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19228</xdr:rowOff>
    </xdr:from>
    <xdr:to>
      <xdr:col>116</xdr:col>
      <xdr:colOff>63500</xdr:colOff>
      <xdr:row>78</xdr:row>
      <xdr:rowOff>108121</xdr:rowOff>
    </xdr:to>
    <xdr:cxnSp macro="">
      <xdr:nvCxnSpPr>
        <xdr:cNvPr id="859" name="直線コネクタ 858"/>
        <xdr:cNvCxnSpPr/>
      </xdr:nvCxnSpPr>
      <xdr:spPr>
        <a:xfrm flipV="1">
          <a:off x="21323300" y="13220878"/>
          <a:ext cx="838200" cy="26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23865</xdr:rowOff>
    </xdr:from>
    <xdr:to>
      <xdr:col>111</xdr:col>
      <xdr:colOff>177800</xdr:colOff>
      <xdr:row>78</xdr:row>
      <xdr:rowOff>108121</xdr:rowOff>
    </xdr:to>
    <xdr:cxnSp macro="">
      <xdr:nvCxnSpPr>
        <xdr:cNvPr id="862" name="直線コネクタ 861"/>
        <xdr:cNvCxnSpPr/>
      </xdr:nvCxnSpPr>
      <xdr:spPr>
        <a:xfrm>
          <a:off x="20434300" y="13396965"/>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131099</xdr:rowOff>
    </xdr:from>
    <xdr:ext cx="534377" cy="259045"/>
    <xdr:sp macro="" textlink="">
      <xdr:nvSpPr>
        <xdr:cNvPr id="864" name="テキスト ボックス 863"/>
        <xdr:cNvSpPr txBox="1"/>
      </xdr:nvSpPr>
      <xdr:spPr>
        <a:xfrm>
          <a:off x="21056111" y="12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23865</xdr:rowOff>
    </xdr:from>
    <xdr:to>
      <xdr:col>107</xdr:col>
      <xdr:colOff>50800</xdr:colOff>
      <xdr:row>78</xdr:row>
      <xdr:rowOff>84412</xdr:rowOff>
    </xdr:to>
    <xdr:cxnSp macro="">
      <xdr:nvCxnSpPr>
        <xdr:cNvPr id="865" name="直線コネクタ 864"/>
        <xdr:cNvCxnSpPr/>
      </xdr:nvCxnSpPr>
      <xdr:spPr>
        <a:xfrm flipV="1">
          <a:off x="19545300" y="13396965"/>
          <a:ext cx="889000" cy="6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131883</xdr:rowOff>
    </xdr:from>
    <xdr:ext cx="534377" cy="259045"/>
    <xdr:sp macro="" textlink="">
      <xdr:nvSpPr>
        <xdr:cNvPr id="867" name="テキスト ボックス 866"/>
        <xdr:cNvSpPr txBox="1"/>
      </xdr:nvSpPr>
      <xdr:spPr>
        <a:xfrm>
          <a:off x="20167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45582</xdr:rowOff>
    </xdr:from>
    <xdr:to>
      <xdr:col>102</xdr:col>
      <xdr:colOff>114300</xdr:colOff>
      <xdr:row>78</xdr:row>
      <xdr:rowOff>84412</xdr:rowOff>
    </xdr:to>
    <xdr:cxnSp macro="">
      <xdr:nvCxnSpPr>
        <xdr:cNvPr id="868" name="直線コネクタ 867"/>
        <xdr:cNvCxnSpPr/>
      </xdr:nvCxnSpPr>
      <xdr:spPr>
        <a:xfrm>
          <a:off x="18656300" y="13418682"/>
          <a:ext cx="8890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126168</xdr:rowOff>
    </xdr:from>
    <xdr:ext cx="534377" cy="259045"/>
    <xdr:sp macro="" textlink="">
      <xdr:nvSpPr>
        <xdr:cNvPr id="870" name="テキスト ボックス 869"/>
        <xdr:cNvSpPr txBox="1"/>
      </xdr:nvSpPr>
      <xdr:spPr>
        <a:xfrm>
          <a:off x="19278111" y="126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139878</xdr:rowOff>
    </xdr:from>
    <xdr:to>
      <xdr:col>116</xdr:col>
      <xdr:colOff>114300</xdr:colOff>
      <xdr:row>77</xdr:row>
      <xdr:rowOff>70028</xdr:rowOff>
    </xdr:to>
    <xdr:sp macro="" textlink="">
      <xdr:nvSpPr>
        <xdr:cNvPr id="878" name="楕円 877"/>
        <xdr:cNvSpPr/>
      </xdr:nvSpPr>
      <xdr:spPr>
        <a:xfrm>
          <a:off x="22110700" y="1317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118305</xdr:rowOff>
    </xdr:from>
    <xdr:ext cx="534377" cy="259045"/>
    <xdr:sp macro="" textlink="">
      <xdr:nvSpPr>
        <xdr:cNvPr id="879" name="繰出金該当値テキスト"/>
        <xdr:cNvSpPr txBox="1"/>
      </xdr:nvSpPr>
      <xdr:spPr>
        <a:xfrm>
          <a:off x="22212300" y="1314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57321</xdr:rowOff>
    </xdr:from>
    <xdr:to>
      <xdr:col>112</xdr:col>
      <xdr:colOff>38100</xdr:colOff>
      <xdr:row>78</xdr:row>
      <xdr:rowOff>158921</xdr:rowOff>
    </xdr:to>
    <xdr:sp macro="" textlink="">
      <xdr:nvSpPr>
        <xdr:cNvPr id="880" name="楕円 879"/>
        <xdr:cNvSpPr/>
      </xdr:nvSpPr>
      <xdr:spPr>
        <a:xfrm>
          <a:off x="21272500" y="134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150048</xdr:rowOff>
    </xdr:from>
    <xdr:ext cx="534377" cy="259045"/>
    <xdr:sp macro="" textlink="">
      <xdr:nvSpPr>
        <xdr:cNvPr id="881" name="テキスト ボックス 880"/>
        <xdr:cNvSpPr txBox="1"/>
      </xdr:nvSpPr>
      <xdr:spPr>
        <a:xfrm>
          <a:off x="21056111" y="1352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144515</xdr:rowOff>
    </xdr:from>
    <xdr:to>
      <xdr:col>107</xdr:col>
      <xdr:colOff>101600</xdr:colOff>
      <xdr:row>78</xdr:row>
      <xdr:rowOff>74665</xdr:rowOff>
    </xdr:to>
    <xdr:sp macro="" textlink="">
      <xdr:nvSpPr>
        <xdr:cNvPr id="882" name="楕円 881"/>
        <xdr:cNvSpPr/>
      </xdr:nvSpPr>
      <xdr:spPr>
        <a:xfrm>
          <a:off x="20383500" y="133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65792</xdr:rowOff>
    </xdr:from>
    <xdr:ext cx="534377" cy="259045"/>
    <xdr:sp macro="" textlink="">
      <xdr:nvSpPr>
        <xdr:cNvPr id="883" name="テキスト ボックス 882"/>
        <xdr:cNvSpPr txBox="1"/>
      </xdr:nvSpPr>
      <xdr:spPr>
        <a:xfrm>
          <a:off x="20167111" y="134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33612</xdr:rowOff>
    </xdr:from>
    <xdr:to>
      <xdr:col>102</xdr:col>
      <xdr:colOff>165100</xdr:colOff>
      <xdr:row>78</xdr:row>
      <xdr:rowOff>135212</xdr:rowOff>
    </xdr:to>
    <xdr:sp macro="" textlink="">
      <xdr:nvSpPr>
        <xdr:cNvPr id="884" name="楕円 883"/>
        <xdr:cNvSpPr/>
      </xdr:nvSpPr>
      <xdr:spPr>
        <a:xfrm>
          <a:off x="19494500" y="1340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126339</xdr:rowOff>
    </xdr:from>
    <xdr:ext cx="534377" cy="259045"/>
    <xdr:sp macro="" textlink="">
      <xdr:nvSpPr>
        <xdr:cNvPr id="885" name="テキスト ボックス 884"/>
        <xdr:cNvSpPr txBox="1"/>
      </xdr:nvSpPr>
      <xdr:spPr>
        <a:xfrm>
          <a:off x="19278111" y="134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166232</xdr:rowOff>
    </xdr:from>
    <xdr:to>
      <xdr:col>98</xdr:col>
      <xdr:colOff>38100</xdr:colOff>
      <xdr:row>78</xdr:row>
      <xdr:rowOff>96382</xdr:rowOff>
    </xdr:to>
    <xdr:sp macro="" textlink="">
      <xdr:nvSpPr>
        <xdr:cNvPr id="886" name="楕円 885"/>
        <xdr:cNvSpPr/>
      </xdr:nvSpPr>
      <xdr:spPr>
        <a:xfrm>
          <a:off x="18605500" y="133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87509</xdr:rowOff>
    </xdr:from>
    <xdr:ext cx="534377" cy="259045"/>
    <xdr:sp macro="" textlink="">
      <xdr:nvSpPr>
        <xdr:cNvPr id="887" name="テキスト ボックス 886"/>
        <xdr:cNvSpPr txBox="1"/>
      </xdr:nvSpPr>
      <xdr:spPr>
        <a:xfrm>
          <a:off x="18389111" y="1346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と比較して、扶助費、補助費等、普通建設事業費、災害復旧費、積立金、投資及び出資金が平均値を上回っているが、中でも普通建設事業費と投資及び出資金が前年度から大きく増加し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増加要因は、主に防災公園として整備する光の森多目的広場の土地購入費によるものである。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投資及び出資金は、公営企業（下水道事業）への補助を出資金へと変更したことが主な要因である。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熊本県菊陽町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41,976
41,599
37.46
17,749,830
16,634,418
571,066
8,614,482
16,557,460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41783</xdr:rowOff>
    </xdr:from>
    <xdr:to>
      <xdr:col>24</xdr:col>
      <xdr:colOff>63500</xdr:colOff>
      <xdr:row>37</xdr:row>
      <xdr:rowOff>78740</xdr:rowOff>
    </xdr:to>
    <xdr:cxnSp macro="">
      <xdr:nvCxnSpPr>
        <xdr:cNvPr id="61" name="直線コネクタ 60"/>
        <xdr:cNvCxnSpPr/>
      </xdr:nvCxnSpPr>
      <xdr:spPr>
        <a:xfrm>
          <a:off x="3797300" y="6385433"/>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254</xdr:rowOff>
    </xdr:from>
    <xdr:to>
      <xdr:col>19</xdr:col>
      <xdr:colOff>177800</xdr:colOff>
      <xdr:row>37</xdr:row>
      <xdr:rowOff>41783</xdr:rowOff>
    </xdr:to>
    <xdr:cxnSp macro="">
      <xdr:nvCxnSpPr>
        <xdr:cNvPr id="64" name="直線コネクタ 63"/>
        <xdr:cNvCxnSpPr/>
      </xdr:nvCxnSpPr>
      <xdr:spPr>
        <a:xfrm>
          <a:off x="2908300" y="6343904"/>
          <a:ext cx="8890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43688</xdr:rowOff>
    </xdr:from>
    <xdr:to>
      <xdr:col>15</xdr:col>
      <xdr:colOff>50800</xdr:colOff>
      <xdr:row>37</xdr:row>
      <xdr:rowOff>254</xdr:rowOff>
    </xdr:to>
    <xdr:cxnSp macro="">
      <xdr:nvCxnSpPr>
        <xdr:cNvPr id="67" name="直線コネクタ 66"/>
        <xdr:cNvCxnSpPr/>
      </xdr:nvCxnSpPr>
      <xdr:spPr>
        <a:xfrm>
          <a:off x="2019300" y="62158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43688</xdr:rowOff>
    </xdr:from>
    <xdr:to>
      <xdr:col>10</xdr:col>
      <xdr:colOff>114300</xdr:colOff>
      <xdr:row>36</xdr:row>
      <xdr:rowOff>105029</xdr:rowOff>
    </xdr:to>
    <xdr:cxnSp macro="">
      <xdr:nvCxnSpPr>
        <xdr:cNvPr id="70" name="直線コネクタ 69"/>
        <xdr:cNvCxnSpPr/>
      </xdr:nvCxnSpPr>
      <xdr:spPr>
        <a:xfrm flipV="1">
          <a:off x="1130300" y="6215888"/>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27940</xdr:rowOff>
    </xdr:from>
    <xdr:to>
      <xdr:col>24</xdr:col>
      <xdr:colOff>114300</xdr:colOff>
      <xdr:row>37</xdr:row>
      <xdr:rowOff>129540</xdr:rowOff>
    </xdr:to>
    <xdr:sp macro="" textlink="">
      <xdr:nvSpPr>
        <xdr:cNvPr id="80" name="楕円 79"/>
        <xdr:cNvSpPr/>
      </xdr:nvSpPr>
      <xdr:spPr>
        <a:xfrm>
          <a:off x="45847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469744" cy="259045"/>
    <xdr:sp macro="" textlink="">
      <xdr:nvSpPr>
        <xdr:cNvPr id="81" name="議会費該当値テキスト"/>
        <xdr:cNvSpPr txBox="1"/>
      </xdr:nvSpPr>
      <xdr:spPr>
        <a:xfrm>
          <a:off x="4686300"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162433</xdr:rowOff>
    </xdr:from>
    <xdr:to>
      <xdr:col>20</xdr:col>
      <xdr:colOff>38100</xdr:colOff>
      <xdr:row>37</xdr:row>
      <xdr:rowOff>92583</xdr:rowOff>
    </xdr:to>
    <xdr:sp macro="" textlink="">
      <xdr:nvSpPr>
        <xdr:cNvPr id="82" name="楕円 81"/>
        <xdr:cNvSpPr/>
      </xdr:nvSpPr>
      <xdr:spPr>
        <a:xfrm>
          <a:off x="37465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83710</xdr:rowOff>
    </xdr:from>
    <xdr:ext cx="469744" cy="259045"/>
    <xdr:sp macro="" textlink="">
      <xdr:nvSpPr>
        <xdr:cNvPr id="83" name="テキスト ボックス 82"/>
        <xdr:cNvSpPr txBox="1"/>
      </xdr:nvSpPr>
      <xdr:spPr>
        <a:xfrm>
          <a:off x="3562428"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120904</xdr:rowOff>
    </xdr:from>
    <xdr:to>
      <xdr:col>15</xdr:col>
      <xdr:colOff>101600</xdr:colOff>
      <xdr:row>37</xdr:row>
      <xdr:rowOff>51054</xdr:rowOff>
    </xdr:to>
    <xdr:sp macro="" textlink="">
      <xdr:nvSpPr>
        <xdr:cNvPr id="84" name="楕円 83"/>
        <xdr:cNvSpPr/>
      </xdr:nvSpPr>
      <xdr:spPr>
        <a:xfrm>
          <a:off x="2857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42181</xdr:rowOff>
    </xdr:from>
    <xdr:ext cx="469744" cy="259045"/>
    <xdr:sp macro="" textlink="">
      <xdr:nvSpPr>
        <xdr:cNvPr id="85" name="テキスト ボックス 84"/>
        <xdr:cNvSpPr txBox="1"/>
      </xdr:nvSpPr>
      <xdr:spPr>
        <a:xfrm>
          <a:off x="2673428"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164338</xdr:rowOff>
    </xdr:from>
    <xdr:to>
      <xdr:col>10</xdr:col>
      <xdr:colOff>165100</xdr:colOff>
      <xdr:row>36</xdr:row>
      <xdr:rowOff>94488</xdr:rowOff>
    </xdr:to>
    <xdr:sp macro="" textlink="">
      <xdr:nvSpPr>
        <xdr:cNvPr id="86" name="楕円 85"/>
        <xdr:cNvSpPr/>
      </xdr:nvSpPr>
      <xdr:spPr>
        <a:xfrm>
          <a:off x="1968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85615</xdr:rowOff>
    </xdr:from>
    <xdr:ext cx="469744" cy="259045"/>
    <xdr:sp macro="" textlink="">
      <xdr:nvSpPr>
        <xdr:cNvPr id="87" name="テキスト ボックス 86"/>
        <xdr:cNvSpPr txBox="1"/>
      </xdr:nvSpPr>
      <xdr:spPr>
        <a:xfrm>
          <a:off x="1784428" y="625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54229</xdr:rowOff>
    </xdr:from>
    <xdr:to>
      <xdr:col>6</xdr:col>
      <xdr:colOff>38100</xdr:colOff>
      <xdr:row>36</xdr:row>
      <xdr:rowOff>155829</xdr:rowOff>
    </xdr:to>
    <xdr:sp macro="" textlink="">
      <xdr:nvSpPr>
        <xdr:cNvPr id="88" name="楕円 87"/>
        <xdr:cNvSpPr/>
      </xdr:nvSpPr>
      <xdr:spPr>
        <a:xfrm>
          <a:off x="1079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146956</xdr:rowOff>
    </xdr:from>
    <xdr:ext cx="469744" cy="259045"/>
    <xdr:sp macro="" textlink="">
      <xdr:nvSpPr>
        <xdr:cNvPr id="89" name="テキスト ボックス 88"/>
        <xdr:cNvSpPr txBox="1"/>
      </xdr:nvSpPr>
      <xdr:spPr>
        <a:xfrm>
          <a:off x="895428"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130839</xdr:rowOff>
    </xdr:from>
    <xdr:to>
      <xdr:col>24</xdr:col>
      <xdr:colOff>63500</xdr:colOff>
      <xdr:row>58</xdr:row>
      <xdr:rowOff>155038</xdr:rowOff>
    </xdr:to>
    <xdr:cxnSp macro="">
      <xdr:nvCxnSpPr>
        <xdr:cNvPr id="118" name="直線コネクタ 117"/>
        <xdr:cNvCxnSpPr/>
      </xdr:nvCxnSpPr>
      <xdr:spPr>
        <a:xfrm flipV="1">
          <a:off x="3797300" y="10074939"/>
          <a:ext cx="838200" cy="2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60736</xdr:rowOff>
    </xdr:from>
    <xdr:ext cx="534377" cy="259045"/>
    <xdr:sp macro="" textlink="">
      <xdr:nvSpPr>
        <xdr:cNvPr id="119" name="総務費平均値テキスト"/>
        <xdr:cNvSpPr txBox="1"/>
      </xdr:nvSpPr>
      <xdr:spPr>
        <a:xfrm>
          <a:off x="4686300" y="10004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155038</xdr:rowOff>
    </xdr:from>
    <xdr:to>
      <xdr:col>19</xdr:col>
      <xdr:colOff>177800</xdr:colOff>
      <xdr:row>58</xdr:row>
      <xdr:rowOff>168928</xdr:rowOff>
    </xdr:to>
    <xdr:cxnSp macro="">
      <xdr:nvCxnSpPr>
        <xdr:cNvPr id="121" name="直線コネクタ 120"/>
        <xdr:cNvCxnSpPr/>
      </xdr:nvCxnSpPr>
      <xdr:spPr>
        <a:xfrm flipV="1">
          <a:off x="2908300" y="10099138"/>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165520</xdr:rowOff>
    </xdr:from>
    <xdr:to>
      <xdr:col>15</xdr:col>
      <xdr:colOff>50800</xdr:colOff>
      <xdr:row>58</xdr:row>
      <xdr:rowOff>168928</xdr:rowOff>
    </xdr:to>
    <xdr:cxnSp macro="">
      <xdr:nvCxnSpPr>
        <xdr:cNvPr id="124" name="直線コネクタ 123"/>
        <xdr:cNvCxnSpPr/>
      </xdr:nvCxnSpPr>
      <xdr:spPr>
        <a:xfrm>
          <a:off x="2019300" y="10109620"/>
          <a:ext cx="889000" cy="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137206</xdr:rowOff>
    </xdr:from>
    <xdr:to>
      <xdr:col>10</xdr:col>
      <xdr:colOff>114300</xdr:colOff>
      <xdr:row>58</xdr:row>
      <xdr:rowOff>165520</xdr:rowOff>
    </xdr:to>
    <xdr:cxnSp macro="">
      <xdr:nvCxnSpPr>
        <xdr:cNvPr id="127" name="直線コネクタ 126"/>
        <xdr:cNvCxnSpPr/>
      </xdr:nvCxnSpPr>
      <xdr:spPr>
        <a:xfrm>
          <a:off x="1130300" y="10081306"/>
          <a:ext cx="889000" cy="2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80039</xdr:rowOff>
    </xdr:from>
    <xdr:to>
      <xdr:col>24</xdr:col>
      <xdr:colOff>114300</xdr:colOff>
      <xdr:row>59</xdr:row>
      <xdr:rowOff>10189</xdr:rowOff>
    </xdr:to>
    <xdr:sp macro="" textlink="">
      <xdr:nvSpPr>
        <xdr:cNvPr id="137" name="楕円 136"/>
        <xdr:cNvSpPr/>
      </xdr:nvSpPr>
      <xdr:spPr>
        <a:xfrm>
          <a:off x="4584700" y="1002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39416</xdr:rowOff>
    </xdr:from>
    <xdr:ext cx="534377" cy="259045"/>
    <xdr:sp macro="" textlink="">
      <xdr:nvSpPr>
        <xdr:cNvPr id="138" name="総務費該当値テキスト"/>
        <xdr:cNvSpPr txBox="1"/>
      </xdr:nvSpPr>
      <xdr:spPr>
        <a:xfrm>
          <a:off x="4686300" y="98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104238</xdr:rowOff>
    </xdr:from>
    <xdr:to>
      <xdr:col>20</xdr:col>
      <xdr:colOff>38100</xdr:colOff>
      <xdr:row>59</xdr:row>
      <xdr:rowOff>34388</xdr:rowOff>
    </xdr:to>
    <xdr:sp macro="" textlink="">
      <xdr:nvSpPr>
        <xdr:cNvPr id="139" name="楕円 138"/>
        <xdr:cNvSpPr/>
      </xdr:nvSpPr>
      <xdr:spPr>
        <a:xfrm>
          <a:off x="3746500" y="1004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25515</xdr:rowOff>
    </xdr:from>
    <xdr:ext cx="534377" cy="259045"/>
    <xdr:sp macro="" textlink="">
      <xdr:nvSpPr>
        <xdr:cNvPr id="140" name="テキスト ボックス 139"/>
        <xdr:cNvSpPr txBox="1"/>
      </xdr:nvSpPr>
      <xdr:spPr>
        <a:xfrm>
          <a:off x="3530111" y="1014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118128</xdr:rowOff>
    </xdr:from>
    <xdr:to>
      <xdr:col>15</xdr:col>
      <xdr:colOff>101600</xdr:colOff>
      <xdr:row>59</xdr:row>
      <xdr:rowOff>48278</xdr:rowOff>
    </xdr:to>
    <xdr:sp macro="" textlink="">
      <xdr:nvSpPr>
        <xdr:cNvPr id="141" name="楕円 140"/>
        <xdr:cNvSpPr/>
      </xdr:nvSpPr>
      <xdr:spPr>
        <a:xfrm>
          <a:off x="2857500" y="100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39405</xdr:rowOff>
    </xdr:from>
    <xdr:ext cx="534377" cy="259045"/>
    <xdr:sp macro="" textlink="">
      <xdr:nvSpPr>
        <xdr:cNvPr id="142" name="テキスト ボックス 141"/>
        <xdr:cNvSpPr txBox="1"/>
      </xdr:nvSpPr>
      <xdr:spPr>
        <a:xfrm>
          <a:off x="2641111" y="1015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114720</xdr:rowOff>
    </xdr:from>
    <xdr:to>
      <xdr:col>10</xdr:col>
      <xdr:colOff>165100</xdr:colOff>
      <xdr:row>59</xdr:row>
      <xdr:rowOff>44870</xdr:rowOff>
    </xdr:to>
    <xdr:sp macro="" textlink="">
      <xdr:nvSpPr>
        <xdr:cNvPr id="143" name="楕円 142"/>
        <xdr:cNvSpPr/>
      </xdr:nvSpPr>
      <xdr:spPr>
        <a:xfrm>
          <a:off x="1968500" y="1005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35997</xdr:rowOff>
    </xdr:from>
    <xdr:ext cx="534377" cy="259045"/>
    <xdr:sp macro="" textlink="">
      <xdr:nvSpPr>
        <xdr:cNvPr id="144" name="テキスト ボックス 143"/>
        <xdr:cNvSpPr txBox="1"/>
      </xdr:nvSpPr>
      <xdr:spPr>
        <a:xfrm>
          <a:off x="1752111" y="101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86406</xdr:rowOff>
    </xdr:from>
    <xdr:to>
      <xdr:col>6</xdr:col>
      <xdr:colOff>38100</xdr:colOff>
      <xdr:row>59</xdr:row>
      <xdr:rowOff>16556</xdr:rowOff>
    </xdr:to>
    <xdr:sp macro="" textlink="">
      <xdr:nvSpPr>
        <xdr:cNvPr id="145" name="楕円 144"/>
        <xdr:cNvSpPr/>
      </xdr:nvSpPr>
      <xdr:spPr>
        <a:xfrm>
          <a:off x="1079500" y="1003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33083</xdr:rowOff>
    </xdr:from>
    <xdr:ext cx="534377" cy="259045"/>
    <xdr:sp macro="" textlink="">
      <xdr:nvSpPr>
        <xdr:cNvPr id="146" name="テキスト ボックス 145"/>
        <xdr:cNvSpPr txBox="1"/>
      </xdr:nvSpPr>
      <xdr:spPr>
        <a:xfrm>
          <a:off x="863111" y="980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130056</xdr:rowOff>
    </xdr:from>
    <xdr:to>
      <xdr:col>24</xdr:col>
      <xdr:colOff>63500</xdr:colOff>
      <xdr:row>77</xdr:row>
      <xdr:rowOff>52930</xdr:rowOff>
    </xdr:to>
    <xdr:cxnSp macro="">
      <xdr:nvCxnSpPr>
        <xdr:cNvPr id="178" name="直線コネクタ 177"/>
        <xdr:cNvCxnSpPr/>
      </xdr:nvCxnSpPr>
      <xdr:spPr>
        <a:xfrm>
          <a:off x="3797300" y="13160256"/>
          <a:ext cx="838200" cy="9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120323</xdr:rowOff>
    </xdr:from>
    <xdr:to>
      <xdr:col>19</xdr:col>
      <xdr:colOff>177800</xdr:colOff>
      <xdr:row>76</xdr:row>
      <xdr:rowOff>130056</xdr:rowOff>
    </xdr:to>
    <xdr:cxnSp macro="">
      <xdr:nvCxnSpPr>
        <xdr:cNvPr id="181" name="直線コネクタ 180"/>
        <xdr:cNvCxnSpPr/>
      </xdr:nvCxnSpPr>
      <xdr:spPr>
        <a:xfrm>
          <a:off x="2908300" y="13150523"/>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107876</xdr:rowOff>
    </xdr:from>
    <xdr:ext cx="599010" cy="259045"/>
    <xdr:sp macro="" textlink="">
      <xdr:nvSpPr>
        <xdr:cNvPr id="183" name="テキスト ボックス 182"/>
        <xdr:cNvSpPr txBox="1"/>
      </xdr:nvSpPr>
      <xdr:spPr>
        <a:xfrm>
          <a:off x="3497795" y="1330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120323</xdr:rowOff>
    </xdr:from>
    <xdr:to>
      <xdr:col>15</xdr:col>
      <xdr:colOff>50800</xdr:colOff>
      <xdr:row>77</xdr:row>
      <xdr:rowOff>170441</xdr:rowOff>
    </xdr:to>
    <xdr:cxnSp macro="">
      <xdr:nvCxnSpPr>
        <xdr:cNvPr id="184" name="直線コネクタ 183"/>
        <xdr:cNvCxnSpPr/>
      </xdr:nvCxnSpPr>
      <xdr:spPr>
        <a:xfrm flipV="1">
          <a:off x="2019300" y="13150523"/>
          <a:ext cx="889000" cy="22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135875</xdr:rowOff>
    </xdr:from>
    <xdr:ext cx="599010" cy="259045"/>
    <xdr:sp macro="" textlink="">
      <xdr:nvSpPr>
        <xdr:cNvPr id="186" name="テキスト ボックス 185"/>
        <xdr:cNvSpPr txBox="1"/>
      </xdr:nvSpPr>
      <xdr:spPr>
        <a:xfrm>
          <a:off x="2608795" y="133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130392</xdr:rowOff>
    </xdr:from>
    <xdr:to>
      <xdr:col>10</xdr:col>
      <xdr:colOff>114300</xdr:colOff>
      <xdr:row>77</xdr:row>
      <xdr:rowOff>170441</xdr:rowOff>
    </xdr:to>
    <xdr:cxnSp macro="">
      <xdr:nvCxnSpPr>
        <xdr:cNvPr id="187" name="直線コネクタ 186"/>
        <xdr:cNvCxnSpPr/>
      </xdr:nvCxnSpPr>
      <xdr:spPr>
        <a:xfrm>
          <a:off x="1130300" y="13332042"/>
          <a:ext cx="889000" cy="4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2130</xdr:rowOff>
    </xdr:from>
    <xdr:to>
      <xdr:col>24</xdr:col>
      <xdr:colOff>114300</xdr:colOff>
      <xdr:row>77</xdr:row>
      <xdr:rowOff>103730</xdr:rowOff>
    </xdr:to>
    <xdr:sp macro="" textlink="">
      <xdr:nvSpPr>
        <xdr:cNvPr id="197" name="楕円 196"/>
        <xdr:cNvSpPr/>
      </xdr:nvSpPr>
      <xdr:spPr>
        <a:xfrm>
          <a:off x="4584700" y="132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25007</xdr:rowOff>
    </xdr:from>
    <xdr:ext cx="599010" cy="259045"/>
    <xdr:sp macro="" textlink="">
      <xdr:nvSpPr>
        <xdr:cNvPr id="198" name="民生費該当値テキスト"/>
        <xdr:cNvSpPr txBox="1"/>
      </xdr:nvSpPr>
      <xdr:spPr>
        <a:xfrm>
          <a:off x="4686300" y="1305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79256</xdr:rowOff>
    </xdr:from>
    <xdr:to>
      <xdr:col>20</xdr:col>
      <xdr:colOff>38100</xdr:colOff>
      <xdr:row>77</xdr:row>
      <xdr:rowOff>9406</xdr:rowOff>
    </xdr:to>
    <xdr:sp macro="" textlink="">
      <xdr:nvSpPr>
        <xdr:cNvPr id="199" name="楕円 198"/>
        <xdr:cNvSpPr/>
      </xdr:nvSpPr>
      <xdr:spPr>
        <a:xfrm>
          <a:off x="3746500" y="131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25933</xdr:rowOff>
    </xdr:from>
    <xdr:ext cx="599010" cy="259045"/>
    <xdr:sp macro="" textlink="">
      <xdr:nvSpPr>
        <xdr:cNvPr id="200" name="テキスト ボックス 199"/>
        <xdr:cNvSpPr txBox="1"/>
      </xdr:nvSpPr>
      <xdr:spPr>
        <a:xfrm>
          <a:off x="3497795" y="1288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69523</xdr:rowOff>
    </xdr:from>
    <xdr:to>
      <xdr:col>15</xdr:col>
      <xdr:colOff>101600</xdr:colOff>
      <xdr:row>76</xdr:row>
      <xdr:rowOff>171123</xdr:rowOff>
    </xdr:to>
    <xdr:sp macro="" textlink="">
      <xdr:nvSpPr>
        <xdr:cNvPr id="201" name="楕円 200"/>
        <xdr:cNvSpPr/>
      </xdr:nvSpPr>
      <xdr:spPr>
        <a:xfrm>
          <a:off x="2857500" y="130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16201</xdr:rowOff>
    </xdr:from>
    <xdr:ext cx="599010" cy="259045"/>
    <xdr:sp macro="" textlink="">
      <xdr:nvSpPr>
        <xdr:cNvPr id="202" name="テキスト ボックス 201"/>
        <xdr:cNvSpPr txBox="1"/>
      </xdr:nvSpPr>
      <xdr:spPr>
        <a:xfrm>
          <a:off x="2608795" y="1287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119641</xdr:rowOff>
    </xdr:from>
    <xdr:to>
      <xdr:col>10</xdr:col>
      <xdr:colOff>165100</xdr:colOff>
      <xdr:row>78</xdr:row>
      <xdr:rowOff>49791</xdr:rowOff>
    </xdr:to>
    <xdr:sp macro="" textlink="">
      <xdr:nvSpPr>
        <xdr:cNvPr id="203" name="楕円 202"/>
        <xdr:cNvSpPr/>
      </xdr:nvSpPr>
      <xdr:spPr>
        <a:xfrm>
          <a:off x="1968500" y="1332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66318</xdr:rowOff>
    </xdr:from>
    <xdr:ext cx="599010" cy="259045"/>
    <xdr:sp macro="" textlink="">
      <xdr:nvSpPr>
        <xdr:cNvPr id="204" name="テキスト ボックス 203"/>
        <xdr:cNvSpPr txBox="1"/>
      </xdr:nvSpPr>
      <xdr:spPr>
        <a:xfrm>
          <a:off x="1719795" y="1309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79592</xdr:rowOff>
    </xdr:from>
    <xdr:to>
      <xdr:col>6</xdr:col>
      <xdr:colOff>38100</xdr:colOff>
      <xdr:row>78</xdr:row>
      <xdr:rowOff>9742</xdr:rowOff>
    </xdr:to>
    <xdr:sp macro="" textlink="">
      <xdr:nvSpPr>
        <xdr:cNvPr id="205" name="楕円 204"/>
        <xdr:cNvSpPr/>
      </xdr:nvSpPr>
      <xdr:spPr>
        <a:xfrm>
          <a:off x="1079500" y="132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26269</xdr:rowOff>
    </xdr:from>
    <xdr:ext cx="599010" cy="259045"/>
    <xdr:sp macro="" textlink="">
      <xdr:nvSpPr>
        <xdr:cNvPr id="206" name="テキスト ボックス 205"/>
        <xdr:cNvSpPr txBox="1"/>
      </xdr:nvSpPr>
      <xdr:spPr>
        <a:xfrm>
          <a:off x="830795" y="1305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81635</xdr:rowOff>
    </xdr:from>
    <xdr:to>
      <xdr:col>24</xdr:col>
      <xdr:colOff>63500</xdr:colOff>
      <xdr:row>98</xdr:row>
      <xdr:rowOff>154347</xdr:rowOff>
    </xdr:to>
    <xdr:cxnSp macro="">
      <xdr:nvCxnSpPr>
        <xdr:cNvPr id="238" name="直線コネクタ 237"/>
        <xdr:cNvCxnSpPr/>
      </xdr:nvCxnSpPr>
      <xdr:spPr>
        <a:xfrm>
          <a:off x="3797300" y="16712285"/>
          <a:ext cx="838200" cy="24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171410</xdr:rowOff>
    </xdr:from>
    <xdr:to>
      <xdr:col>19</xdr:col>
      <xdr:colOff>177800</xdr:colOff>
      <xdr:row>97</xdr:row>
      <xdr:rowOff>81635</xdr:rowOff>
    </xdr:to>
    <xdr:cxnSp macro="">
      <xdr:nvCxnSpPr>
        <xdr:cNvPr id="241" name="直線コネクタ 240"/>
        <xdr:cNvCxnSpPr/>
      </xdr:nvCxnSpPr>
      <xdr:spPr>
        <a:xfrm>
          <a:off x="2908300" y="16630610"/>
          <a:ext cx="889000" cy="8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171410</xdr:rowOff>
    </xdr:from>
    <xdr:to>
      <xdr:col>15</xdr:col>
      <xdr:colOff>50800</xdr:colOff>
      <xdr:row>99</xdr:row>
      <xdr:rowOff>31524</xdr:rowOff>
    </xdr:to>
    <xdr:cxnSp macro="">
      <xdr:nvCxnSpPr>
        <xdr:cNvPr id="244" name="直線コネクタ 243"/>
        <xdr:cNvCxnSpPr/>
      </xdr:nvCxnSpPr>
      <xdr:spPr>
        <a:xfrm flipV="1">
          <a:off x="2019300" y="16630610"/>
          <a:ext cx="889000" cy="37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30146</xdr:rowOff>
    </xdr:from>
    <xdr:ext cx="534377" cy="259045"/>
    <xdr:sp macro="" textlink="">
      <xdr:nvSpPr>
        <xdr:cNvPr id="246" name="テキスト ボックス 245"/>
        <xdr:cNvSpPr txBox="1"/>
      </xdr:nvSpPr>
      <xdr:spPr>
        <a:xfrm>
          <a:off x="2641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31524</xdr:rowOff>
    </xdr:from>
    <xdr:to>
      <xdr:col>10</xdr:col>
      <xdr:colOff>114300</xdr:colOff>
      <xdr:row>99</xdr:row>
      <xdr:rowOff>32324</xdr:rowOff>
    </xdr:to>
    <xdr:cxnSp macro="">
      <xdr:nvCxnSpPr>
        <xdr:cNvPr id="247" name="直線コネクタ 246"/>
        <xdr:cNvCxnSpPr/>
      </xdr:nvCxnSpPr>
      <xdr:spPr>
        <a:xfrm flipV="1">
          <a:off x="1130300" y="1700507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103547</xdr:rowOff>
    </xdr:from>
    <xdr:to>
      <xdr:col>24</xdr:col>
      <xdr:colOff>114300</xdr:colOff>
      <xdr:row>99</xdr:row>
      <xdr:rowOff>33697</xdr:rowOff>
    </xdr:to>
    <xdr:sp macro="" textlink="">
      <xdr:nvSpPr>
        <xdr:cNvPr id="257" name="楕円 256"/>
        <xdr:cNvSpPr/>
      </xdr:nvSpPr>
      <xdr:spPr>
        <a:xfrm>
          <a:off x="4584700" y="1690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81974</xdr:rowOff>
    </xdr:from>
    <xdr:ext cx="534377" cy="259045"/>
    <xdr:sp macro="" textlink="">
      <xdr:nvSpPr>
        <xdr:cNvPr id="258" name="衛生費該当値テキスト"/>
        <xdr:cNvSpPr txBox="1"/>
      </xdr:nvSpPr>
      <xdr:spPr>
        <a:xfrm>
          <a:off x="4686300" y="1688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30835</xdr:rowOff>
    </xdr:from>
    <xdr:to>
      <xdr:col>20</xdr:col>
      <xdr:colOff>38100</xdr:colOff>
      <xdr:row>97</xdr:row>
      <xdr:rowOff>132435</xdr:rowOff>
    </xdr:to>
    <xdr:sp macro="" textlink="">
      <xdr:nvSpPr>
        <xdr:cNvPr id="259" name="楕円 258"/>
        <xdr:cNvSpPr/>
      </xdr:nvSpPr>
      <xdr:spPr>
        <a:xfrm>
          <a:off x="37465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148962</xdr:rowOff>
    </xdr:from>
    <xdr:ext cx="534377" cy="259045"/>
    <xdr:sp macro="" textlink="">
      <xdr:nvSpPr>
        <xdr:cNvPr id="260" name="テキスト ボックス 259"/>
        <xdr:cNvSpPr txBox="1"/>
      </xdr:nvSpPr>
      <xdr:spPr>
        <a:xfrm>
          <a:off x="3530111" y="1643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120610</xdr:rowOff>
    </xdr:from>
    <xdr:to>
      <xdr:col>15</xdr:col>
      <xdr:colOff>101600</xdr:colOff>
      <xdr:row>97</xdr:row>
      <xdr:rowOff>50760</xdr:rowOff>
    </xdr:to>
    <xdr:sp macro="" textlink="">
      <xdr:nvSpPr>
        <xdr:cNvPr id="261" name="楕円 260"/>
        <xdr:cNvSpPr/>
      </xdr:nvSpPr>
      <xdr:spPr>
        <a:xfrm>
          <a:off x="2857500" y="165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67287</xdr:rowOff>
    </xdr:from>
    <xdr:ext cx="534377" cy="259045"/>
    <xdr:sp macro="" textlink="">
      <xdr:nvSpPr>
        <xdr:cNvPr id="262" name="テキスト ボックス 261"/>
        <xdr:cNvSpPr txBox="1"/>
      </xdr:nvSpPr>
      <xdr:spPr>
        <a:xfrm>
          <a:off x="2641111" y="1635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152174</xdr:rowOff>
    </xdr:from>
    <xdr:to>
      <xdr:col>10</xdr:col>
      <xdr:colOff>165100</xdr:colOff>
      <xdr:row>99</xdr:row>
      <xdr:rowOff>82324</xdr:rowOff>
    </xdr:to>
    <xdr:sp macro="" textlink="">
      <xdr:nvSpPr>
        <xdr:cNvPr id="263" name="楕円 262"/>
        <xdr:cNvSpPr/>
      </xdr:nvSpPr>
      <xdr:spPr>
        <a:xfrm>
          <a:off x="1968500" y="1695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73451</xdr:rowOff>
    </xdr:from>
    <xdr:ext cx="534377" cy="259045"/>
    <xdr:sp macro="" textlink="">
      <xdr:nvSpPr>
        <xdr:cNvPr id="264" name="テキスト ボックス 263"/>
        <xdr:cNvSpPr txBox="1"/>
      </xdr:nvSpPr>
      <xdr:spPr>
        <a:xfrm>
          <a:off x="1752111" y="1704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152974</xdr:rowOff>
    </xdr:from>
    <xdr:to>
      <xdr:col>6</xdr:col>
      <xdr:colOff>38100</xdr:colOff>
      <xdr:row>99</xdr:row>
      <xdr:rowOff>83124</xdr:rowOff>
    </xdr:to>
    <xdr:sp macro="" textlink="">
      <xdr:nvSpPr>
        <xdr:cNvPr id="265" name="楕円 264"/>
        <xdr:cNvSpPr/>
      </xdr:nvSpPr>
      <xdr:spPr>
        <a:xfrm>
          <a:off x="1079500" y="169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74251</xdr:rowOff>
    </xdr:from>
    <xdr:ext cx="534377" cy="259045"/>
    <xdr:sp macro="" textlink="">
      <xdr:nvSpPr>
        <xdr:cNvPr id="266" name="テキスト ボックス 265"/>
        <xdr:cNvSpPr txBox="1"/>
      </xdr:nvSpPr>
      <xdr:spPr>
        <a:xfrm>
          <a:off x="863111" y="170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67310</xdr:rowOff>
    </xdr:from>
    <xdr:to>
      <xdr:col>55</xdr:col>
      <xdr:colOff>0</xdr:colOff>
      <xdr:row>38</xdr:row>
      <xdr:rowOff>71882</xdr:rowOff>
    </xdr:to>
    <xdr:cxnSp macro="">
      <xdr:nvCxnSpPr>
        <xdr:cNvPr id="295" name="直線コネクタ 294"/>
        <xdr:cNvCxnSpPr/>
      </xdr:nvCxnSpPr>
      <xdr:spPr>
        <a:xfrm>
          <a:off x="9639300" y="658241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67310</xdr:rowOff>
    </xdr:from>
    <xdr:to>
      <xdr:col>50</xdr:col>
      <xdr:colOff>114300</xdr:colOff>
      <xdr:row>38</xdr:row>
      <xdr:rowOff>73025</xdr:rowOff>
    </xdr:to>
    <xdr:cxnSp macro="">
      <xdr:nvCxnSpPr>
        <xdr:cNvPr id="298" name="直線コネクタ 297"/>
        <xdr:cNvCxnSpPr/>
      </xdr:nvCxnSpPr>
      <xdr:spPr>
        <a:xfrm flipV="1">
          <a:off x="8750300" y="65824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46355</xdr:rowOff>
    </xdr:from>
    <xdr:to>
      <xdr:col>45</xdr:col>
      <xdr:colOff>177800</xdr:colOff>
      <xdr:row>38</xdr:row>
      <xdr:rowOff>73025</xdr:rowOff>
    </xdr:to>
    <xdr:cxnSp macro="">
      <xdr:nvCxnSpPr>
        <xdr:cNvPr id="301" name="直線コネクタ 300"/>
        <xdr:cNvCxnSpPr/>
      </xdr:nvCxnSpPr>
      <xdr:spPr>
        <a:xfrm>
          <a:off x="7861300" y="65614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46355</xdr:rowOff>
    </xdr:from>
    <xdr:to>
      <xdr:col>41</xdr:col>
      <xdr:colOff>50800</xdr:colOff>
      <xdr:row>38</xdr:row>
      <xdr:rowOff>60452</xdr:rowOff>
    </xdr:to>
    <xdr:cxnSp macro="">
      <xdr:nvCxnSpPr>
        <xdr:cNvPr id="304" name="直線コネクタ 303"/>
        <xdr:cNvCxnSpPr/>
      </xdr:nvCxnSpPr>
      <xdr:spPr>
        <a:xfrm flipV="1">
          <a:off x="6972300" y="656145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21082</xdr:rowOff>
    </xdr:from>
    <xdr:to>
      <xdr:col>55</xdr:col>
      <xdr:colOff>50800</xdr:colOff>
      <xdr:row>38</xdr:row>
      <xdr:rowOff>122682</xdr:rowOff>
    </xdr:to>
    <xdr:sp macro="" textlink="">
      <xdr:nvSpPr>
        <xdr:cNvPr id="314" name="楕円 313"/>
        <xdr:cNvSpPr/>
      </xdr:nvSpPr>
      <xdr:spPr>
        <a:xfrm>
          <a:off x="104267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170959</xdr:rowOff>
    </xdr:from>
    <xdr:ext cx="378565" cy="259045"/>
    <xdr:sp macro="" textlink="">
      <xdr:nvSpPr>
        <xdr:cNvPr id="315" name="労働費該当値テキスト"/>
        <xdr:cNvSpPr txBox="1"/>
      </xdr:nvSpPr>
      <xdr:spPr>
        <a:xfrm>
          <a:off x="10528300"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xdr:rowOff>
    </xdr:from>
    <xdr:to>
      <xdr:col>50</xdr:col>
      <xdr:colOff>165100</xdr:colOff>
      <xdr:row>38</xdr:row>
      <xdr:rowOff>118110</xdr:rowOff>
    </xdr:to>
    <xdr:sp macro="" textlink="">
      <xdr:nvSpPr>
        <xdr:cNvPr id="316" name="楕円 315"/>
        <xdr:cNvSpPr/>
      </xdr:nvSpPr>
      <xdr:spPr>
        <a:xfrm>
          <a:off x="9588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109237</xdr:rowOff>
    </xdr:from>
    <xdr:ext cx="378565" cy="259045"/>
    <xdr:sp macro="" textlink="">
      <xdr:nvSpPr>
        <xdr:cNvPr id="317" name="テキスト ボックス 316"/>
        <xdr:cNvSpPr txBox="1"/>
      </xdr:nvSpPr>
      <xdr:spPr>
        <a:xfrm>
          <a:off x="9450017" y="662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22225</xdr:rowOff>
    </xdr:from>
    <xdr:to>
      <xdr:col>46</xdr:col>
      <xdr:colOff>38100</xdr:colOff>
      <xdr:row>38</xdr:row>
      <xdr:rowOff>123825</xdr:rowOff>
    </xdr:to>
    <xdr:sp macro="" textlink="">
      <xdr:nvSpPr>
        <xdr:cNvPr id="318" name="楕円 317"/>
        <xdr:cNvSpPr/>
      </xdr:nvSpPr>
      <xdr:spPr>
        <a:xfrm>
          <a:off x="8699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114952</xdr:rowOff>
    </xdr:from>
    <xdr:ext cx="378565" cy="259045"/>
    <xdr:sp macro="" textlink="">
      <xdr:nvSpPr>
        <xdr:cNvPr id="319" name="テキスト ボックス 318"/>
        <xdr:cNvSpPr txBox="1"/>
      </xdr:nvSpPr>
      <xdr:spPr>
        <a:xfrm>
          <a:off x="8561017" y="6630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167005</xdr:rowOff>
    </xdr:from>
    <xdr:to>
      <xdr:col>41</xdr:col>
      <xdr:colOff>101600</xdr:colOff>
      <xdr:row>38</xdr:row>
      <xdr:rowOff>97155</xdr:rowOff>
    </xdr:to>
    <xdr:sp macro="" textlink="">
      <xdr:nvSpPr>
        <xdr:cNvPr id="320" name="楕円 319"/>
        <xdr:cNvSpPr/>
      </xdr:nvSpPr>
      <xdr:spPr>
        <a:xfrm>
          <a:off x="7810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88282</xdr:rowOff>
    </xdr:from>
    <xdr:ext cx="378565" cy="259045"/>
    <xdr:sp macro="" textlink="">
      <xdr:nvSpPr>
        <xdr:cNvPr id="321" name="テキスト ボックス 320"/>
        <xdr:cNvSpPr txBox="1"/>
      </xdr:nvSpPr>
      <xdr:spPr>
        <a:xfrm>
          <a:off x="7672017" y="6603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9652</xdr:rowOff>
    </xdr:from>
    <xdr:to>
      <xdr:col>36</xdr:col>
      <xdr:colOff>165100</xdr:colOff>
      <xdr:row>38</xdr:row>
      <xdr:rowOff>111252</xdr:rowOff>
    </xdr:to>
    <xdr:sp macro="" textlink="">
      <xdr:nvSpPr>
        <xdr:cNvPr id="322" name="楕円 321"/>
        <xdr:cNvSpPr/>
      </xdr:nvSpPr>
      <xdr:spPr>
        <a:xfrm>
          <a:off x="69215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102379</xdr:rowOff>
    </xdr:from>
    <xdr:ext cx="378565" cy="259045"/>
    <xdr:sp macro="" textlink="">
      <xdr:nvSpPr>
        <xdr:cNvPr id="323" name="テキスト ボックス 322"/>
        <xdr:cNvSpPr txBox="1"/>
      </xdr:nvSpPr>
      <xdr:spPr>
        <a:xfrm>
          <a:off x="6783017" y="6617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132107</xdr:rowOff>
    </xdr:from>
    <xdr:to>
      <xdr:col>55</xdr:col>
      <xdr:colOff>0</xdr:colOff>
      <xdr:row>57</xdr:row>
      <xdr:rowOff>166054</xdr:rowOff>
    </xdr:to>
    <xdr:cxnSp macro="">
      <xdr:nvCxnSpPr>
        <xdr:cNvPr id="354" name="直線コネクタ 353"/>
        <xdr:cNvCxnSpPr/>
      </xdr:nvCxnSpPr>
      <xdr:spPr>
        <a:xfrm>
          <a:off x="9639300" y="9904757"/>
          <a:ext cx="8382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132107</xdr:rowOff>
    </xdr:from>
    <xdr:to>
      <xdr:col>50</xdr:col>
      <xdr:colOff>114300</xdr:colOff>
      <xdr:row>58</xdr:row>
      <xdr:rowOff>72965</xdr:rowOff>
    </xdr:to>
    <xdr:cxnSp macro="">
      <xdr:nvCxnSpPr>
        <xdr:cNvPr id="357" name="直線コネクタ 356"/>
        <xdr:cNvCxnSpPr/>
      </xdr:nvCxnSpPr>
      <xdr:spPr>
        <a:xfrm flipV="1">
          <a:off x="8750300" y="9904757"/>
          <a:ext cx="889000" cy="11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72965</xdr:rowOff>
    </xdr:from>
    <xdr:to>
      <xdr:col>45</xdr:col>
      <xdr:colOff>177800</xdr:colOff>
      <xdr:row>58</xdr:row>
      <xdr:rowOff>122963</xdr:rowOff>
    </xdr:to>
    <xdr:cxnSp macro="">
      <xdr:nvCxnSpPr>
        <xdr:cNvPr id="360" name="直線コネクタ 359"/>
        <xdr:cNvCxnSpPr/>
      </xdr:nvCxnSpPr>
      <xdr:spPr>
        <a:xfrm flipV="1">
          <a:off x="7861300" y="10017065"/>
          <a:ext cx="889000" cy="4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122963</xdr:rowOff>
    </xdr:from>
    <xdr:to>
      <xdr:col>41</xdr:col>
      <xdr:colOff>50800</xdr:colOff>
      <xdr:row>59</xdr:row>
      <xdr:rowOff>3291</xdr:rowOff>
    </xdr:to>
    <xdr:cxnSp macro="">
      <xdr:nvCxnSpPr>
        <xdr:cNvPr id="363" name="直線コネクタ 362"/>
        <xdr:cNvCxnSpPr/>
      </xdr:nvCxnSpPr>
      <xdr:spPr>
        <a:xfrm flipV="1">
          <a:off x="6972300" y="10067063"/>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115254</xdr:rowOff>
    </xdr:from>
    <xdr:to>
      <xdr:col>55</xdr:col>
      <xdr:colOff>50800</xdr:colOff>
      <xdr:row>58</xdr:row>
      <xdr:rowOff>45404</xdr:rowOff>
    </xdr:to>
    <xdr:sp macro="" textlink="">
      <xdr:nvSpPr>
        <xdr:cNvPr id="373" name="楕円 372"/>
        <xdr:cNvSpPr/>
      </xdr:nvSpPr>
      <xdr:spPr>
        <a:xfrm>
          <a:off x="10426700" y="98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138131</xdr:rowOff>
    </xdr:from>
    <xdr:ext cx="534377" cy="259045"/>
    <xdr:sp macro="" textlink="">
      <xdr:nvSpPr>
        <xdr:cNvPr id="374" name="農林水産業費該当値テキスト"/>
        <xdr:cNvSpPr txBox="1"/>
      </xdr:nvSpPr>
      <xdr:spPr>
        <a:xfrm>
          <a:off x="10528300" y="973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81307</xdr:rowOff>
    </xdr:from>
    <xdr:to>
      <xdr:col>50</xdr:col>
      <xdr:colOff>165100</xdr:colOff>
      <xdr:row>58</xdr:row>
      <xdr:rowOff>11457</xdr:rowOff>
    </xdr:to>
    <xdr:sp macro="" textlink="">
      <xdr:nvSpPr>
        <xdr:cNvPr id="375" name="楕円 374"/>
        <xdr:cNvSpPr/>
      </xdr:nvSpPr>
      <xdr:spPr>
        <a:xfrm>
          <a:off x="9588500" y="98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27984</xdr:rowOff>
    </xdr:from>
    <xdr:ext cx="534377" cy="259045"/>
    <xdr:sp macro="" textlink="">
      <xdr:nvSpPr>
        <xdr:cNvPr id="376" name="テキスト ボックス 375"/>
        <xdr:cNvSpPr txBox="1"/>
      </xdr:nvSpPr>
      <xdr:spPr>
        <a:xfrm>
          <a:off x="9372111" y="962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22165</xdr:rowOff>
    </xdr:from>
    <xdr:to>
      <xdr:col>46</xdr:col>
      <xdr:colOff>38100</xdr:colOff>
      <xdr:row>58</xdr:row>
      <xdr:rowOff>123765</xdr:rowOff>
    </xdr:to>
    <xdr:sp macro="" textlink="">
      <xdr:nvSpPr>
        <xdr:cNvPr id="377" name="楕円 376"/>
        <xdr:cNvSpPr/>
      </xdr:nvSpPr>
      <xdr:spPr>
        <a:xfrm>
          <a:off x="8699500" y="996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140292</xdr:rowOff>
    </xdr:from>
    <xdr:ext cx="534377" cy="259045"/>
    <xdr:sp macro="" textlink="">
      <xdr:nvSpPr>
        <xdr:cNvPr id="378" name="テキスト ボックス 377"/>
        <xdr:cNvSpPr txBox="1"/>
      </xdr:nvSpPr>
      <xdr:spPr>
        <a:xfrm>
          <a:off x="8483111" y="974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72163</xdr:rowOff>
    </xdr:from>
    <xdr:to>
      <xdr:col>41</xdr:col>
      <xdr:colOff>101600</xdr:colOff>
      <xdr:row>59</xdr:row>
      <xdr:rowOff>2313</xdr:rowOff>
    </xdr:to>
    <xdr:sp macro="" textlink="">
      <xdr:nvSpPr>
        <xdr:cNvPr id="379" name="楕円 378"/>
        <xdr:cNvSpPr/>
      </xdr:nvSpPr>
      <xdr:spPr>
        <a:xfrm>
          <a:off x="7810500" y="100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164890</xdr:rowOff>
    </xdr:from>
    <xdr:ext cx="469744" cy="259045"/>
    <xdr:sp macro="" textlink="">
      <xdr:nvSpPr>
        <xdr:cNvPr id="380" name="テキスト ボックス 379"/>
        <xdr:cNvSpPr txBox="1"/>
      </xdr:nvSpPr>
      <xdr:spPr>
        <a:xfrm>
          <a:off x="7626428" y="1010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123941</xdr:rowOff>
    </xdr:from>
    <xdr:to>
      <xdr:col>36</xdr:col>
      <xdr:colOff>165100</xdr:colOff>
      <xdr:row>59</xdr:row>
      <xdr:rowOff>54091</xdr:rowOff>
    </xdr:to>
    <xdr:sp macro="" textlink="">
      <xdr:nvSpPr>
        <xdr:cNvPr id="381" name="楕円 380"/>
        <xdr:cNvSpPr/>
      </xdr:nvSpPr>
      <xdr:spPr>
        <a:xfrm>
          <a:off x="6921500" y="100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45218</xdr:rowOff>
    </xdr:from>
    <xdr:ext cx="469744" cy="259045"/>
    <xdr:sp macro="" textlink="">
      <xdr:nvSpPr>
        <xdr:cNvPr id="382" name="テキスト ボックス 381"/>
        <xdr:cNvSpPr txBox="1"/>
      </xdr:nvSpPr>
      <xdr:spPr>
        <a:xfrm>
          <a:off x="6737428" y="1016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39688</xdr:rowOff>
    </xdr:from>
    <xdr:to>
      <xdr:col>55</xdr:col>
      <xdr:colOff>0</xdr:colOff>
      <xdr:row>78</xdr:row>
      <xdr:rowOff>124549</xdr:rowOff>
    </xdr:to>
    <xdr:cxnSp macro="">
      <xdr:nvCxnSpPr>
        <xdr:cNvPr id="411" name="直線コネクタ 410"/>
        <xdr:cNvCxnSpPr/>
      </xdr:nvCxnSpPr>
      <xdr:spPr>
        <a:xfrm flipV="1">
          <a:off x="9639300" y="13412788"/>
          <a:ext cx="838200" cy="8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57802</xdr:rowOff>
    </xdr:from>
    <xdr:ext cx="469744" cy="259045"/>
    <xdr:sp macro="" textlink="">
      <xdr:nvSpPr>
        <xdr:cNvPr id="412" name="商工費平均値テキスト"/>
        <xdr:cNvSpPr txBox="1"/>
      </xdr:nvSpPr>
      <xdr:spPr>
        <a:xfrm>
          <a:off x="10528300" y="1343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124549</xdr:rowOff>
    </xdr:from>
    <xdr:to>
      <xdr:col>50</xdr:col>
      <xdr:colOff>114300</xdr:colOff>
      <xdr:row>78</xdr:row>
      <xdr:rowOff>150368</xdr:rowOff>
    </xdr:to>
    <xdr:cxnSp macro="">
      <xdr:nvCxnSpPr>
        <xdr:cNvPr id="414" name="直線コネクタ 413"/>
        <xdr:cNvCxnSpPr/>
      </xdr:nvCxnSpPr>
      <xdr:spPr>
        <a:xfrm flipV="1">
          <a:off x="8750300" y="13497649"/>
          <a:ext cx="889000" cy="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8895</xdr:rowOff>
    </xdr:from>
    <xdr:ext cx="469744" cy="259045"/>
    <xdr:sp macro="" textlink="">
      <xdr:nvSpPr>
        <xdr:cNvPr id="416" name="テキスト ボックス 415"/>
        <xdr:cNvSpPr txBox="1"/>
      </xdr:nvSpPr>
      <xdr:spPr>
        <a:xfrm>
          <a:off x="9404428" y="1355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123685</xdr:rowOff>
    </xdr:from>
    <xdr:to>
      <xdr:col>45</xdr:col>
      <xdr:colOff>177800</xdr:colOff>
      <xdr:row>78</xdr:row>
      <xdr:rowOff>150368</xdr:rowOff>
    </xdr:to>
    <xdr:cxnSp macro="">
      <xdr:nvCxnSpPr>
        <xdr:cNvPr id="417" name="直線コネクタ 416"/>
        <xdr:cNvCxnSpPr/>
      </xdr:nvCxnSpPr>
      <xdr:spPr>
        <a:xfrm>
          <a:off x="7861300" y="13496785"/>
          <a:ext cx="889000" cy="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123685</xdr:rowOff>
    </xdr:from>
    <xdr:to>
      <xdr:col>41</xdr:col>
      <xdr:colOff>50800</xdr:colOff>
      <xdr:row>78</xdr:row>
      <xdr:rowOff>137757</xdr:rowOff>
    </xdr:to>
    <xdr:cxnSp macro="">
      <xdr:nvCxnSpPr>
        <xdr:cNvPr id="420" name="直線コネクタ 419"/>
        <xdr:cNvCxnSpPr/>
      </xdr:nvCxnSpPr>
      <xdr:spPr>
        <a:xfrm flipV="1">
          <a:off x="6972300" y="13496785"/>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3472</xdr:rowOff>
    </xdr:from>
    <xdr:ext cx="469744" cy="259045"/>
    <xdr:sp macro="" textlink="">
      <xdr:nvSpPr>
        <xdr:cNvPr id="422" name="テキスト ボックス 421"/>
        <xdr:cNvSpPr txBox="1"/>
      </xdr:nvSpPr>
      <xdr:spPr>
        <a:xfrm>
          <a:off x="7626428" y="1354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16299</xdr:rowOff>
    </xdr:from>
    <xdr:ext cx="469744" cy="259045"/>
    <xdr:sp macro="" textlink="">
      <xdr:nvSpPr>
        <xdr:cNvPr id="424" name="テキスト ボックス 423"/>
        <xdr:cNvSpPr txBox="1"/>
      </xdr:nvSpPr>
      <xdr:spPr>
        <a:xfrm>
          <a:off x="6737428"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160338</xdr:rowOff>
    </xdr:from>
    <xdr:to>
      <xdr:col>55</xdr:col>
      <xdr:colOff>50800</xdr:colOff>
      <xdr:row>78</xdr:row>
      <xdr:rowOff>90488</xdr:rowOff>
    </xdr:to>
    <xdr:sp macro="" textlink="">
      <xdr:nvSpPr>
        <xdr:cNvPr id="430" name="楕円 429"/>
        <xdr:cNvSpPr/>
      </xdr:nvSpPr>
      <xdr:spPr>
        <a:xfrm>
          <a:off x="10426700" y="133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11765</xdr:rowOff>
    </xdr:from>
    <xdr:ext cx="534377" cy="259045"/>
    <xdr:sp macro="" textlink="">
      <xdr:nvSpPr>
        <xdr:cNvPr id="431" name="商工費該当値テキスト"/>
        <xdr:cNvSpPr txBox="1"/>
      </xdr:nvSpPr>
      <xdr:spPr>
        <a:xfrm>
          <a:off x="10528300" y="132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73749</xdr:rowOff>
    </xdr:from>
    <xdr:to>
      <xdr:col>50</xdr:col>
      <xdr:colOff>165100</xdr:colOff>
      <xdr:row>79</xdr:row>
      <xdr:rowOff>3899</xdr:rowOff>
    </xdr:to>
    <xdr:sp macro="" textlink="">
      <xdr:nvSpPr>
        <xdr:cNvPr id="432" name="楕円 431"/>
        <xdr:cNvSpPr/>
      </xdr:nvSpPr>
      <xdr:spPr>
        <a:xfrm>
          <a:off x="9588500" y="134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20426</xdr:rowOff>
    </xdr:from>
    <xdr:ext cx="469744" cy="259045"/>
    <xdr:sp macro="" textlink="">
      <xdr:nvSpPr>
        <xdr:cNvPr id="433" name="テキスト ボックス 432"/>
        <xdr:cNvSpPr txBox="1"/>
      </xdr:nvSpPr>
      <xdr:spPr>
        <a:xfrm>
          <a:off x="9404428" y="132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99568</xdr:rowOff>
    </xdr:from>
    <xdr:to>
      <xdr:col>46</xdr:col>
      <xdr:colOff>38100</xdr:colOff>
      <xdr:row>79</xdr:row>
      <xdr:rowOff>29718</xdr:rowOff>
    </xdr:to>
    <xdr:sp macro="" textlink="">
      <xdr:nvSpPr>
        <xdr:cNvPr id="434" name="楕円 433"/>
        <xdr:cNvSpPr/>
      </xdr:nvSpPr>
      <xdr:spPr>
        <a:xfrm>
          <a:off x="8699500" y="134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20845</xdr:rowOff>
    </xdr:from>
    <xdr:ext cx="469744" cy="259045"/>
    <xdr:sp macro="" textlink="">
      <xdr:nvSpPr>
        <xdr:cNvPr id="435" name="テキスト ボックス 434"/>
        <xdr:cNvSpPr txBox="1"/>
      </xdr:nvSpPr>
      <xdr:spPr>
        <a:xfrm>
          <a:off x="8515428"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72885</xdr:rowOff>
    </xdr:from>
    <xdr:to>
      <xdr:col>41</xdr:col>
      <xdr:colOff>101600</xdr:colOff>
      <xdr:row>79</xdr:row>
      <xdr:rowOff>3035</xdr:rowOff>
    </xdr:to>
    <xdr:sp macro="" textlink="">
      <xdr:nvSpPr>
        <xdr:cNvPr id="436" name="楕円 435"/>
        <xdr:cNvSpPr/>
      </xdr:nvSpPr>
      <xdr:spPr>
        <a:xfrm>
          <a:off x="7810500" y="134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19562</xdr:rowOff>
    </xdr:from>
    <xdr:ext cx="469744" cy="259045"/>
    <xdr:sp macro="" textlink="">
      <xdr:nvSpPr>
        <xdr:cNvPr id="437" name="テキスト ボックス 436"/>
        <xdr:cNvSpPr txBox="1"/>
      </xdr:nvSpPr>
      <xdr:spPr>
        <a:xfrm>
          <a:off x="7626428" y="1322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86957</xdr:rowOff>
    </xdr:from>
    <xdr:to>
      <xdr:col>36</xdr:col>
      <xdr:colOff>165100</xdr:colOff>
      <xdr:row>79</xdr:row>
      <xdr:rowOff>17107</xdr:rowOff>
    </xdr:to>
    <xdr:sp macro="" textlink="">
      <xdr:nvSpPr>
        <xdr:cNvPr id="438" name="楕円 437"/>
        <xdr:cNvSpPr/>
      </xdr:nvSpPr>
      <xdr:spPr>
        <a:xfrm>
          <a:off x="6921500" y="134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33634</xdr:rowOff>
    </xdr:from>
    <xdr:ext cx="469744" cy="259045"/>
    <xdr:sp macro="" textlink="">
      <xdr:nvSpPr>
        <xdr:cNvPr id="439" name="テキスト ボックス 438"/>
        <xdr:cNvSpPr txBox="1"/>
      </xdr:nvSpPr>
      <xdr:spPr>
        <a:xfrm>
          <a:off x="6737428" y="1323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166925</xdr:rowOff>
    </xdr:from>
    <xdr:to>
      <xdr:col>55</xdr:col>
      <xdr:colOff>0</xdr:colOff>
      <xdr:row>97</xdr:row>
      <xdr:rowOff>65917</xdr:rowOff>
    </xdr:to>
    <xdr:cxnSp macro="">
      <xdr:nvCxnSpPr>
        <xdr:cNvPr id="470" name="直線コネクタ 469"/>
        <xdr:cNvCxnSpPr/>
      </xdr:nvCxnSpPr>
      <xdr:spPr>
        <a:xfrm flipV="1">
          <a:off x="9639300" y="16626125"/>
          <a:ext cx="838200" cy="7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65917</xdr:rowOff>
    </xdr:from>
    <xdr:to>
      <xdr:col>50</xdr:col>
      <xdr:colOff>114300</xdr:colOff>
      <xdr:row>97</xdr:row>
      <xdr:rowOff>116861</xdr:rowOff>
    </xdr:to>
    <xdr:cxnSp macro="">
      <xdr:nvCxnSpPr>
        <xdr:cNvPr id="473" name="直線コネクタ 472"/>
        <xdr:cNvCxnSpPr/>
      </xdr:nvCxnSpPr>
      <xdr:spPr>
        <a:xfrm flipV="1">
          <a:off x="8750300" y="16696567"/>
          <a:ext cx="889000" cy="5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116861</xdr:rowOff>
    </xdr:from>
    <xdr:to>
      <xdr:col>45</xdr:col>
      <xdr:colOff>177800</xdr:colOff>
      <xdr:row>97</xdr:row>
      <xdr:rowOff>137283</xdr:rowOff>
    </xdr:to>
    <xdr:cxnSp macro="">
      <xdr:nvCxnSpPr>
        <xdr:cNvPr id="476" name="直線コネクタ 475"/>
        <xdr:cNvCxnSpPr/>
      </xdr:nvCxnSpPr>
      <xdr:spPr>
        <a:xfrm flipV="1">
          <a:off x="7861300" y="16747511"/>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76148</xdr:rowOff>
    </xdr:from>
    <xdr:ext cx="534377" cy="259045"/>
    <xdr:sp macro="" textlink="">
      <xdr:nvSpPr>
        <xdr:cNvPr id="478" name="テキスト ボックス 477"/>
        <xdr:cNvSpPr txBox="1"/>
      </xdr:nvSpPr>
      <xdr:spPr>
        <a:xfrm>
          <a:off x="8483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50242</xdr:rowOff>
    </xdr:from>
    <xdr:to>
      <xdr:col>41</xdr:col>
      <xdr:colOff>50800</xdr:colOff>
      <xdr:row>97</xdr:row>
      <xdr:rowOff>137283</xdr:rowOff>
    </xdr:to>
    <xdr:cxnSp macro="">
      <xdr:nvCxnSpPr>
        <xdr:cNvPr id="479" name="直線コネクタ 478"/>
        <xdr:cNvCxnSpPr/>
      </xdr:nvCxnSpPr>
      <xdr:spPr>
        <a:xfrm>
          <a:off x="6972300" y="16680892"/>
          <a:ext cx="889000" cy="8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116125</xdr:rowOff>
    </xdr:from>
    <xdr:to>
      <xdr:col>55</xdr:col>
      <xdr:colOff>50800</xdr:colOff>
      <xdr:row>97</xdr:row>
      <xdr:rowOff>46275</xdr:rowOff>
    </xdr:to>
    <xdr:sp macro="" textlink="">
      <xdr:nvSpPr>
        <xdr:cNvPr id="489" name="楕円 488"/>
        <xdr:cNvSpPr/>
      </xdr:nvSpPr>
      <xdr:spPr>
        <a:xfrm>
          <a:off x="10426700" y="165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139002</xdr:rowOff>
    </xdr:from>
    <xdr:ext cx="534377" cy="259045"/>
    <xdr:sp macro="" textlink="">
      <xdr:nvSpPr>
        <xdr:cNvPr id="490" name="土木費該当値テキスト"/>
        <xdr:cNvSpPr txBox="1"/>
      </xdr:nvSpPr>
      <xdr:spPr>
        <a:xfrm>
          <a:off x="10528300" y="1642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15117</xdr:rowOff>
    </xdr:from>
    <xdr:to>
      <xdr:col>50</xdr:col>
      <xdr:colOff>165100</xdr:colOff>
      <xdr:row>97</xdr:row>
      <xdr:rowOff>116717</xdr:rowOff>
    </xdr:to>
    <xdr:sp macro="" textlink="">
      <xdr:nvSpPr>
        <xdr:cNvPr id="491" name="楕円 490"/>
        <xdr:cNvSpPr/>
      </xdr:nvSpPr>
      <xdr:spPr>
        <a:xfrm>
          <a:off x="9588500" y="166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107844</xdr:rowOff>
    </xdr:from>
    <xdr:ext cx="534377" cy="259045"/>
    <xdr:sp macro="" textlink="">
      <xdr:nvSpPr>
        <xdr:cNvPr id="492" name="テキスト ボックス 491"/>
        <xdr:cNvSpPr txBox="1"/>
      </xdr:nvSpPr>
      <xdr:spPr>
        <a:xfrm>
          <a:off x="9372111" y="167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66061</xdr:rowOff>
    </xdr:from>
    <xdr:to>
      <xdr:col>46</xdr:col>
      <xdr:colOff>38100</xdr:colOff>
      <xdr:row>97</xdr:row>
      <xdr:rowOff>167661</xdr:rowOff>
    </xdr:to>
    <xdr:sp macro="" textlink="">
      <xdr:nvSpPr>
        <xdr:cNvPr id="493" name="楕円 492"/>
        <xdr:cNvSpPr/>
      </xdr:nvSpPr>
      <xdr:spPr>
        <a:xfrm>
          <a:off x="8699500" y="166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158788</xdr:rowOff>
    </xdr:from>
    <xdr:ext cx="534377" cy="259045"/>
    <xdr:sp macro="" textlink="">
      <xdr:nvSpPr>
        <xdr:cNvPr id="494" name="テキスト ボックス 493"/>
        <xdr:cNvSpPr txBox="1"/>
      </xdr:nvSpPr>
      <xdr:spPr>
        <a:xfrm>
          <a:off x="8483111" y="1678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86483</xdr:rowOff>
    </xdr:from>
    <xdr:to>
      <xdr:col>41</xdr:col>
      <xdr:colOff>101600</xdr:colOff>
      <xdr:row>98</xdr:row>
      <xdr:rowOff>16633</xdr:rowOff>
    </xdr:to>
    <xdr:sp macro="" textlink="">
      <xdr:nvSpPr>
        <xdr:cNvPr id="495" name="楕円 494"/>
        <xdr:cNvSpPr/>
      </xdr:nvSpPr>
      <xdr:spPr>
        <a:xfrm>
          <a:off x="7810500" y="167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7760</xdr:rowOff>
    </xdr:from>
    <xdr:ext cx="534377" cy="259045"/>
    <xdr:sp macro="" textlink="">
      <xdr:nvSpPr>
        <xdr:cNvPr id="496" name="テキスト ボックス 495"/>
        <xdr:cNvSpPr txBox="1"/>
      </xdr:nvSpPr>
      <xdr:spPr>
        <a:xfrm>
          <a:off x="7594111" y="168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170892</xdr:rowOff>
    </xdr:from>
    <xdr:to>
      <xdr:col>36</xdr:col>
      <xdr:colOff>165100</xdr:colOff>
      <xdr:row>97</xdr:row>
      <xdr:rowOff>101042</xdr:rowOff>
    </xdr:to>
    <xdr:sp macro="" textlink="">
      <xdr:nvSpPr>
        <xdr:cNvPr id="497" name="楕円 496"/>
        <xdr:cNvSpPr/>
      </xdr:nvSpPr>
      <xdr:spPr>
        <a:xfrm>
          <a:off x="6921500" y="166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92169</xdr:rowOff>
    </xdr:from>
    <xdr:ext cx="534377" cy="259045"/>
    <xdr:sp macro="" textlink="">
      <xdr:nvSpPr>
        <xdr:cNvPr id="498" name="テキスト ボックス 497"/>
        <xdr:cNvSpPr txBox="1"/>
      </xdr:nvSpPr>
      <xdr:spPr>
        <a:xfrm>
          <a:off x="6705111" y="1672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47254</xdr:rowOff>
    </xdr:from>
    <xdr:to>
      <xdr:col>85</xdr:col>
      <xdr:colOff>127000</xdr:colOff>
      <xdr:row>37</xdr:row>
      <xdr:rowOff>68834</xdr:rowOff>
    </xdr:to>
    <xdr:cxnSp macro="">
      <xdr:nvCxnSpPr>
        <xdr:cNvPr id="525" name="直線コネクタ 524"/>
        <xdr:cNvCxnSpPr/>
      </xdr:nvCxnSpPr>
      <xdr:spPr>
        <a:xfrm flipV="1">
          <a:off x="15481300" y="6390904"/>
          <a:ext cx="8382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55712</xdr:rowOff>
    </xdr:from>
    <xdr:to>
      <xdr:col>81</xdr:col>
      <xdr:colOff>50800</xdr:colOff>
      <xdr:row>37</xdr:row>
      <xdr:rowOff>68834</xdr:rowOff>
    </xdr:to>
    <xdr:cxnSp macro="">
      <xdr:nvCxnSpPr>
        <xdr:cNvPr id="528" name="直線コネクタ 527"/>
        <xdr:cNvCxnSpPr/>
      </xdr:nvCxnSpPr>
      <xdr:spPr>
        <a:xfrm>
          <a:off x="14592300" y="6399362"/>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55712</xdr:rowOff>
    </xdr:from>
    <xdr:to>
      <xdr:col>76</xdr:col>
      <xdr:colOff>114300</xdr:colOff>
      <xdr:row>37</xdr:row>
      <xdr:rowOff>104496</xdr:rowOff>
    </xdr:to>
    <xdr:cxnSp macro="">
      <xdr:nvCxnSpPr>
        <xdr:cNvPr id="531" name="直線コネクタ 530"/>
        <xdr:cNvCxnSpPr/>
      </xdr:nvCxnSpPr>
      <xdr:spPr>
        <a:xfrm flipV="1">
          <a:off x="13703300" y="6399362"/>
          <a:ext cx="889000" cy="4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104496</xdr:rowOff>
    </xdr:from>
    <xdr:to>
      <xdr:col>71</xdr:col>
      <xdr:colOff>177800</xdr:colOff>
      <xdr:row>37</xdr:row>
      <xdr:rowOff>104999</xdr:rowOff>
    </xdr:to>
    <xdr:cxnSp macro="">
      <xdr:nvCxnSpPr>
        <xdr:cNvPr id="534" name="直線コネクタ 533"/>
        <xdr:cNvCxnSpPr/>
      </xdr:nvCxnSpPr>
      <xdr:spPr>
        <a:xfrm flipV="1">
          <a:off x="12814300" y="6448146"/>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167904</xdr:rowOff>
    </xdr:from>
    <xdr:to>
      <xdr:col>85</xdr:col>
      <xdr:colOff>177800</xdr:colOff>
      <xdr:row>37</xdr:row>
      <xdr:rowOff>98054</xdr:rowOff>
    </xdr:to>
    <xdr:sp macro="" textlink="">
      <xdr:nvSpPr>
        <xdr:cNvPr id="544" name="楕円 543"/>
        <xdr:cNvSpPr/>
      </xdr:nvSpPr>
      <xdr:spPr>
        <a:xfrm>
          <a:off x="16268700" y="63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82831</xdr:rowOff>
    </xdr:from>
    <xdr:ext cx="534377" cy="259045"/>
    <xdr:sp macro="" textlink="">
      <xdr:nvSpPr>
        <xdr:cNvPr id="545" name="消防費該当値テキスト"/>
        <xdr:cNvSpPr txBox="1"/>
      </xdr:nvSpPr>
      <xdr:spPr>
        <a:xfrm>
          <a:off x="16370300" y="625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18034</xdr:rowOff>
    </xdr:from>
    <xdr:to>
      <xdr:col>81</xdr:col>
      <xdr:colOff>101600</xdr:colOff>
      <xdr:row>37</xdr:row>
      <xdr:rowOff>119634</xdr:rowOff>
    </xdr:to>
    <xdr:sp macro="" textlink="">
      <xdr:nvSpPr>
        <xdr:cNvPr id="546" name="楕円 545"/>
        <xdr:cNvSpPr/>
      </xdr:nvSpPr>
      <xdr:spPr>
        <a:xfrm>
          <a:off x="15430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110761</xdr:rowOff>
    </xdr:from>
    <xdr:ext cx="534377" cy="259045"/>
    <xdr:sp macro="" textlink="">
      <xdr:nvSpPr>
        <xdr:cNvPr id="547" name="テキスト ボックス 546"/>
        <xdr:cNvSpPr txBox="1"/>
      </xdr:nvSpPr>
      <xdr:spPr>
        <a:xfrm>
          <a:off x="15214111" y="64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4912</xdr:rowOff>
    </xdr:from>
    <xdr:to>
      <xdr:col>76</xdr:col>
      <xdr:colOff>165100</xdr:colOff>
      <xdr:row>37</xdr:row>
      <xdr:rowOff>106512</xdr:rowOff>
    </xdr:to>
    <xdr:sp macro="" textlink="">
      <xdr:nvSpPr>
        <xdr:cNvPr id="548" name="楕円 547"/>
        <xdr:cNvSpPr/>
      </xdr:nvSpPr>
      <xdr:spPr>
        <a:xfrm>
          <a:off x="14541500" y="63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97639</xdr:rowOff>
    </xdr:from>
    <xdr:ext cx="534377" cy="259045"/>
    <xdr:sp macro="" textlink="">
      <xdr:nvSpPr>
        <xdr:cNvPr id="549" name="テキスト ボックス 548"/>
        <xdr:cNvSpPr txBox="1"/>
      </xdr:nvSpPr>
      <xdr:spPr>
        <a:xfrm>
          <a:off x="14325111" y="644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53696</xdr:rowOff>
    </xdr:from>
    <xdr:to>
      <xdr:col>72</xdr:col>
      <xdr:colOff>38100</xdr:colOff>
      <xdr:row>37</xdr:row>
      <xdr:rowOff>155296</xdr:rowOff>
    </xdr:to>
    <xdr:sp macro="" textlink="">
      <xdr:nvSpPr>
        <xdr:cNvPr id="550" name="楕円 549"/>
        <xdr:cNvSpPr/>
      </xdr:nvSpPr>
      <xdr:spPr>
        <a:xfrm>
          <a:off x="13652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146423</xdr:rowOff>
    </xdr:from>
    <xdr:ext cx="469744" cy="259045"/>
    <xdr:sp macro="" textlink="">
      <xdr:nvSpPr>
        <xdr:cNvPr id="551" name="テキスト ボックス 550"/>
        <xdr:cNvSpPr txBox="1"/>
      </xdr:nvSpPr>
      <xdr:spPr>
        <a:xfrm>
          <a:off x="13468428" y="64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54199</xdr:rowOff>
    </xdr:from>
    <xdr:to>
      <xdr:col>67</xdr:col>
      <xdr:colOff>101600</xdr:colOff>
      <xdr:row>37</xdr:row>
      <xdr:rowOff>155799</xdr:rowOff>
    </xdr:to>
    <xdr:sp macro="" textlink="">
      <xdr:nvSpPr>
        <xdr:cNvPr id="552" name="楕円 551"/>
        <xdr:cNvSpPr/>
      </xdr:nvSpPr>
      <xdr:spPr>
        <a:xfrm>
          <a:off x="12763500" y="639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146925</xdr:rowOff>
    </xdr:from>
    <xdr:ext cx="469744" cy="259045"/>
    <xdr:sp macro="" textlink="">
      <xdr:nvSpPr>
        <xdr:cNvPr id="553" name="テキスト ボックス 552"/>
        <xdr:cNvSpPr txBox="1"/>
      </xdr:nvSpPr>
      <xdr:spPr>
        <a:xfrm>
          <a:off x="12579428" y="649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51486</xdr:rowOff>
    </xdr:from>
    <xdr:to>
      <xdr:col>85</xdr:col>
      <xdr:colOff>127000</xdr:colOff>
      <xdr:row>58</xdr:row>
      <xdr:rowOff>60693</xdr:rowOff>
    </xdr:to>
    <xdr:cxnSp macro="">
      <xdr:nvCxnSpPr>
        <xdr:cNvPr id="583" name="直線コネクタ 582"/>
        <xdr:cNvCxnSpPr/>
      </xdr:nvCxnSpPr>
      <xdr:spPr>
        <a:xfrm flipV="1">
          <a:off x="15481300" y="9824136"/>
          <a:ext cx="838200" cy="18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60693</xdr:rowOff>
    </xdr:from>
    <xdr:to>
      <xdr:col>81</xdr:col>
      <xdr:colOff>50800</xdr:colOff>
      <xdr:row>58</xdr:row>
      <xdr:rowOff>134848</xdr:rowOff>
    </xdr:to>
    <xdr:cxnSp macro="">
      <xdr:nvCxnSpPr>
        <xdr:cNvPr id="586" name="直線コネクタ 585"/>
        <xdr:cNvCxnSpPr/>
      </xdr:nvCxnSpPr>
      <xdr:spPr>
        <a:xfrm flipV="1">
          <a:off x="14592300" y="10004793"/>
          <a:ext cx="889000" cy="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53789</xdr:rowOff>
    </xdr:from>
    <xdr:ext cx="534377" cy="259045"/>
    <xdr:sp macro="" textlink="">
      <xdr:nvSpPr>
        <xdr:cNvPr id="588" name="テキスト ボックス 587"/>
        <xdr:cNvSpPr txBox="1"/>
      </xdr:nvSpPr>
      <xdr:spPr>
        <a:xfrm>
          <a:off x="15214111" y="96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53975</xdr:rowOff>
    </xdr:from>
    <xdr:to>
      <xdr:col>76</xdr:col>
      <xdr:colOff>114300</xdr:colOff>
      <xdr:row>58</xdr:row>
      <xdr:rowOff>134848</xdr:rowOff>
    </xdr:to>
    <xdr:cxnSp macro="">
      <xdr:nvCxnSpPr>
        <xdr:cNvPr id="589" name="直線コネクタ 588"/>
        <xdr:cNvCxnSpPr/>
      </xdr:nvCxnSpPr>
      <xdr:spPr>
        <a:xfrm>
          <a:off x="13703300" y="9826625"/>
          <a:ext cx="889000" cy="25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101313</xdr:rowOff>
    </xdr:from>
    <xdr:ext cx="534377" cy="259045"/>
    <xdr:sp macro="" textlink="">
      <xdr:nvSpPr>
        <xdr:cNvPr id="591" name="テキスト ボックス 590"/>
        <xdr:cNvSpPr txBox="1"/>
      </xdr:nvSpPr>
      <xdr:spPr>
        <a:xfrm>
          <a:off x="14325111" y="970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41694</xdr:rowOff>
    </xdr:from>
    <xdr:to>
      <xdr:col>71</xdr:col>
      <xdr:colOff>177800</xdr:colOff>
      <xdr:row>57</xdr:row>
      <xdr:rowOff>53975</xdr:rowOff>
    </xdr:to>
    <xdr:cxnSp macro="">
      <xdr:nvCxnSpPr>
        <xdr:cNvPr id="592" name="直線コネクタ 591"/>
        <xdr:cNvCxnSpPr/>
      </xdr:nvCxnSpPr>
      <xdr:spPr>
        <a:xfrm>
          <a:off x="12814300" y="9642894"/>
          <a:ext cx="889000" cy="1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686</xdr:rowOff>
    </xdr:from>
    <xdr:to>
      <xdr:col>85</xdr:col>
      <xdr:colOff>177800</xdr:colOff>
      <xdr:row>57</xdr:row>
      <xdr:rowOff>102286</xdr:rowOff>
    </xdr:to>
    <xdr:sp macro="" textlink="">
      <xdr:nvSpPr>
        <xdr:cNvPr id="602" name="楕円 601"/>
        <xdr:cNvSpPr/>
      </xdr:nvSpPr>
      <xdr:spPr>
        <a:xfrm>
          <a:off x="16268700" y="977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23563</xdr:rowOff>
    </xdr:from>
    <xdr:ext cx="534377" cy="259045"/>
    <xdr:sp macro="" textlink="">
      <xdr:nvSpPr>
        <xdr:cNvPr id="603" name="教育費該当値テキスト"/>
        <xdr:cNvSpPr txBox="1"/>
      </xdr:nvSpPr>
      <xdr:spPr>
        <a:xfrm>
          <a:off x="16370300" y="96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9893</xdr:rowOff>
    </xdr:from>
    <xdr:to>
      <xdr:col>81</xdr:col>
      <xdr:colOff>101600</xdr:colOff>
      <xdr:row>58</xdr:row>
      <xdr:rowOff>111493</xdr:rowOff>
    </xdr:to>
    <xdr:sp macro="" textlink="">
      <xdr:nvSpPr>
        <xdr:cNvPr id="604" name="楕円 603"/>
        <xdr:cNvSpPr/>
      </xdr:nvSpPr>
      <xdr:spPr>
        <a:xfrm>
          <a:off x="15430500" y="995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102620</xdr:rowOff>
    </xdr:from>
    <xdr:ext cx="534377" cy="259045"/>
    <xdr:sp macro="" textlink="">
      <xdr:nvSpPr>
        <xdr:cNvPr id="605" name="テキスト ボックス 604"/>
        <xdr:cNvSpPr txBox="1"/>
      </xdr:nvSpPr>
      <xdr:spPr>
        <a:xfrm>
          <a:off x="15214111" y="1004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84048</xdr:rowOff>
    </xdr:from>
    <xdr:to>
      <xdr:col>76</xdr:col>
      <xdr:colOff>165100</xdr:colOff>
      <xdr:row>59</xdr:row>
      <xdr:rowOff>14198</xdr:rowOff>
    </xdr:to>
    <xdr:sp macro="" textlink="">
      <xdr:nvSpPr>
        <xdr:cNvPr id="606" name="楕円 605"/>
        <xdr:cNvSpPr/>
      </xdr:nvSpPr>
      <xdr:spPr>
        <a:xfrm>
          <a:off x="14541500" y="100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5325</xdr:rowOff>
    </xdr:from>
    <xdr:ext cx="534377" cy="259045"/>
    <xdr:sp macro="" textlink="">
      <xdr:nvSpPr>
        <xdr:cNvPr id="607" name="テキスト ボックス 606"/>
        <xdr:cNvSpPr txBox="1"/>
      </xdr:nvSpPr>
      <xdr:spPr>
        <a:xfrm>
          <a:off x="14325111" y="1012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3175</xdr:rowOff>
    </xdr:from>
    <xdr:to>
      <xdr:col>72</xdr:col>
      <xdr:colOff>38100</xdr:colOff>
      <xdr:row>57</xdr:row>
      <xdr:rowOff>104775</xdr:rowOff>
    </xdr:to>
    <xdr:sp macro="" textlink="">
      <xdr:nvSpPr>
        <xdr:cNvPr id="608" name="楕円 607"/>
        <xdr:cNvSpPr/>
      </xdr:nvSpPr>
      <xdr:spPr>
        <a:xfrm>
          <a:off x="13652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121302</xdr:rowOff>
    </xdr:from>
    <xdr:ext cx="534377" cy="259045"/>
    <xdr:sp macro="" textlink="">
      <xdr:nvSpPr>
        <xdr:cNvPr id="609" name="テキスト ボックス 608"/>
        <xdr:cNvSpPr txBox="1"/>
      </xdr:nvSpPr>
      <xdr:spPr>
        <a:xfrm>
          <a:off x="13436111" y="95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162344</xdr:rowOff>
    </xdr:from>
    <xdr:to>
      <xdr:col>67</xdr:col>
      <xdr:colOff>101600</xdr:colOff>
      <xdr:row>56</xdr:row>
      <xdr:rowOff>92494</xdr:rowOff>
    </xdr:to>
    <xdr:sp macro="" textlink="">
      <xdr:nvSpPr>
        <xdr:cNvPr id="610" name="楕円 609"/>
        <xdr:cNvSpPr/>
      </xdr:nvSpPr>
      <xdr:spPr>
        <a:xfrm>
          <a:off x="12763500" y="95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109021</xdr:rowOff>
    </xdr:from>
    <xdr:ext cx="534377" cy="259045"/>
    <xdr:sp macro="" textlink="">
      <xdr:nvSpPr>
        <xdr:cNvPr id="611" name="テキスト ボックス 610"/>
        <xdr:cNvSpPr txBox="1"/>
      </xdr:nvSpPr>
      <xdr:spPr>
        <a:xfrm>
          <a:off x="12547111" y="936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16497</xdr:rowOff>
    </xdr:from>
    <xdr:to>
      <xdr:col>85</xdr:col>
      <xdr:colOff>127000</xdr:colOff>
      <xdr:row>79</xdr:row>
      <xdr:rowOff>37478</xdr:rowOff>
    </xdr:to>
    <xdr:cxnSp macro="">
      <xdr:nvCxnSpPr>
        <xdr:cNvPr id="640" name="直線コネクタ 639"/>
        <xdr:cNvCxnSpPr/>
      </xdr:nvCxnSpPr>
      <xdr:spPr>
        <a:xfrm>
          <a:off x="15481300" y="13561047"/>
          <a:ext cx="8382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147965</xdr:rowOff>
    </xdr:from>
    <xdr:to>
      <xdr:col>81</xdr:col>
      <xdr:colOff>50800</xdr:colOff>
      <xdr:row>79</xdr:row>
      <xdr:rowOff>16497</xdr:rowOff>
    </xdr:to>
    <xdr:cxnSp macro="">
      <xdr:nvCxnSpPr>
        <xdr:cNvPr id="643" name="直線コネクタ 642"/>
        <xdr:cNvCxnSpPr/>
      </xdr:nvCxnSpPr>
      <xdr:spPr>
        <a:xfrm>
          <a:off x="14592300" y="13521065"/>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147965</xdr:rowOff>
    </xdr:from>
    <xdr:to>
      <xdr:col>76</xdr:col>
      <xdr:colOff>114300</xdr:colOff>
      <xdr:row>79</xdr:row>
      <xdr:rowOff>41970</xdr:rowOff>
    </xdr:to>
    <xdr:cxnSp macro="">
      <xdr:nvCxnSpPr>
        <xdr:cNvPr id="646" name="直線コネクタ 645"/>
        <xdr:cNvCxnSpPr/>
      </xdr:nvCxnSpPr>
      <xdr:spPr>
        <a:xfrm flipV="1">
          <a:off x="13703300" y="13521065"/>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79602</xdr:rowOff>
    </xdr:from>
    <xdr:ext cx="469744" cy="259045"/>
    <xdr:sp macro="" textlink="">
      <xdr:nvSpPr>
        <xdr:cNvPr id="648" name="テキスト ボックス 647"/>
        <xdr:cNvSpPr txBox="1"/>
      </xdr:nvSpPr>
      <xdr:spPr>
        <a:xfrm>
          <a:off x="14357428" y="1362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41970</xdr:rowOff>
    </xdr:from>
    <xdr:to>
      <xdr:col>71</xdr:col>
      <xdr:colOff>177800</xdr:colOff>
      <xdr:row>79</xdr:row>
      <xdr:rowOff>43162</xdr:rowOff>
    </xdr:to>
    <xdr:cxnSp macro="">
      <xdr:nvCxnSpPr>
        <xdr:cNvPr id="649" name="直線コネクタ 648"/>
        <xdr:cNvCxnSpPr/>
      </xdr:nvCxnSpPr>
      <xdr:spPr>
        <a:xfrm flipV="1">
          <a:off x="12814300" y="13586520"/>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158128</xdr:rowOff>
    </xdr:from>
    <xdr:to>
      <xdr:col>85</xdr:col>
      <xdr:colOff>177800</xdr:colOff>
      <xdr:row>79</xdr:row>
      <xdr:rowOff>88278</xdr:rowOff>
    </xdr:to>
    <xdr:sp macro="" textlink="">
      <xdr:nvSpPr>
        <xdr:cNvPr id="659" name="楕円 658"/>
        <xdr:cNvSpPr/>
      </xdr:nvSpPr>
      <xdr:spPr>
        <a:xfrm>
          <a:off x="16268700" y="135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117505</xdr:rowOff>
    </xdr:from>
    <xdr:ext cx="469744" cy="259045"/>
    <xdr:sp macro="" textlink="">
      <xdr:nvSpPr>
        <xdr:cNvPr id="660" name="災害復旧費該当値テキスト"/>
        <xdr:cNvSpPr txBox="1"/>
      </xdr:nvSpPr>
      <xdr:spPr>
        <a:xfrm>
          <a:off x="16370300" y="1331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137147</xdr:rowOff>
    </xdr:from>
    <xdr:to>
      <xdr:col>81</xdr:col>
      <xdr:colOff>101600</xdr:colOff>
      <xdr:row>79</xdr:row>
      <xdr:rowOff>67297</xdr:rowOff>
    </xdr:to>
    <xdr:sp macro="" textlink="">
      <xdr:nvSpPr>
        <xdr:cNvPr id="661" name="楕円 660"/>
        <xdr:cNvSpPr/>
      </xdr:nvSpPr>
      <xdr:spPr>
        <a:xfrm>
          <a:off x="15430500" y="135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83824</xdr:rowOff>
    </xdr:from>
    <xdr:ext cx="469744" cy="259045"/>
    <xdr:sp macro="" textlink="">
      <xdr:nvSpPr>
        <xdr:cNvPr id="662" name="テキスト ボックス 661"/>
        <xdr:cNvSpPr txBox="1"/>
      </xdr:nvSpPr>
      <xdr:spPr>
        <a:xfrm>
          <a:off x="15246428" y="1328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97165</xdr:rowOff>
    </xdr:from>
    <xdr:to>
      <xdr:col>76</xdr:col>
      <xdr:colOff>165100</xdr:colOff>
      <xdr:row>79</xdr:row>
      <xdr:rowOff>27315</xdr:rowOff>
    </xdr:to>
    <xdr:sp macro="" textlink="">
      <xdr:nvSpPr>
        <xdr:cNvPr id="663" name="楕円 662"/>
        <xdr:cNvSpPr/>
      </xdr:nvSpPr>
      <xdr:spPr>
        <a:xfrm>
          <a:off x="14541500" y="134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43842</xdr:rowOff>
    </xdr:from>
    <xdr:ext cx="534377" cy="259045"/>
    <xdr:sp macro="" textlink="">
      <xdr:nvSpPr>
        <xdr:cNvPr id="664" name="テキスト ボックス 663"/>
        <xdr:cNvSpPr txBox="1"/>
      </xdr:nvSpPr>
      <xdr:spPr>
        <a:xfrm>
          <a:off x="14325111" y="132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162620</xdr:rowOff>
    </xdr:from>
    <xdr:to>
      <xdr:col>72</xdr:col>
      <xdr:colOff>38100</xdr:colOff>
      <xdr:row>79</xdr:row>
      <xdr:rowOff>92770</xdr:rowOff>
    </xdr:to>
    <xdr:sp macro="" textlink="">
      <xdr:nvSpPr>
        <xdr:cNvPr id="665" name="楕円 664"/>
        <xdr:cNvSpPr/>
      </xdr:nvSpPr>
      <xdr:spPr>
        <a:xfrm>
          <a:off x="13652500" y="1353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83897</xdr:rowOff>
    </xdr:from>
    <xdr:ext cx="378565" cy="259045"/>
    <xdr:sp macro="" textlink="">
      <xdr:nvSpPr>
        <xdr:cNvPr id="666" name="テキスト ボックス 665"/>
        <xdr:cNvSpPr txBox="1"/>
      </xdr:nvSpPr>
      <xdr:spPr>
        <a:xfrm>
          <a:off x="13514017" y="1362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163812</xdr:rowOff>
    </xdr:from>
    <xdr:to>
      <xdr:col>67</xdr:col>
      <xdr:colOff>101600</xdr:colOff>
      <xdr:row>79</xdr:row>
      <xdr:rowOff>93962</xdr:rowOff>
    </xdr:to>
    <xdr:sp macro="" textlink="">
      <xdr:nvSpPr>
        <xdr:cNvPr id="667" name="楕円 666"/>
        <xdr:cNvSpPr/>
      </xdr:nvSpPr>
      <xdr:spPr>
        <a:xfrm>
          <a:off x="12763500" y="135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85089</xdr:rowOff>
    </xdr:from>
    <xdr:ext cx="378565" cy="259045"/>
    <xdr:sp macro="" textlink="">
      <xdr:nvSpPr>
        <xdr:cNvPr id="668" name="テキスト ボックス 667"/>
        <xdr:cNvSpPr txBox="1"/>
      </xdr:nvSpPr>
      <xdr:spPr>
        <a:xfrm>
          <a:off x="12625017" y="13629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75019</xdr:rowOff>
    </xdr:from>
    <xdr:to>
      <xdr:col>85</xdr:col>
      <xdr:colOff>127000</xdr:colOff>
      <xdr:row>96</xdr:row>
      <xdr:rowOff>156020</xdr:rowOff>
    </xdr:to>
    <xdr:cxnSp macro="">
      <xdr:nvCxnSpPr>
        <xdr:cNvPr id="697" name="直線コネクタ 696"/>
        <xdr:cNvCxnSpPr/>
      </xdr:nvCxnSpPr>
      <xdr:spPr>
        <a:xfrm>
          <a:off x="15481300" y="16534219"/>
          <a:ext cx="8382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75019</xdr:rowOff>
    </xdr:from>
    <xdr:to>
      <xdr:col>81</xdr:col>
      <xdr:colOff>50800</xdr:colOff>
      <xdr:row>96</xdr:row>
      <xdr:rowOff>120205</xdr:rowOff>
    </xdr:to>
    <xdr:cxnSp macro="">
      <xdr:nvCxnSpPr>
        <xdr:cNvPr id="700" name="直線コネクタ 699"/>
        <xdr:cNvCxnSpPr/>
      </xdr:nvCxnSpPr>
      <xdr:spPr>
        <a:xfrm flipV="1">
          <a:off x="14592300" y="16534219"/>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44399</xdr:rowOff>
    </xdr:from>
    <xdr:to>
      <xdr:col>76</xdr:col>
      <xdr:colOff>114300</xdr:colOff>
      <xdr:row>96</xdr:row>
      <xdr:rowOff>120205</xdr:rowOff>
    </xdr:to>
    <xdr:cxnSp macro="">
      <xdr:nvCxnSpPr>
        <xdr:cNvPr id="703" name="直線コネクタ 702"/>
        <xdr:cNvCxnSpPr/>
      </xdr:nvCxnSpPr>
      <xdr:spPr>
        <a:xfrm>
          <a:off x="13703300" y="16503599"/>
          <a:ext cx="889000" cy="7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44399</xdr:rowOff>
    </xdr:from>
    <xdr:to>
      <xdr:col>71</xdr:col>
      <xdr:colOff>177800</xdr:colOff>
      <xdr:row>96</xdr:row>
      <xdr:rowOff>126898</xdr:rowOff>
    </xdr:to>
    <xdr:cxnSp macro="">
      <xdr:nvCxnSpPr>
        <xdr:cNvPr id="706" name="直線コネクタ 705"/>
        <xdr:cNvCxnSpPr/>
      </xdr:nvCxnSpPr>
      <xdr:spPr>
        <a:xfrm flipV="1">
          <a:off x="12814300" y="16503599"/>
          <a:ext cx="889000" cy="8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105220</xdr:rowOff>
    </xdr:from>
    <xdr:to>
      <xdr:col>85</xdr:col>
      <xdr:colOff>177800</xdr:colOff>
      <xdr:row>97</xdr:row>
      <xdr:rowOff>35370</xdr:rowOff>
    </xdr:to>
    <xdr:sp macro="" textlink="">
      <xdr:nvSpPr>
        <xdr:cNvPr id="716" name="楕円 715"/>
        <xdr:cNvSpPr/>
      </xdr:nvSpPr>
      <xdr:spPr>
        <a:xfrm>
          <a:off x="16268700" y="165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83647</xdr:rowOff>
    </xdr:from>
    <xdr:ext cx="534377" cy="259045"/>
    <xdr:sp macro="" textlink="">
      <xdr:nvSpPr>
        <xdr:cNvPr id="717" name="公債費該当値テキスト"/>
        <xdr:cNvSpPr txBox="1"/>
      </xdr:nvSpPr>
      <xdr:spPr>
        <a:xfrm>
          <a:off x="16370300" y="1654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24219</xdr:rowOff>
    </xdr:from>
    <xdr:to>
      <xdr:col>81</xdr:col>
      <xdr:colOff>101600</xdr:colOff>
      <xdr:row>96</xdr:row>
      <xdr:rowOff>125819</xdr:rowOff>
    </xdr:to>
    <xdr:sp macro="" textlink="">
      <xdr:nvSpPr>
        <xdr:cNvPr id="718" name="楕円 717"/>
        <xdr:cNvSpPr/>
      </xdr:nvSpPr>
      <xdr:spPr>
        <a:xfrm>
          <a:off x="15430500" y="1648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142346</xdr:rowOff>
    </xdr:from>
    <xdr:ext cx="534377" cy="259045"/>
    <xdr:sp macro="" textlink="">
      <xdr:nvSpPr>
        <xdr:cNvPr id="719" name="テキスト ボックス 718"/>
        <xdr:cNvSpPr txBox="1"/>
      </xdr:nvSpPr>
      <xdr:spPr>
        <a:xfrm>
          <a:off x="15214111" y="162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69405</xdr:rowOff>
    </xdr:from>
    <xdr:to>
      <xdr:col>76</xdr:col>
      <xdr:colOff>165100</xdr:colOff>
      <xdr:row>96</xdr:row>
      <xdr:rowOff>171005</xdr:rowOff>
    </xdr:to>
    <xdr:sp macro="" textlink="">
      <xdr:nvSpPr>
        <xdr:cNvPr id="720" name="楕円 719"/>
        <xdr:cNvSpPr/>
      </xdr:nvSpPr>
      <xdr:spPr>
        <a:xfrm>
          <a:off x="14541500" y="165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16082</xdr:rowOff>
    </xdr:from>
    <xdr:ext cx="534377" cy="259045"/>
    <xdr:sp macro="" textlink="">
      <xdr:nvSpPr>
        <xdr:cNvPr id="721" name="テキスト ボックス 720"/>
        <xdr:cNvSpPr txBox="1"/>
      </xdr:nvSpPr>
      <xdr:spPr>
        <a:xfrm>
          <a:off x="14325111" y="1630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165049</xdr:rowOff>
    </xdr:from>
    <xdr:to>
      <xdr:col>72</xdr:col>
      <xdr:colOff>38100</xdr:colOff>
      <xdr:row>96</xdr:row>
      <xdr:rowOff>95199</xdr:rowOff>
    </xdr:to>
    <xdr:sp macro="" textlink="">
      <xdr:nvSpPr>
        <xdr:cNvPr id="722" name="楕円 721"/>
        <xdr:cNvSpPr/>
      </xdr:nvSpPr>
      <xdr:spPr>
        <a:xfrm>
          <a:off x="13652500" y="1645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111726</xdr:rowOff>
    </xdr:from>
    <xdr:ext cx="534377" cy="259045"/>
    <xdr:sp macro="" textlink="">
      <xdr:nvSpPr>
        <xdr:cNvPr id="723" name="テキスト ボックス 722"/>
        <xdr:cNvSpPr txBox="1"/>
      </xdr:nvSpPr>
      <xdr:spPr>
        <a:xfrm>
          <a:off x="13436111" y="1622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76098</xdr:rowOff>
    </xdr:from>
    <xdr:to>
      <xdr:col>67</xdr:col>
      <xdr:colOff>101600</xdr:colOff>
      <xdr:row>97</xdr:row>
      <xdr:rowOff>6248</xdr:rowOff>
    </xdr:to>
    <xdr:sp macro="" textlink="">
      <xdr:nvSpPr>
        <xdr:cNvPr id="724" name="楕円 723"/>
        <xdr:cNvSpPr/>
      </xdr:nvSpPr>
      <xdr:spPr>
        <a:xfrm>
          <a:off x="12763500" y="165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168825</xdr:rowOff>
    </xdr:from>
    <xdr:ext cx="534377" cy="259045"/>
    <xdr:sp macro="" textlink="">
      <xdr:nvSpPr>
        <xdr:cNvPr id="725" name="テキスト ボックス 724"/>
        <xdr:cNvSpPr txBox="1"/>
      </xdr:nvSpPr>
      <xdr:spPr>
        <a:xfrm>
          <a:off x="12547111" y="166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総務費、民生費、農林水産業費、商工費、土木費、教育費、災害復旧費において類似団体平均値を上回っている。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特に前年度と比較し大幅に増加しているのは教育費及び商工費で、教育費は今後整備する予定の総合スポーツ施設整備のための積立金が大幅に増加していることが主な要因である。</a:t>
          </a: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商工費については、工業団地造成事業特別会計への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出金を新たに計上しているためである。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年度の法人町民税が急激に増加したため、平成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地方交付税及び臨時財政対策債が減少し、町税等の伸びが低いため実質収支が減少している。大企業等の業績により法人町民税の増減が大きくなることが今後も見込まれるため、財源の年度間調整を適切に判断しながら財政運営に努める必要があ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財政調整基金は、</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過去に積み立てた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新たな工業団地造成のための資金や、</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年度法人町民税増収分を平成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年度減収分として積み立てた分を</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取崩したため、前年度より大幅に減少している</a:t>
          </a:r>
          <a:r>
            <a:rPr lang="ja-JP" altLang="ja-JP" sz="1100">
              <a:solidFill>
                <a:schemeClr val="dk1"/>
              </a:solidFill>
              <a:effectLst/>
              <a:latin typeface="+mn-lt"/>
              <a:ea typeface="+mn-ea"/>
              <a:cs typeface="+mn-cs"/>
            </a:rPr>
            <a:t>。</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熊本県菊陽町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一般会計、他全ての会計において、実質赤字はなかった。今後も、引き続き各会計の実質収支等の状況を注視し、健全な財政運営に努めていく。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17749830</v>
      </c>
      <c r="BO4" s="461"/>
      <c r="BP4" s="461"/>
      <c r="BQ4" s="461"/>
      <c r="BR4" s="461"/>
      <c r="BS4" s="461"/>
      <c r="BT4" s="461"/>
      <c r="BU4" s="462"/>
      <c r="BV4" s="460">
        <v>17221002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6.6</v>
      </c>
      <c r="CU4" s="642"/>
      <c r="CV4" s="642"/>
      <c r="CW4" s="642"/>
      <c r="CX4" s="642"/>
      <c r="CY4" s="642"/>
      <c r="CZ4" s="642"/>
      <c r="DA4" s="643"/>
      <c r="DB4" s="641">
        <v>8.5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16634418</v>
      </c>
      <c r="BO5" s="466"/>
      <c r="BP5" s="466"/>
      <c r="BQ5" s="466"/>
      <c r="BR5" s="466"/>
      <c r="BS5" s="466"/>
      <c r="BT5" s="466"/>
      <c r="BU5" s="467"/>
      <c r="BV5" s="465">
        <v>15974259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93.1</v>
      </c>
      <c r="CU5" s="436"/>
      <c r="CV5" s="436"/>
      <c r="CW5" s="436"/>
      <c r="CX5" s="436"/>
      <c r="CY5" s="436"/>
      <c r="CZ5" s="436"/>
      <c r="DA5" s="437"/>
      <c r="DB5" s="435">
        <v>83.9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1115412</v>
      </c>
      <c r="BO6" s="466"/>
      <c r="BP6" s="466"/>
      <c r="BQ6" s="466"/>
      <c r="BR6" s="466"/>
      <c r="BS6" s="466"/>
      <c r="BT6" s="466"/>
      <c r="BU6" s="467"/>
      <c r="BV6" s="465">
        <v>1246743</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93.3</v>
      </c>
      <c r="CU6" s="616"/>
      <c r="CV6" s="616"/>
      <c r="CW6" s="616"/>
      <c r="CX6" s="616"/>
      <c r="CY6" s="616"/>
      <c r="CZ6" s="616"/>
      <c r="DA6" s="617"/>
      <c r="DB6" s="615">
        <v>87.4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102</v>
      </c>
      <c r="AV7" s="523"/>
      <c r="AW7" s="523"/>
      <c r="AX7" s="523"/>
      <c r="AY7" s="445" t="s">
        <v>106</v>
      </c>
      <c r="AZ7" s="446"/>
      <c r="BA7" s="446"/>
      <c r="BB7" s="446"/>
      <c r="BC7" s="446"/>
      <c r="BD7" s="446"/>
      <c r="BE7" s="446"/>
      <c r="BF7" s="446"/>
      <c r="BG7" s="446"/>
      <c r="BH7" s="446"/>
      <c r="BI7" s="446"/>
      <c r="BJ7" s="446"/>
      <c r="BK7" s="446"/>
      <c r="BL7" s="446"/>
      <c r="BM7" s="447"/>
      <c r="BN7" s="465">
        <v>544346</v>
      </c>
      <c r="BO7" s="466"/>
      <c r="BP7" s="466"/>
      <c r="BQ7" s="466"/>
      <c r="BR7" s="466"/>
      <c r="BS7" s="466"/>
      <c r="BT7" s="466"/>
      <c r="BU7" s="467"/>
      <c r="BV7" s="465">
        <v>534661</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8614482</v>
      </c>
      <c r="CU7" s="466"/>
      <c r="CV7" s="466"/>
      <c r="CW7" s="466"/>
      <c r="CX7" s="466"/>
      <c r="CY7" s="466"/>
      <c r="CZ7" s="466"/>
      <c r="DA7" s="467"/>
      <c r="DB7" s="465">
        <v>8412394</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571066</v>
      </c>
      <c r="BO8" s="466"/>
      <c r="BP8" s="466"/>
      <c r="BQ8" s="466"/>
      <c r="BR8" s="466"/>
      <c r="BS8" s="466"/>
      <c r="BT8" s="466"/>
      <c r="BU8" s="467"/>
      <c r="BV8" s="465">
        <v>712082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0.96</v>
      </c>
      <c r="CU8" s="579"/>
      <c r="CV8" s="579"/>
      <c r="CW8" s="579"/>
      <c r="CX8" s="579"/>
      <c r="CY8" s="579"/>
      <c r="CZ8" s="579"/>
      <c r="DA8" s="580"/>
      <c r="DB8" s="578">
        <v>0.93</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40984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-141016</v>
      </c>
      <c r="BO9" s="466"/>
      <c r="BP9" s="466"/>
      <c r="BQ9" s="466"/>
      <c r="BR9" s="466"/>
      <c r="BS9" s="466"/>
      <c r="BT9" s="466"/>
      <c r="BU9" s="467"/>
      <c r="BV9" s="465">
        <v>81562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11.1</v>
      </c>
      <c r="CU9" s="436"/>
      <c r="CV9" s="436"/>
      <c r="CW9" s="436"/>
      <c r="CX9" s="436"/>
      <c r="CY9" s="436"/>
      <c r="CZ9" s="436"/>
      <c r="DA9" s="437"/>
      <c r="DB9" s="435">
        <v>13.3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37734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360715</v>
      </c>
      <c r="BO10" s="466"/>
      <c r="BP10" s="466"/>
      <c r="BQ10" s="466"/>
      <c r="BR10" s="466"/>
      <c r="BS10" s="466"/>
      <c r="BT10" s="466"/>
      <c r="BU10" s="467"/>
      <c r="BV10" s="465">
        <v>683362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270000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41976</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850000</v>
      </c>
      <c r="BO12" s="466"/>
      <c r="BP12" s="466"/>
      <c r="BQ12" s="466"/>
      <c r="BR12" s="466"/>
      <c r="BS12" s="466"/>
      <c r="BT12" s="466"/>
      <c r="BU12" s="467"/>
      <c r="BV12" s="465">
        <v>310000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41599</v>
      </c>
      <c r="S13" s="569"/>
      <c r="T13" s="569"/>
      <c r="U13" s="569"/>
      <c r="V13" s="570"/>
      <c r="W13" s="556" t="s">
        <v>139</v>
      </c>
      <c r="X13" s="478"/>
      <c r="Y13" s="478"/>
      <c r="Z13" s="478"/>
      <c r="AA13" s="478"/>
      <c r="AB13" s="479"/>
      <c r="AC13" s="441">
        <v>932</v>
      </c>
      <c r="AD13" s="442"/>
      <c r="AE13" s="442"/>
      <c r="AF13" s="442"/>
      <c r="AG13" s="443"/>
      <c r="AH13" s="441">
        <v>986</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-630301</v>
      </c>
      <c r="BO13" s="466"/>
      <c r="BP13" s="466"/>
      <c r="BQ13" s="466"/>
      <c r="BR13" s="466"/>
      <c r="BS13" s="466"/>
      <c r="BT13" s="466"/>
      <c r="BU13" s="467"/>
      <c r="BV13" s="465">
        <v>724924</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7.9</v>
      </c>
      <c r="CU13" s="436"/>
      <c r="CV13" s="436"/>
      <c r="CW13" s="436"/>
      <c r="CX13" s="436"/>
      <c r="CY13" s="436"/>
      <c r="CZ13" s="436"/>
      <c r="DA13" s="437"/>
      <c r="DB13" s="435">
        <v>8.4</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41320</v>
      </c>
      <c r="S14" s="569"/>
      <c r="T14" s="569"/>
      <c r="U14" s="569"/>
      <c r="V14" s="570"/>
      <c r="W14" s="571"/>
      <c r="X14" s="481"/>
      <c r="Y14" s="481"/>
      <c r="Z14" s="481"/>
      <c r="AA14" s="481"/>
      <c r="AB14" s="482"/>
      <c r="AC14" s="561">
        <v>5</v>
      </c>
      <c r="AD14" s="562"/>
      <c r="AE14" s="562"/>
      <c r="AF14" s="562"/>
      <c r="AG14" s="563"/>
      <c r="AH14" s="561">
        <v>5.7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t="s">
        <v>146</v>
      </c>
      <c r="CU14" s="573"/>
      <c r="CV14" s="573"/>
      <c r="CW14" s="573"/>
      <c r="CX14" s="573"/>
      <c r="CY14" s="573"/>
      <c r="CZ14" s="573"/>
      <c r="DA14" s="574"/>
      <c r="DB14" s="572" t="s">
        <v>136</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40984</v>
      </c>
      <c r="S15" s="569"/>
      <c r="T15" s="569"/>
      <c r="U15" s="569"/>
      <c r="V15" s="570"/>
      <c r="W15" s="556" t="s">
        <v>147</v>
      </c>
      <c r="X15" s="478"/>
      <c r="Y15" s="478"/>
      <c r="Z15" s="478"/>
      <c r="AA15" s="478"/>
      <c r="AB15" s="479"/>
      <c r="AC15" s="441">
        <v>5765</v>
      </c>
      <c r="AD15" s="442"/>
      <c r="AE15" s="442"/>
      <c r="AF15" s="442"/>
      <c r="AG15" s="443"/>
      <c r="AH15" s="441">
        <v>5206</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6662203</v>
      </c>
      <c r="BO15" s="461"/>
      <c r="BP15" s="461"/>
      <c r="BQ15" s="461"/>
      <c r="BR15" s="461"/>
      <c r="BS15" s="461"/>
      <c r="BT15" s="461"/>
      <c r="BU15" s="462"/>
      <c r="BV15" s="460">
        <v>6033814</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30.8</v>
      </c>
      <c r="AD16" s="562"/>
      <c r="AE16" s="562"/>
      <c r="AF16" s="562"/>
      <c r="AG16" s="563"/>
      <c r="AH16" s="561">
        <v>30.1</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6677402</v>
      </c>
      <c r="BO16" s="466"/>
      <c r="BP16" s="466"/>
      <c r="BQ16" s="466"/>
      <c r="BR16" s="466"/>
      <c r="BS16" s="466"/>
      <c r="BT16" s="466"/>
      <c r="BU16" s="467"/>
      <c r="BV16" s="465">
        <v>6332018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12013</v>
      </c>
      <c r="AD17" s="442"/>
      <c r="AE17" s="442"/>
      <c r="AF17" s="442"/>
      <c r="AG17" s="443"/>
      <c r="AH17" s="441">
        <v>11098</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8580453</v>
      </c>
      <c r="BO17" s="466"/>
      <c r="BP17" s="466"/>
      <c r="BQ17" s="466"/>
      <c r="BR17" s="466"/>
      <c r="BS17" s="466"/>
      <c r="BT17" s="466"/>
      <c r="BU17" s="467"/>
      <c r="BV17" s="465">
        <v>7764586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37.46</v>
      </c>
      <c r="M18" s="530"/>
      <c r="N18" s="530"/>
      <c r="O18" s="530"/>
      <c r="P18" s="530"/>
      <c r="Q18" s="530"/>
      <c r="R18" s="531"/>
      <c r="S18" s="531"/>
      <c r="T18" s="531"/>
      <c r="U18" s="531"/>
      <c r="V18" s="532"/>
      <c r="W18" s="546"/>
      <c r="X18" s="547"/>
      <c r="Y18" s="547"/>
      <c r="Z18" s="547"/>
      <c r="AA18" s="547"/>
      <c r="AB18" s="557"/>
      <c r="AC18" s="429">
        <v>64.2</v>
      </c>
      <c r="AD18" s="430"/>
      <c r="AE18" s="430"/>
      <c r="AF18" s="430"/>
      <c r="AG18" s="533"/>
      <c r="AH18" s="429">
        <v>64.2</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7600983</v>
      </c>
      <c r="BO18" s="466"/>
      <c r="BP18" s="466"/>
      <c r="BQ18" s="466"/>
      <c r="BR18" s="466"/>
      <c r="BS18" s="466"/>
      <c r="BT18" s="466"/>
      <c r="BU18" s="467"/>
      <c r="BV18" s="465">
        <v>7366722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1094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11617323</v>
      </c>
      <c r="BO19" s="466"/>
      <c r="BP19" s="466"/>
      <c r="BQ19" s="466"/>
      <c r="BR19" s="466"/>
      <c r="BS19" s="466"/>
      <c r="BT19" s="466"/>
      <c r="BU19" s="467"/>
      <c r="BV19" s="465">
        <v>11454385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15950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16557460</v>
      </c>
      <c r="BO23" s="466"/>
      <c r="BP23" s="466"/>
      <c r="BQ23" s="466"/>
      <c r="BR23" s="466"/>
      <c r="BS23" s="466"/>
      <c r="BT23" s="466"/>
      <c r="BU23" s="467"/>
      <c r="BV23" s="465">
        <v>16361283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7470</v>
      </c>
      <c r="R24" s="442"/>
      <c r="S24" s="442"/>
      <c r="T24" s="442"/>
      <c r="U24" s="442"/>
      <c r="V24" s="443"/>
      <c r="W24" s="507"/>
      <c r="X24" s="498"/>
      <c r="Y24" s="499"/>
      <c r="Z24" s="438" t="s">
        <v>171</v>
      </c>
      <c r="AA24" s="439"/>
      <c r="AB24" s="439"/>
      <c r="AC24" s="439"/>
      <c r="AD24" s="439"/>
      <c r="AE24" s="439"/>
      <c r="AF24" s="439"/>
      <c r="AG24" s="440"/>
      <c r="AH24" s="441">
        <v>211</v>
      </c>
      <c r="AI24" s="442"/>
      <c r="AJ24" s="442"/>
      <c r="AK24" s="442"/>
      <c r="AL24" s="443"/>
      <c r="AM24" s="441">
        <v>614010</v>
      </c>
      <c r="AN24" s="442"/>
      <c r="AO24" s="442"/>
      <c r="AP24" s="442"/>
      <c r="AQ24" s="442"/>
      <c r="AR24" s="443"/>
      <c r="AS24" s="441">
        <v>2910</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11884650</v>
      </c>
      <c r="BO24" s="466"/>
      <c r="BP24" s="466"/>
      <c r="BQ24" s="466"/>
      <c r="BR24" s="466"/>
      <c r="BS24" s="466"/>
      <c r="BT24" s="466"/>
      <c r="BU24" s="467"/>
      <c r="BV24" s="465">
        <v>12673961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5930</v>
      </c>
      <c r="R25" s="442"/>
      <c r="S25" s="442"/>
      <c r="T25" s="442"/>
      <c r="U25" s="442"/>
      <c r="V25" s="443"/>
      <c r="W25" s="507"/>
      <c r="X25" s="498"/>
      <c r="Y25" s="499"/>
      <c r="Z25" s="438" t="s">
        <v>174</v>
      </c>
      <c r="AA25" s="439"/>
      <c r="AB25" s="439"/>
      <c r="AC25" s="439"/>
      <c r="AD25" s="439"/>
      <c r="AE25" s="439"/>
      <c r="AF25" s="439"/>
      <c r="AG25" s="440"/>
      <c r="AH25" s="441" t="s">
        <v>146</v>
      </c>
      <c r="AI25" s="442"/>
      <c r="AJ25" s="442"/>
      <c r="AK25" s="442"/>
      <c r="AL25" s="443"/>
      <c r="AM25" s="441" t="s">
        <v>136</v>
      </c>
      <c r="AN25" s="442"/>
      <c r="AO25" s="442"/>
      <c r="AP25" s="442"/>
      <c r="AQ25" s="442"/>
      <c r="AR25" s="443"/>
      <c r="AS25" s="441" t="s">
        <v>146</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7729568</v>
      </c>
      <c r="BO25" s="461"/>
      <c r="BP25" s="461"/>
      <c r="BQ25" s="461"/>
      <c r="BR25" s="461"/>
      <c r="BS25" s="461"/>
      <c r="BT25" s="461"/>
      <c r="BU25" s="462"/>
      <c r="BV25" s="460">
        <v>6145359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5420</v>
      </c>
      <c r="R26" s="442"/>
      <c r="S26" s="442"/>
      <c r="T26" s="442"/>
      <c r="U26" s="442"/>
      <c r="V26" s="443"/>
      <c r="W26" s="507"/>
      <c r="X26" s="498"/>
      <c r="Y26" s="499"/>
      <c r="Z26" s="438" t="s">
        <v>177</v>
      </c>
      <c r="AA26" s="520"/>
      <c r="AB26" s="520"/>
      <c r="AC26" s="520"/>
      <c r="AD26" s="520"/>
      <c r="AE26" s="520"/>
      <c r="AF26" s="520"/>
      <c r="AG26" s="521"/>
      <c r="AH26" s="441">
        <v>15</v>
      </c>
      <c r="AI26" s="442"/>
      <c r="AJ26" s="442"/>
      <c r="AK26" s="442"/>
      <c r="AL26" s="443"/>
      <c r="AM26" s="441">
        <v>37005</v>
      </c>
      <c r="AN26" s="442"/>
      <c r="AO26" s="442"/>
      <c r="AP26" s="442"/>
      <c r="AQ26" s="442"/>
      <c r="AR26" s="443"/>
      <c r="AS26" s="441">
        <v>2467</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146</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3320</v>
      </c>
      <c r="R27" s="442"/>
      <c r="S27" s="442"/>
      <c r="T27" s="442"/>
      <c r="U27" s="442"/>
      <c r="V27" s="443"/>
      <c r="W27" s="507"/>
      <c r="X27" s="498"/>
      <c r="Y27" s="499"/>
      <c r="Z27" s="438" t="s">
        <v>180</v>
      </c>
      <c r="AA27" s="439"/>
      <c r="AB27" s="439"/>
      <c r="AC27" s="439"/>
      <c r="AD27" s="439"/>
      <c r="AE27" s="439"/>
      <c r="AF27" s="439"/>
      <c r="AG27" s="440"/>
      <c r="AH27" s="441">
        <v>2</v>
      </c>
      <c r="AI27" s="442"/>
      <c r="AJ27" s="442"/>
      <c r="AK27" s="442"/>
      <c r="AL27" s="443"/>
      <c r="AM27" s="441" t="s">
        <v>181</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640700</v>
      </c>
      <c r="BO27" s="469"/>
      <c r="BP27" s="469"/>
      <c r="BQ27" s="469"/>
      <c r="BR27" s="469"/>
      <c r="BS27" s="469"/>
      <c r="BT27" s="469"/>
      <c r="BU27" s="470"/>
      <c r="BV27" s="468">
        <v>640671</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2739</v>
      </c>
      <c r="R28" s="442"/>
      <c r="S28" s="442"/>
      <c r="T28" s="442"/>
      <c r="U28" s="442"/>
      <c r="V28" s="443"/>
      <c r="W28" s="507"/>
      <c r="X28" s="498"/>
      <c r="Y28" s="499"/>
      <c r="Z28" s="438" t="s">
        <v>185</v>
      </c>
      <c r="AA28" s="439"/>
      <c r="AB28" s="439"/>
      <c r="AC28" s="439"/>
      <c r="AD28" s="439"/>
      <c r="AE28" s="439"/>
      <c r="AF28" s="439"/>
      <c r="AG28" s="440"/>
      <c r="AH28" s="441" t="s">
        <v>128</v>
      </c>
      <c r="AI28" s="442"/>
      <c r="AJ28" s="442"/>
      <c r="AK28" s="442"/>
      <c r="AL28" s="443"/>
      <c r="AM28" s="441" t="s">
        <v>128</v>
      </c>
      <c r="AN28" s="442"/>
      <c r="AO28" s="442"/>
      <c r="AP28" s="442"/>
      <c r="AQ28" s="442"/>
      <c r="AR28" s="443"/>
      <c r="AS28" s="441" t="s">
        <v>146</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2015305</v>
      </c>
      <c r="BO28" s="461"/>
      <c r="BP28" s="461"/>
      <c r="BQ28" s="461"/>
      <c r="BR28" s="461"/>
      <c r="BS28" s="461"/>
      <c r="BT28" s="461"/>
      <c r="BU28" s="462"/>
      <c r="BV28" s="460">
        <v>2504590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16</v>
      </c>
      <c r="M29" s="442"/>
      <c r="N29" s="442"/>
      <c r="O29" s="442"/>
      <c r="P29" s="443"/>
      <c r="Q29" s="441">
        <v>2490</v>
      </c>
      <c r="R29" s="442"/>
      <c r="S29" s="442"/>
      <c r="T29" s="442"/>
      <c r="U29" s="442"/>
      <c r="V29" s="443"/>
      <c r="W29" s="508"/>
      <c r="X29" s="509"/>
      <c r="Y29" s="510"/>
      <c r="Z29" s="438" t="s">
        <v>188</v>
      </c>
      <c r="AA29" s="439"/>
      <c r="AB29" s="439"/>
      <c r="AC29" s="439"/>
      <c r="AD29" s="439"/>
      <c r="AE29" s="439"/>
      <c r="AF29" s="439"/>
      <c r="AG29" s="440"/>
      <c r="AH29" s="441">
        <v>213</v>
      </c>
      <c r="AI29" s="442"/>
      <c r="AJ29" s="442"/>
      <c r="AK29" s="442"/>
      <c r="AL29" s="443"/>
      <c r="AM29" s="441">
        <v>622594</v>
      </c>
      <c r="AN29" s="442"/>
      <c r="AO29" s="442"/>
      <c r="AP29" s="442"/>
      <c r="AQ29" s="442"/>
      <c r="AR29" s="443"/>
      <c r="AS29" s="441">
        <v>2923</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388741</v>
      </c>
      <c r="BO29" s="466"/>
      <c r="BP29" s="466"/>
      <c r="BQ29" s="466"/>
      <c r="BR29" s="466"/>
      <c r="BS29" s="466"/>
      <c r="BT29" s="466"/>
      <c r="BU29" s="467"/>
      <c r="BV29" s="465">
        <v>388558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2981016</v>
      </c>
      <c r="BO30" s="469"/>
      <c r="BP30" s="469"/>
      <c r="BQ30" s="469"/>
      <c r="BR30" s="469"/>
      <c r="BS30" s="469"/>
      <c r="BT30" s="469"/>
      <c r="BU30" s="470"/>
      <c r="BV30" s="468">
        <v>2216789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200</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199</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下水道事業会計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工業団地造成事業特別会計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熊本県市町村総合事務組合</v>
      </c>
      <c r="BZ34" s="423"/>
      <c r="CA34" s="423"/>
      <c r="CB34" s="423"/>
      <c r="CC34" s="423"/>
      <c r="CD34" s="423"/>
      <c r="CE34" s="423"/>
      <c r="CF34" s="423"/>
      <c r="CG34" s="423"/>
      <c r="CH34" s="423"/>
      <c r="CI34" s="423"/>
      <c r="CJ34" s="423"/>
      <c r="CK34" s="423"/>
      <c r="CL34" s="423"/>
      <c r="CM34" s="423"/>
      <c r="CN34" s="213"/>
      <c r="CO34" s="424">
        <f>IF(CQ34="","",MAX(C34:D43,U34:V43,AM34:AN43,BE34:BF43,BW34:BX43)+1)</f>
        <v>14</v>
      </c>
      <c r="CP34" s="424"/>
      <c r="CQ34" s="423" t="str">
        <f>IF('各会計、関係団体の財政状況及び健全化判断比率'!BS7="","",'各会計、関係団体の財政状況及び健全化判断比率'!BS7)</f>
        <v>(有)さんふれあ</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菊池環境保全組合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大津菊陽水道企業団</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菊池広域連合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熊本県後期高齢者医療広域連合（一般会計）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熊本県後期高齢者医療広域連合（特別会計）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nom3+xAQd2gCp5IvbxY+WQFcKG2Suh2bQlGbjFbkpG2fgW1t9YenARj6A8sv17iUJFva6Ya69VX3pKfCvGWDA==" saltValue="JfUPTMjJImJWEuWTqsOzF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70" zoomScaleNormal="80" zoomScaleSheetLayoutView="7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4" t="s">
        <v>555</v>
      </c>
      <c r="D34" s="1244"/>
      <c r="E34" s="1245"/>
      <c r="F34" s="32">
        <v>8.52</v>
      </c>
      <c r="G34" s="33">
        <v>7.5</v>
      </c>
      <c r="H34" s="33">
        <v>7.52</v>
      </c>
      <c r="I34" s="33">
        <v>8.4600000000000009</v>
      </c>
      <c r="J34" s="34">
        <v>6.62</v>
      </c>
      <c r="K34" s="22"/>
      <c r="L34" s="22"/>
      <c r="M34" s="22"/>
      <c r="N34" s="22"/>
      <c r="O34" s="22"/>
      <c r="P34" s="22"/>
    </row>
    <row r="35" spans="1:16" ht="39" customHeight="1" x14ac:dyDescent="0.15">
      <c r="A35" s="22"/>
      <c r="B35" s="35"/>
      <c r="C35" s="1238" t="s">
        <v>556</v>
      </c>
      <c r="D35" s="1239"/>
      <c r="E35" s="1240"/>
      <c r="F35" s="36">
        <v>0.99</v>
      </c>
      <c r="G35" s="37">
        <v>1.22</v>
      </c>
      <c r="H35" s="37">
        <v>1.19</v>
      </c>
      <c r="I35" s="37">
        <v>1.38</v>
      </c>
      <c r="J35" s="38">
        <v>2.02</v>
      </c>
      <c r="K35" s="22"/>
      <c r="L35" s="22"/>
      <c r="M35" s="22"/>
      <c r="N35" s="22"/>
      <c r="O35" s="22"/>
      <c r="P35" s="22"/>
    </row>
    <row r="36" spans="1:16" ht="39" customHeight="1" x14ac:dyDescent="0.15">
      <c r="A36" s="22"/>
      <c r="B36" s="35"/>
      <c r="C36" s="1238" t="s">
        <v>557</v>
      </c>
      <c r="D36" s="1239"/>
      <c r="E36" s="1240"/>
      <c r="F36" s="36">
        <v>1.49</v>
      </c>
      <c r="G36" s="37">
        <v>1.32</v>
      </c>
      <c r="H36" s="37">
        <v>2.38</v>
      </c>
      <c r="I36" s="37">
        <v>2.99</v>
      </c>
      <c r="J36" s="38">
        <v>1.96</v>
      </c>
      <c r="K36" s="22"/>
      <c r="L36" s="22"/>
      <c r="M36" s="22"/>
      <c r="N36" s="22"/>
      <c r="O36" s="22"/>
      <c r="P36" s="22"/>
    </row>
    <row r="37" spans="1:16" ht="39" customHeight="1" x14ac:dyDescent="0.15">
      <c r="A37" s="22"/>
      <c r="B37" s="35"/>
      <c r="C37" s="1238" t="s">
        <v>558</v>
      </c>
      <c r="D37" s="1239"/>
      <c r="E37" s="1240"/>
      <c r="F37" s="36" t="s">
        <v>507</v>
      </c>
      <c r="G37" s="37" t="s">
        <v>507</v>
      </c>
      <c r="H37" s="37" t="s">
        <v>507</v>
      </c>
      <c r="I37" s="37" t="s">
        <v>507</v>
      </c>
      <c r="J37" s="38">
        <v>1.91</v>
      </c>
      <c r="K37" s="22"/>
      <c r="L37" s="22"/>
      <c r="M37" s="22"/>
      <c r="N37" s="22"/>
      <c r="O37" s="22"/>
      <c r="P37" s="22"/>
    </row>
    <row r="38" spans="1:16" ht="39" customHeight="1" x14ac:dyDescent="0.15">
      <c r="A38" s="22"/>
      <c r="B38" s="35"/>
      <c r="C38" s="1238" t="s">
        <v>559</v>
      </c>
      <c r="D38" s="1239"/>
      <c r="E38" s="1240"/>
      <c r="F38" s="36">
        <v>1.22</v>
      </c>
      <c r="G38" s="37">
        <v>1.06</v>
      </c>
      <c r="H38" s="37">
        <v>1.89</v>
      </c>
      <c r="I38" s="37">
        <v>2.02</v>
      </c>
      <c r="J38" s="38">
        <v>1.24</v>
      </c>
      <c r="K38" s="22"/>
      <c r="L38" s="22"/>
      <c r="M38" s="22"/>
      <c r="N38" s="22"/>
      <c r="O38" s="22"/>
      <c r="P38" s="22"/>
    </row>
    <row r="39" spans="1:16" ht="39" customHeight="1" x14ac:dyDescent="0.15">
      <c r="A39" s="22"/>
      <c r="B39" s="35"/>
      <c r="C39" s="1238" t="s">
        <v>560</v>
      </c>
      <c r="D39" s="1239"/>
      <c r="E39" s="1240"/>
      <c r="F39" s="36">
        <v>0.12</v>
      </c>
      <c r="G39" s="37">
        <v>0.12</v>
      </c>
      <c r="H39" s="37">
        <v>0.09</v>
      </c>
      <c r="I39" s="37">
        <v>0.11</v>
      </c>
      <c r="J39" s="38">
        <v>0.11</v>
      </c>
      <c r="K39" s="22"/>
      <c r="L39" s="22"/>
      <c r="M39" s="22"/>
      <c r="N39" s="22"/>
      <c r="O39" s="22"/>
      <c r="P39" s="22"/>
    </row>
    <row r="40" spans="1:16" ht="39" customHeight="1" x14ac:dyDescent="0.15">
      <c r="A40" s="22"/>
      <c r="B40" s="35"/>
      <c r="C40" s="1238" t="s">
        <v>561</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562</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563</v>
      </c>
      <c r="D43" s="1242"/>
      <c r="E43" s="1243"/>
      <c r="F43" s="41" t="s">
        <v>507</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GQ04eBUeBDd2Cjxj99Px69FE0b2Pv/NAAEwYXQObgEIr6R1nkHlcZHZk+BWmDUpn2EGucCHvLd8nJL7XMR+xA==" saltValue="ertqY49SbR9AjRuF+gqbX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1355</v>
      </c>
      <c r="L45" s="60">
        <v>1358</v>
      </c>
      <c r="M45" s="60">
        <v>1417</v>
      </c>
      <c r="N45" s="60">
        <v>1304</v>
      </c>
      <c r="O45" s="61">
        <v>1331</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507</v>
      </c>
      <c r="L46" s="64" t="s">
        <v>507</v>
      </c>
      <c r="M46" s="64" t="s">
        <v>507</v>
      </c>
      <c r="N46" s="64" t="s">
        <v>507</v>
      </c>
      <c r="O46" s="65" t="s">
        <v>507</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507</v>
      </c>
      <c r="L47" s="64" t="s">
        <v>507</v>
      </c>
      <c r="M47" s="64" t="s">
        <v>507</v>
      </c>
      <c r="N47" s="64" t="s">
        <v>507</v>
      </c>
      <c r="O47" s="65" t="s">
        <v>507</v>
      </c>
      <c r="P47" s="48"/>
      <c r="Q47" s="48"/>
      <c r="R47" s="48"/>
      <c r="S47" s="48"/>
      <c r="T47" s="48"/>
      <c r="U47" s="48"/>
    </row>
    <row r="48" spans="1:21" ht="30.75" customHeight="1" x14ac:dyDescent="0.15">
      <c r="A48" s="48"/>
      <c r="B48" s="1266"/>
      <c r="C48" s="1267"/>
      <c r="D48" s="62"/>
      <c r="E48" s="1248" t="s">
        <v>15</v>
      </c>
      <c r="F48" s="1248"/>
      <c r="G48" s="1248"/>
      <c r="H48" s="1248"/>
      <c r="I48" s="1248"/>
      <c r="J48" s="1249"/>
      <c r="K48" s="63">
        <v>351</v>
      </c>
      <c r="L48" s="64">
        <v>338</v>
      </c>
      <c r="M48" s="64">
        <v>331</v>
      </c>
      <c r="N48" s="64">
        <v>193</v>
      </c>
      <c r="O48" s="65">
        <v>181</v>
      </c>
      <c r="P48" s="48"/>
      <c r="Q48" s="48"/>
      <c r="R48" s="48"/>
      <c r="S48" s="48"/>
      <c r="T48" s="48"/>
      <c r="U48" s="48"/>
    </row>
    <row r="49" spans="1:21" ht="30.75" customHeight="1" x14ac:dyDescent="0.15">
      <c r="A49" s="48"/>
      <c r="B49" s="1266"/>
      <c r="C49" s="1267"/>
      <c r="D49" s="62"/>
      <c r="E49" s="1248" t="s">
        <v>16</v>
      </c>
      <c r="F49" s="1248"/>
      <c r="G49" s="1248"/>
      <c r="H49" s="1248"/>
      <c r="I49" s="1248"/>
      <c r="J49" s="1249"/>
      <c r="K49" s="63">
        <v>32</v>
      </c>
      <c r="L49" s="64">
        <v>27</v>
      </c>
      <c r="M49" s="64">
        <v>60</v>
      </c>
      <c r="N49" s="64">
        <v>80</v>
      </c>
      <c r="O49" s="65">
        <v>133</v>
      </c>
      <c r="P49" s="48"/>
      <c r="Q49" s="48"/>
      <c r="R49" s="48"/>
      <c r="S49" s="48"/>
      <c r="T49" s="48"/>
      <c r="U49" s="48"/>
    </row>
    <row r="50" spans="1:21" ht="30.75" customHeight="1" x14ac:dyDescent="0.15">
      <c r="A50" s="48"/>
      <c r="B50" s="1266"/>
      <c r="C50" s="1267"/>
      <c r="D50" s="62"/>
      <c r="E50" s="1248" t="s">
        <v>17</v>
      </c>
      <c r="F50" s="1248"/>
      <c r="G50" s="1248"/>
      <c r="H50" s="1248"/>
      <c r="I50" s="1248"/>
      <c r="J50" s="1249"/>
      <c r="K50" s="63">
        <v>1</v>
      </c>
      <c r="L50" s="64">
        <v>1</v>
      </c>
      <c r="M50" s="64">
        <v>1</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507</v>
      </c>
      <c r="L51" s="64" t="s">
        <v>507</v>
      </c>
      <c r="M51" s="64" t="s">
        <v>507</v>
      </c>
      <c r="N51" s="64" t="s">
        <v>507</v>
      </c>
      <c r="O51" s="65" t="s">
        <v>507</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1100</v>
      </c>
      <c r="L52" s="64">
        <v>1066</v>
      </c>
      <c r="M52" s="64">
        <v>1088</v>
      </c>
      <c r="N52" s="64">
        <v>1091</v>
      </c>
      <c r="O52" s="65">
        <v>1072</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639</v>
      </c>
      <c r="L53" s="69">
        <v>658</v>
      </c>
      <c r="M53" s="69">
        <v>721</v>
      </c>
      <c r="N53" s="69">
        <v>486</v>
      </c>
      <c r="O53" s="70">
        <v>573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582</v>
      </c>
      <c r="L57" s="83" t="s">
        <v>583</v>
      </c>
      <c r="M57" s="83" t="s">
        <v>582</v>
      </c>
      <c r="N57" s="83" t="s">
        <v>582</v>
      </c>
      <c r="O57" s="84" t="s">
        <v>584</v>
      </c>
    </row>
    <row r="58" spans="1:21" ht="31.5" customHeight="1" thickBot="1" x14ac:dyDescent="0.2">
      <c r="B58" s="1256"/>
      <c r="C58" s="1257"/>
      <c r="D58" s="1261" t="s">
        <v>27</v>
      </c>
      <c r="E58" s="1262"/>
      <c r="F58" s="1262"/>
      <c r="G58" s="1262"/>
      <c r="H58" s="1262"/>
      <c r="I58" s="1262"/>
      <c r="J58" s="1263"/>
      <c r="K58" s="85" t="s">
        <v>582</v>
      </c>
      <c r="L58" s="86" t="s">
        <v>582</v>
      </c>
      <c r="M58" s="86" t="s">
        <v>582</v>
      </c>
      <c r="N58" s="86" t="s">
        <v>582</v>
      </c>
      <c r="O58" s="87" t="s">
        <v>585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Ep1nbRyAX/ML5jFJbl4IKQbKBYPD3ptHADGWg+vOghSNSSTLkaqh6MKHD0YdzQ6n6ELsA4VlxsVGxPYNvbHNA==" saltValue="Ivyeh+1m4rZ4sYNqZk3g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4" t="s">
        <v>30</v>
      </c>
      <c r="C41" s="1285"/>
      <c r="D41" s="101"/>
      <c r="E41" s="1286" t="s">
        <v>31</v>
      </c>
      <c r="F41" s="1286"/>
      <c r="G41" s="1286"/>
      <c r="H41" s="1287"/>
      <c r="I41" s="102">
        <v>16044</v>
      </c>
      <c r="J41" s="103">
        <v>15993</v>
      </c>
      <c r="K41" s="103">
        <v>16178</v>
      </c>
      <c r="L41" s="103">
        <v>16361</v>
      </c>
      <c r="M41" s="104">
        <v>16557</v>
      </c>
    </row>
    <row r="42" spans="2:13" ht="27.75" customHeight="1" x14ac:dyDescent="0.15">
      <c r="B42" s="1274"/>
      <c r="C42" s="1275"/>
      <c r="D42" s="105"/>
      <c r="E42" s="1278" t="s">
        <v>32</v>
      </c>
      <c r="F42" s="1278"/>
      <c r="G42" s="1278"/>
      <c r="H42" s="1279"/>
      <c r="I42" s="106" t="s">
        <v>507</v>
      </c>
      <c r="J42" s="107" t="s">
        <v>507</v>
      </c>
      <c r="K42" s="107" t="s">
        <v>507</v>
      </c>
      <c r="L42" s="107" t="s">
        <v>507</v>
      </c>
      <c r="M42" s="108" t="s">
        <v>507</v>
      </c>
    </row>
    <row r="43" spans="2:13" ht="27.75" customHeight="1" x14ac:dyDescent="0.15">
      <c r="B43" s="1274"/>
      <c r="C43" s="1275"/>
      <c r="D43" s="105"/>
      <c r="E43" s="1278" t="s">
        <v>33</v>
      </c>
      <c r="F43" s="1278"/>
      <c r="G43" s="1278"/>
      <c r="H43" s="1279"/>
      <c r="I43" s="106">
        <v>3885</v>
      </c>
      <c r="J43" s="107">
        <v>3606</v>
      </c>
      <c r="K43" s="107">
        <v>3465</v>
      </c>
      <c r="L43" s="107">
        <v>2906</v>
      </c>
      <c r="M43" s="108">
        <v>2402</v>
      </c>
    </row>
    <row r="44" spans="2:13" ht="27.75" customHeight="1" x14ac:dyDescent="0.15">
      <c r="B44" s="1274"/>
      <c r="C44" s="1275"/>
      <c r="D44" s="105"/>
      <c r="E44" s="1278" t="s">
        <v>34</v>
      </c>
      <c r="F44" s="1278"/>
      <c r="G44" s="1278"/>
      <c r="H44" s="1279"/>
      <c r="I44" s="106">
        <v>284</v>
      </c>
      <c r="J44" s="107">
        <v>362</v>
      </c>
      <c r="K44" s="107">
        <v>350</v>
      </c>
      <c r="L44" s="107">
        <v>282</v>
      </c>
      <c r="M44" s="108">
        <v>298</v>
      </c>
    </row>
    <row r="45" spans="2:13" ht="27.75" customHeight="1" x14ac:dyDescent="0.15">
      <c r="B45" s="1274"/>
      <c r="C45" s="1275"/>
      <c r="D45" s="105"/>
      <c r="E45" s="1278" t="s">
        <v>35</v>
      </c>
      <c r="F45" s="1278"/>
      <c r="G45" s="1278"/>
      <c r="H45" s="1279"/>
      <c r="I45" s="106" t="s">
        <v>507</v>
      </c>
      <c r="J45" s="107" t="s">
        <v>507</v>
      </c>
      <c r="K45" s="107" t="s">
        <v>507</v>
      </c>
      <c r="L45" s="107" t="s">
        <v>507</v>
      </c>
      <c r="M45" s="108" t="s">
        <v>507</v>
      </c>
    </row>
    <row r="46" spans="2:13" ht="27.75" customHeight="1" x14ac:dyDescent="0.15">
      <c r="B46" s="1274"/>
      <c r="C46" s="1275"/>
      <c r="D46" s="109"/>
      <c r="E46" s="1278" t="s">
        <v>36</v>
      </c>
      <c r="F46" s="1278"/>
      <c r="G46" s="1278"/>
      <c r="H46" s="1279"/>
      <c r="I46" s="106" t="s">
        <v>507</v>
      </c>
      <c r="J46" s="107" t="s">
        <v>507</v>
      </c>
      <c r="K46" s="107" t="s">
        <v>507</v>
      </c>
      <c r="L46" s="107" t="s">
        <v>507</v>
      </c>
      <c r="M46" s="108" t="s">
        <v>507</v>
      </c>
    </row>
    <row r="47" spans="2:13" ht="27.75" customHeight="1" x14ac:dyDescent="0.15">
      <c r="B47" s="1274"/>
      <c r="C47" s="1275"/>
      <c r="D47" s="110"/>
      <c r="E47" s="1288" t="s">
        <v>37</v>
      </c>
      <c r="F47" s="1289"/>
      <c r="G47" s="1289"/>
      <c r="H47" s="1290"/>
      <c r="I47" s="106" t="s">
        <v>507</v>
      </c>
      <c r="J47" s="107" t="s">
        <v>507</v>
      </c>
      <c r="K47" s="107" t="s">
        <v>507</v>
      </c>
      <c r="L47" s="107" t="s">
        <v>507</v>
      </c>
      <c r="M47" s="108" t="s">
        <v>507</v>
      </c>
    </row>
    <row r="48" spans="2:13" ht="27.75" customHeight="1" x14ac:dyDescent="0.15">
      <c r="B48" s="1274"/>
      <c r="C48" s="1275"/>
      <c r="D48" s="105"/>
      <c r="E48" s="1278" t="s">
        <v>38</v>
      </c>
      <c r="F48" s="1278"/>
      <c r="G48" s="1278"/>
      <c r="H48" s="1279"/>
      <c r="I48" s="106" t="s">
        <v>507</v>
      </c>
      <c r="J48" s="107" t="s">
        <v>507</v>
      </c>
      <c r="K48" s="107" t="s">
        <v>507</v>
      </c>
      <c r="L48" s="107" t="s">
        <v>507</v>
      </c>
      <c r="M48" s="108" t="s">
        <v>507</v>
      </c>
    </row>
    <row r="49" spans="2:13" ht="27.75" customHeight="1" x14ac:dyDescent="0.15">
      <c r="B49" s="1276"/>
      <c r="C49" s="1277"/>
      <c r="D49" s="105"/>
      <c r="E49" s="1278" t="s">
        <v>39</v>
      </c>
      <c r="F49" s="1278"/>
      <c r="G49" s="1278"/>
      <c r="H49" s="1279"/>
      <c r="I49" s="106" t="s">
        <v>507</v>
      </c>
      <c r="J49" s="107" t="s">
        <v>507</v>
      </c>
      <c r="K49" s="107" t="s">
        <v>507</v>
      </c>
      <c r="L49" s="107" t="s">
        <v>507</v>
      </c>
      <c r="M49" s="108" t="s">
        <v>507</v>
      </c>
    </row>
    <row r="50" spans="2:13" ht="27.75" customHeight="1" x14ac:dyDescent="0.15">
      <c r="B50" s="1272" t="s">
        <v>40</v>
      </c>
      <c r="C50" s="1273"/>
      <c r="D50" s="111"/>
      <c r="E50" s="1278" t="s">
        <v>41</v>
      </c>
      <c r="F50" s="1278"/>
      <c r="G50" s="1278"/>
      <c r="H50" s="1279"/>
      <c r="I50" s="106">
        <v>4925</v>
      </c>
      <c r="J50" s="107">
        <v>5203</v>
      </c>
      <c r="K50" s="107">
        <v>4845</v>
      </c>
      <c r="L50" s="107">
        <v>5573</v>
      </c>
      <c r="M50" s="108">
        <v>6003</v>
      </c>
    </row>
    <row r="51" spans="2:13" ht="27.75" customHeight="1" x14ac:dyDescent="0.15">
      <c r="B51" s="1274"/>
      <c r="C51" s="1275"/>
      <c r="D51" s="105"/>
      <c r="E51" s="1278" t="s">
        <v>42</v>
      </c>
      <c r="F51" s="1278"/>
      <c r="G51" s="1278"/>
      <c r="H51" s="1279"/>
      <c r="I51" s="106">
        <v>872</v>
      </c>
      <c r="J51" s="107">
        <v>833</v>
      </c>
      <c r="K51" s="107">
        <v>815</v>
      </c>
      <c r="L51" s="107">
        <v>787</v>
      </c>
      <c r="M51" s="108">
        <v>644</v>
      </c>
    </row>
    <row r="52" spans="2:13" ht="27.75" customHeight="1" x14ac:dyDescent="0.15">
      <c r="B52" s="1276"/>
      <c r="C52" s="1277"/>
      <c r="D52" s="105"/>
      <c r="E52" s="1278" t="s">
        <v>43</v>
      </c>
      <c r="F52" s="1278"/>
      <c r="G52" s="1278"/>
      <c r="H52" s="1279"/>
      <c r="I52" s="106">
        <v>12694</v>
      </c>
      <c r="J52" s="107">
        <v>12895</v>
      </c>
      <c r="K52" s="107">
        <v>13579</v>
      </c>
      <c r="L52" s="107">
        <v>14028</v>
      </c>
      <c r="M52" s="108">
        <v>13463</v>
      </c>
    </row>
    <row r="53" spans="2:13" ht="27.75" customHeight="1" thickBot="1" x14ac:dyDescent="0.2">
      <c r="B53" s="1280" t="s">
        <v>44</v>
      </c>
      <c r="C53" s="1281"/>
      <c r="D53" s="112"/>
      <c r="E53" s="1282" t="s">
        <v>45</v>
      </c>
      <c r="F53" s="1282"/>
      <c r="G53" s="1282"/>
      <c r="H53" s="1283"/>
      <c r="I53" s="113">
        <v>1722</v>
      </c>
      <c r="J53" s="114">
        <v>1030</v>
      </c>
      <c r="K53" s="114">
        <v>753</v>
      </c>
      <c r="L53" s="114">
        <v>-838</v>
      </c>
      <c r="M53" s="115">
        <v>-852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qHciFRYDKdNbi3ntvmxdrtREu6PS/XgYBJPTS4cQtrRssSvaPnUbVYbecO8sNLpqkjqlfsunohqytxznKifxA==" saltValue="XNsSg/emDhRRJzwB/byz6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99" t="s">
        <v>48</v>
      </c>
      <c r="D55" s="1299"/>
      <c r="E55" s="1300"/>
      <c r="F55" s="127">
        <v>2131</v>
      </c>
      <c r="G55" s="127">
        <v>2505</v>
      </c>
      <c r="H55" s="128">
        <v>2015</v>
      </c>
    </row>
    <row r="56" spans="2:8" ht="52.5" customHeight="1" x14ac:dyDescent="0.15">
      <c r="B56" s="129"/>
      <c r="C56" s="1301" t="s">
        <v>49</v>
      </c>
      <c r="D56" s="1301"/>
      <c r="E56" s="1302"/>
      <c r="F56" s="130">
        <v>598</v>
      </c>
      <c r="G56" s="130">
        <v>389</v>
      </c>
      <c r="H56" s="131">
        <v>389</v>
      </c>
    </row>
    <row r="57" spans="2:8" ht="53.25" customHeight="1" x14ac:dyDescent="0.15">
      <c r="B57" s="129"/>
      <c r="C57" s="1303" t="s">
        <v>50</v>
      </c>
      <c r="D57" s="1303"/>
      <c r="E57" s="1304"/>
      <c r="F57" s="132">
        <v>1894</v>
      </c>
      <c r="G57" s="132">
        <v>2217</v>
      </c>
      <c r="H57" s="133">
        <v>2981</v>
      </c>
    </row>
    <row r="58" spans="2:8" ht="45.75" customHeight="1" x14ac:dyDescent="0.15">
      <c r="B58" s="134"/>
      <c r="C58" s="1291" t="s">
        <v>569</v>
      </c>
      <c r="D58" s="1292"/>
      <c r="E58" s="1293"/>
      <c r="F58" s="135">
        <v>400</v>
      </c>
      <c r="G58" s="135">
        <v>500</v>
      </c>
      <c r="H58" s="136">
        <v>1000</v>
      </c>
    </row>
    <row r="59" spans="2:8" ht="45.75" customHeight="1" x14ac:dyDescent="0.15">
      <c r="B59" s="134"/>
      <c r="C59" s="1291" t="s">
        <v>570</v>
      </c>
      <c r="D59" s="1292"/>
      <c r="E59" s="1293"/>
      <c r="F59" s="135">
        <v>388</v>
      </c>
      <c r="G59" s="135">
        <v>513</v>
      </c>
      <c r="H59" s="136">
        <v>791</v>
      </c>
    </row>
    <row r="60" spans="2:8" ht="45.75" customHeight="1" x14ac:dyDescent="0.15">
      <c r="B60" s="134"/>
      <c r="C60" s="1291" t="s">
        <v>571</v>
      </c>
      <c r="D60" s="1292"/>
      <c r="E60" s="1293"/>
      <c r="F60" s="135">
        <v>341</v>
      </c>
      <c r="G60" s="135">
        <v>336</v>
      </c>
      <c r="H60" s="136">
        <v>331</v>
      </c>
    </row>
    <row r="61" spans="2:8" ht="45.75" customHeight="1" x14ac:dyDescent="0.15">
      <c r="B61" s="134"/>
      <c r="C61" s="1291" t="s">
        <v>572</v>
      </c>
      <c r="D61" s="1292"/>
      <c r="E61" s="1293"/>
      <c r="F61" s="135">
        <v>263</v>
      </c>
      <c r="G61" s="135">
        <v>263</v>
      </c>
      <c r="H61" s="136">
        <v>264</v>
      </c>
    </row>
    <row r="62" spans="2:8" ht="45.75" customHeight="1" thickBot="1" x14ac:dyDescent="0.2">
      <c r="B62" s="137"/>
      <c r="C62" s="1294" t="s">
        <v>573</v>
      </c>
      <c r="D62" s="1295"/>
      <c r="E62" s="1296"/>
      <c r="F62" s="138">
        <v>255</v>
      </c>
      <c r="G62" s="138">
        <v>254</v>
      </c>
      <c r="H62" s="139">
        <v>254</v>
      </c>
    </row>
    <row r="63" spans="2:8" ht="52.5" customHeight="1" thickBot="1" x14ac:dyDescent="0.2">
      <c r="B63" s="140"/>
      <c r="C63" s="1297" t="s">
        <v>51</v>
      </c>
      <c r="D63" s="1297"/>
      <c r="E63" s="1298"/>
      <c r="F63" s="141">
        <v>4624</v>
      </c>
      <c r="G63" s="141">
        <v>5110</v>
      </c>
      <c r="H63" s="142">
        <v>5385</v>
      </c>
    </row>
    <row r="64" spans="2:8" ht="15" customHeight="1" x14ac:dyDescent="0.15"/>
    <row r="65" ht="0" hidden="1" customHeight="1" x14ac:dyDescent="0.15"/>
    <row r="66" ht="0" hidden="1" customHeight="1" x14ac:dyDescent="0.15"/>
  </sheetData>
  <sheetProtection algorithmName="SHA-512" hashValue="QtQvE+7yu1xzImLw6W+DUAQ1D9hG9s/IpXdqcRm3mwTo6GErl2SHkGa3D1D/V5R4T00HWkyQxTsOal9qkEcPdw==" saltValue="QDubYKGp/QcXakcd+j9R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589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590</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548</v>
      </c>
      <c r="BQ50" s="1310"/>
      <c r="BR50" s="1310"/>
      <c r="BS50" s="1310"/>
      <c r="BT50" s="1310"/>
      <c r="BU50" s="1310"/>
      <c r="BV50" s="1310"/>
      <c r="BW50" s="1310"/>
      <c r="BX50" s="1310" t="s">
        <v>549</v>
      </c>
      <c r="BY50" s="1310"/>
      <c r="BZ50" s="1310"/>
      <c r="CA50" s="1310"/>
      <c r="CB50" s="1310"/>
      <c r="CC50" s="1310"/>
      <c r="CD50" s="1310"/>
      <c r="CE50" s="1310"/>
      <c r="CF50" s="1310" t="s">
        <v>550</v>
      </c>
      <c r="CG50" s="1310"/>
      <c r="CH50" s="1310"/>
      <c r="CI50" s="1310"/>
      <c r="CJ50" s="1310"/>
      <c r="CK50" s="1310"/>
      <c r="CL50" s="1310"/>
      <c r="CM50" s="1310"/>
      <c r="CN50" s="1310" t="s">
        <v>551</v>
      </c>
      <c r="CO50" s="1310"/>
      <c r="CP50" s="1310"/>
      <c r="CQ50" s="1310"/>
      <c r="CR50" s="1310"/>
      <c r="CS50" s="1310"/>
      <c r="CT50" s="1310"/>
      <c r="CU50" s="1310"/>
      <c r="CV50" s="1310" t="s">
        <v>552</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591</v>
      </c>
      <c r="AO51" s="1308"/>
      <c r="AP51" s="1308"/>
      <c r="AQ51" s="1308"/>
      <c r="AR51" s="1308"/>
      <c r="AS51" s="1308"/>
      <c r="AT51" s="1308"/>
      <c r="AU51" s="1308"/>
      <c r="AV51" s="1308"/>
      <c r="AW51" s="1308"/>
      <c r="AX51" s="1308"/>
      <c r="AY51" s="1308"/>
      <c r="AZ51" s="1308"/>
      <c r="BA51" s="1308"/>
      <c r="BB51" s="1308" t="s">
        <v>592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10.199999999999999</v>
      </c>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593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41.2</v>
      </c>
      <c r="CG53" s="1305"/>
      <c r="CH53" s="1305"/>
      <c r="CI53" s="1305"/>
      <c r="CJ53" s="1305"/>
      <c r="CK53" s="1305"/>
      <c r="CL53" s="1305"/>
      <c r="CM53" s="1305"/>
      <c r="CN53" s="1305">
        <v>42.6</v>
      </c>
      <c r="CO53" s="1305"/>
      <c r="CP53" s="1305"/>
      <c r="CQ53" s="1305"/>
      <c r="CR53" s="1305"/>
      <c r="CS53" s="1305"/>
      <c r="CT53" s="1305"/>
      <c r="CU53" s="1305"/>
      <c r="CV53" s="1305">
        <v>43.8</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594</v>
      </c>
      <c r="AO55" s="1310"/>
      <c r="AP55" s="1310"/>
      <c r="AQ55" s="1310"/>
      <c r="AR55" s="1310"/>
      <c r="AS55" s="1310"/>
      <c r="AT55" s="1310"/>
      <c r="AU55" s="1310"/>
      <c r="AV55" s="1310"/>
      <c r="AW55" s="1310"/>
      <c r="AX55" s="1310"/>
      <c r="AY55" s="1310"/>
      <c r="AZ55" s="1310"/>
      <c r="BA55" s="1310"/>
      <c r="BB55" s="1308" t="s">
        <v>595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21</v>
      </c>
      <c r="CG55" s="1305"/>
      <c r="CH55" s="1305"/>
      <c r="CI55" s="1305"/>
      <c r="CJ55" s="1305"/>
      <c r="CK55" s="1305"/>
      <c r="CL55" s="1305"/>
      <c r="CM55" s="1305"/>
      <c r="CN55" s="1305">
        <v>20.2</v>
      </c>
      <c r="CO55" s="1305"/>
      <c r="CP55" s="1305"/>
      <c r="CQ55" s="1305"/>
      <c r="CR55" s="1305"/>
      <c r="CS55" s="1305"/>
      <c r="CT55" s="1305"/>
      <c r="CU55" s="1305"/>
      <c r="CV55" s="1305">
        <v>18.3</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593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56.1</v>
      </c>
      <c r="CG57" s="1305"/>
      <c r="CH57" s="1305"/>
      <c r="CI57" s="1305"/>
      <c r="CJ57" s="1305"/>
      <c r="CK57" s="1305"/>
      <c r="CL57" s="1305"/>
      <c r="CM57" s="1305"/>
      <c r="CN57" s="1305">
        <v>58.1</v>
      </c>
      <c r="CO57" s="1305"/>
      <c r="CP57" s="1305"/>
      <c r="CQ57" s="1305"/>
      <c r="CR57" s="1305"/>
      <c r="CS57" s="1305"/>
      <c r="CT57" s="1305"/>
      <c r="CU57" s="1305"/>
      <c r="CV57" s="1305">
        <v>59.1</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597</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590</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548</v>
      </c>
      <c r="BQ72" s="1310"/>
      <c r="BR72" s="1310"/>
      <c r="BS72" s="1310"/>
      <c r="BT72" s="1310"/>
      <c r="BU72" s="1310"/>
      <c r="BV72" s="1310"/>
      <c r="BW72" s="1310"/>
      <c r="BX72" s="1310" t="s">
        <v>549</v>
      </c>
      <c r="BY72" s="1310"/>
      <c r="BZ72" s="1310"/>
      <c r="CA72" s="1310"/>
      <c r="CB72" s="1310"/>
      <c r="CC72" s="1310"/>
      <c r="CD72" s="1310"/>
      <c r="CE72" s="1310"/>
      <c r="CF72" s="1310" t="s">
        <v>550</v>
      </c>
      <c r="CG72" s="1310"/>
      <c r="CH72" s="1310"/>
      <c r="CI72" s="1310"/>
      <c r="CJ72" s="1310"/>
      <c r="CK72" s="1310"/>
      <c r="CL72" s="1310"/>
      <c r="CM72" s="1310"/>
      <c r="CN72" s="1310" t="s">
        <v>551</v>
      </c>
      <c r="CO72" s="1310"/>
      <c r="CP72" s="1310"/>
      <c r="CQ72" s="1310"/>
      <c r="CR72" s="1310"/>
      <c r="CS72" s="1310"/>
      <c r="CT72" s="1310"/>
      <c r="CU72" s="1310"/>
      <c r="CV72" s="1310" t="s">
        <v>552</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591</v>
      </c>
      <c r="AO73" s="1308"/>
      <c r="AP73" s="1308"/>
      <c r="AQ73" s="1308"/>
      <c r="AR73" s="1308"/>
      <c r="AS73" s="1308"/>
      <c r="AT73" s="1308"/>
      <c r="AU73" s="1308"/>
      <c r="AV73" s="1308"/>
      <c r="AW73" s="1308"/>
      <c r="AX73" s="1308"/>
      <c r="AY73" s="1308"/>
      <c r="AZ73" s="1308"/>
      <c r="BA73" s="1308"/>
      <c r="BB73" s="1308" t="s">
        <v>592</v>
      </c>
      <c r="BC73" s="1308"/>
      <c r="BD73" s="1308"/>
      <c r="BE73" s="1308"/>
      <c r="BF73" s="1308"/>
      <c r="BG73" s="1308"/>
      <c r="BH73" s="1308"/>
      <c r="BI73" s="1308"/>
      <c r="BJ73" s="1308"/>
      <c r="BK73" s="1308"/>
      <c r="BL73" s="1308"/>
      <c r="BM73" s="1308"/>
      <c r="BN73" s="1308"/>
      <c r="BO73" s="1308"/>
      <c r="BP73" s="1305">
        <v>24.2</v>
      </c>
      <c r="BQ73" s="1305"/>
      <c r="BR73" s="1305"/>
      <c r="BS73" s="1305"/>
      <c r="BT73" s="1305"/>
      <c r="BU73" s="1305"/>
      <c r="BV73" s="1305"/>
      <c r="BW73" s="1305"/>
      <c r="BX73" s="1305">
        <v>14.2</v>
      </c>
      <c r="BY73" s="1305"/>
      <c r="BZ73" s="1305"/>
      <c r="CA73" s="1305"/>
      <c r="CB73" s="1305"/>
      <c r="CC73" s="1305"/>
      <c r="CD73" s="1305"/>
      <c r="CE73" s="1305"/>
      <c r="CF73" s="1305">
        <v>10.199999999999999</v>
      </c>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598</v>
      </c>
      <c r="BC75" s="1308"/>
      <c r="BD75" s="1308"/>
      <c r="BE75" s="1308"/>
      <c r="BF75" s="1308"/>
      <c r="BG75" s="1308"/>
      <c r="BH75" s="1308"/>
      <c r="BI75" s="1308"/>
      <c r="BJ75" s="1308"/>
      <c r="BK75" s="1308"/>
      <c r="BL75" s="1308"/>
      <c r="BM75" s="1308"/>
      <c r="BN75" s="1308"/>
      <c r="BO75" s="1308"/>
      <c r="BP75" s="1305">
        <v>9.3000000000000007</v>
      </c>
      <c r="BQ75" s="1305"/>
      <c r="BR75" s="1305"/>
      <c r="BS75" s="1305"/>
      <c r="BT75" s="1305"/>
      <c r="BU75" s="1305"/>
      <c r="BV75" s="1305"/>
      <c r="BW75" s="1305"/>
      <c r="BX75" s="1305">
        <v>8.6999999999999993</v>
      </c>
      <c r="BY75" s="1305"/>
      <c r="BZ75" s="1305"/>
      <c r="CA75" s="1305"/>
      <c r="CB75" s="1305"/>
      <c r="CC75" s="1305"/>
      <c r="CD75" s="1305"/>
      <c r="CE75" s="1305"/>
      <c r="CF75" s="1305">
        <v>9.1999999999999993</v>
      </c>
      <c r="CG75" s="1305"/>
      <c r="CH75" s="1305"/>
      <c r="CI75" s="1305"/>
      <c r="CJ75" s="1305"/>
      <c r="CK75" s="1305"/>
      <c r="CL75" s="1305"/>
      <c r="CM75" s="1305"/>
      <c r="CN75" s="1305">
        <v>8.4</v>
      </c>
      <c r="CO75" s="1305"/>
      <c r="CP75" s="1305"/>
      <c r="CQ75" s="1305"/>
      <c r="CR75" s="1305"/>
      <c r="CS75" s="1305"/>
      <c r="CT75" s="1305"/>
      <c r="CU75" s="1305"/>
      <c r="CV75" s="1305">
        <v>7.9</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594</v>
      </c>
      <c r="AO77" s="1310"/>
      <c r="AP77" s="1310"/>
      <c r="AQ77" s="1310"/>
      <c r="AR77" s="1310"/>
      <c r="AS77" s="1310"/>
      <c r="AT77" s="1310"/>
      <c r="AU77" s="1310"/>
      <c r="AV77" s="1310"/>
      <c r="AW77" s="1310"/>
      <c r="AX77" s="1310"/>
      <c r="AY77" s="1310"/>
      <c r="AZ77" s="1310"/>
      <c r="BA77" s="1310"/>
      <c r="BB77" s="1308" t="s">
        <v>592</v>
      </c>
      <c r="BC77" s="1308"/>
      <c r="BD77" s="1308"/>
      <c r="BE77" s="1308"/>
      <c r="BF77" s="1308"/>
      <c r="BG77" s="1308"/>
      <c r="BH77" s="1308"/>
      <c r="BI77" s="1308"/>
      <c r="BJ77" s="1308"/>
      <c r="BK77" s="1308"/>
      <c r="BL77" s="1308"/>
      <c r="BM77" s="1308"/>
      <c r="BN77" s="1308"/>
      <c r="BO77" s="1308"/>
      <c r="BP77" s="1305">
        <v>20.3</v>
      </c>
      <c r="BQ77" s="1305"/>
      <c r="BR77" s="1305"/>
      <c r="BS77" s="1305"/>
      <c r="BT77" s="1305"/>
      <c r="BU77" s="1305"/>
      <c r="BV77" s="1305"/>
      <c r="BW77" s="1305"/>
      <c r="BX77" s="1305">
        <v>13</v>
      </c>
      <c r="BY77" s="1305"/>
      <c r="BZ77" s="1305"/>
      <c r="CA77" s="1305"/>
      <c r="CB77" s="1305"/>
      <c r="CC77" s="1305"/>
      <c r="CD77" s="1305"/>
      <c r="CE77" s="1305"/>
      <c r="CF77" s="1305">
        <v>21</v>
      </c>
      <c r="CG77" s="1305"/>
      <c r="CH77" s="1305"/>
      <c r="CI77" s="1305"/>
      <c r="CJ77" s="1305"/>
      <c r="CK77" s="1305"/>
      <c r="CL77" s="1305"/>
      <c r="CM77" s="1305"/>
      <c r="CN77" s="1305">
        <v>20.2</v>
      </c>
      <c r="CO77" s="1305"/>
      <c r="CP77" s="1305"/>
      <c r="CQ77" s="1305"/>
      <c r="CR77" s="1305"/>
      <c r="CS77" s="1305"/>
      <c r="CT77" s="1305"/>
      <c r="CU77" s="1305"/>
      <c r="CV77" s="1305">
        <v>18.3</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598</v>
      </c>
      <c r="BC79" s="1308"/>
      <c r="BD79" s="1308"/>
      <c r="BE79" s="1308"/>
      <c r="BF79" s="1308"/>
      <c r="BG79" s="1308"/>
      <c r="BH79" s="1308"/>
      <c r="BI79" s="1308"/>
      <c r="BJ79" s="1308"/>
      <c r="BK79" s="1308"/>
      <c r="BL79" s="1308"/>
      <c r="BM79" s="1308"/>
      <c r="BN79" s="1308"/>
      <c r="BO79" s="1308"/>
      <c r="BP79" s="1305">
        <v>7.7</v>
      </c>
      <c r="BQ79" s="1305"/>
      <c r="BR79" s="1305"/>
      <c r="BS79" s="1305"/>
      <c r="BT79" s="1305"/>
      <c r="BU79" s="1305"/>
      <c r="BV79" s="1305"/>
      <c r="BW79" s="1305"/>
      <c r="BX79" s="1305">
        <v>6.8</v>
      </c>
      <c r="BY79" s="1305"/>
      <c r="BZ79" s="1305"/>
      <c r="CA79" s="1305"/>
      <c r="CB79" s="1305"/>
      <c r="CC79" s="1305"/>
      <c r="CD79" s="1305"/>
      <c r="CE79" s="1305"/>
      <c r="CF79" s="1305">
        <v>6.8</v>
      </c>
      <c r="CG79" s="1305"/>
      <c r="CH79" s="1305"/>
      <c r="CI79" s="1305"/>
      <c r="CJ79" s="1305"/>
      <c r="CK79" s="1305"/>
      <c r="CL79" s="1305"/>
      <c r="CM79" s="1305"/>
      <c r="CN79" s="1305">
        <v>6.8</v>
      </c>
      <c r="CO79" s="1305"/>
      <c r="CP79" s="1305"/>
      <c r="CQ79" s="1305"/>
      <c r="CR79" s="1305"/>
      <c r="CS79" s="1305"/>
      <c r="CT79" s="1305"/>
      <c r="CU79" s="1305"/>
      <c r="CV79" s="1305">
        <v>6.8</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aUo232aHih3WpTzwBwrVlk9JcTvqwlvo2XKe6vumSVJX3m0OqPGEugxXAXQBvfYSnDLLMmOWgqus7hFqcsrlQ==" saltValue="6gHFGFc1q6dtGo/vHrfq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lw6fd4GKLLOx/Ok+MmZzTrMyFU8vSzVoefLpRm3zJFz3KRyokFFV26EQeBGEJO1tiqQXYqtgyeudCaR/bpLHQ==" saltValue="1kWOZ1IEyuxc0K6s2PHh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9gVpfF6SNTqycqK11p/DHVXfc0vetFTVf7fPfDbGQPeckNNUnNQE5fcWW0UGx1uV94DUPbd4krFX4F2mp8c8g==" saltValue="yHp8vVNgFgifOiqac7QK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92623</v>
      </c>
      <c r="E3" s="161"/>
      <c r="F3" s="162">
        <v>53292</v>
      </c>
      <c r="G3" s="163"/>
      <c r="H3" s="164"/>
    </row>
    <row r="4" spans="1:8" x14ac:dyDescent="0.15">
      <c r="A4" s="165"/>
      <c r="B4" s="166"/>
      <c r="C4" s="167"/>
      <c r="D4" s="168">
        <v>37918</v>
      </c>
      <c r="E4" s="169"/>
      <c r="F4" s="170">
        <v>28900</v>
      </c>
      <c r="G4" s="171"/>
      <c r="H4" s="172"/>
    </row>
    <row r="5" spans="1:8" x14ac:dyDescent="0.15">
      <c r="A5" s="153" t="s">
        <v>540</v>
      </c>
      <c r="B5" s="158"/>
      <c r="C5" s="159"/>
      <c r="D5" s="160">
        <v>48919</v>
      </c>
      <c r="E5" s="161"/>
      <c r="F5" s="162">
        <v>49919</v>
      </c>
      <c r="G5" s="163"/>
      <c r="H5" s="164"/>
    </row>
    <row r="6" spans="1:8" x14ac:dyDescent="0.15">
      <c r="A6" s="165"/>
      <c r="B6" s="166"/>
      <c r="C6" s="167"/>
      <c r="D6" s="168">
        <v>31449</v>
      </c>
      <c r="E6" s="169"/>
      <c r="F6" s="170">
        <v>26398</v>
      </c>
      <c r="G6" s="171"/>
      <c r="H6" s="172"/>
    </row>
    <row r="7" spans="1:8" x14ac:dyDescent="0.15">
      <c r="A7" s="153" t="s">
        <v>541</v>
      </c>
      <c r="B7" s="158"/>
      <c r="C7" s="159"/>
      <c r="D7" s="160">
        <v>32254</v>
      </c>
      <c r="E7" s="161"/>
      <c r="F7" s="162">
        <v>47738</v>
      </c>
      <c r="G7" s="163"/>
      <c r="H7" s="164"/>
    </row>
    <row r="8" spans="1:8" x14ac:dyDescent="0.15">
      <c r="A8" s="165"/>
      <c r="B8" s="166"/>
      <c r="C8" s="167"/>
      <c r="D8" s="168">
        <v>15441</v>
      </c>
      <c r="E8" s="169"/>
      <c r="F8" s="170">
        <v>24937</v>
      </c>
      <c r="G8" s="171"/>
      <c r="H8" s="172"/>
    </row>
    <row r="9" spans="1:8" x14ac:dyDescent="0.15">
      <c r="A9" s="153" t="s">
        <v>542</v>
      </c>
      <c r="B9" s="158"/>
      <c r="C9" s="159"/>
      <c r="D9" s="160">
        <v>47505</v>
      </c>
      <c r="E9" s="161"/>
      <c r="F9" s="162">
        <v>52191</v>
      </c>
      <c r="G9" s="163"/>
      <c r="H9" s="164"/>
    </row>
    <row r="10" spans="1:8" x14ac:dyDescent="0.15">
      <c r="A10" s="165"/>
      <c r="B10" s="166"/>
      <c r="C10" s="167"/>
      <c r="D10" s="168">
        <v>33449</v>
      </c>
      <c r="E10" s="169"/>
      <c r="F10" s="170">
        <v>24843</v>
      </c>
      <c r="G10" s="171"/>
      <c r="H10" s="172"/>
    </row>
    <row r="11" spans="1:8" x14ac:dyDescent="0.15">
      <c r="A11" s="153" t="s">
        <v>543</v>
      </c>
      <c r="B11" s="158"/>
      <c r="C11" s="159"/>
      <c r="D11" s="160">
        <v>73943</v>
      </c>
      <c r="E11" s="161"/>
      <c r="F11" s="162">
        <v>47387</v>
      </c>
      <c r="G11" s="163"/>
      <c r="H11" s="164"/>
    </row>
    <row r="12" spans="1:8" x14ac:dyDescent="0.15">
      <c r="A12" s="165"/>
      <c r="B12" s="166"/>
      <c r="C12" s="173"/>
      <c r="D12" s="168">
        <v>41430</v>
      </c>
      <c r="E12" s="169"/>
      <c r="F12" s="170">
        <v>24928</v>
      </c>
      <c r="G12" s="171"/>
      <c r="H12" s="172"/>
    </row>
    <row r="13" spans="1:8" x14ac:dyDescent="0.15">
      <c r="A13" s="153"/>
      <c r="B13" s="158"/>
      <c r="C13" s="174"/>
      <c r="D13" s="175">
        <v>59049</v>
      </c>
      <c r="E13" s="176"/>
      <c r="F13" s="177">
        <v>50105</v>
      </c>
      <c r="G13" s="178"/>
      <c r="H13" s="164"/>
    </row>
    <row r="14" spans="1:8" x14ac:dyDescent="0.15">
      <c r="A14" s="165"/>
      <c r="B14" s="166"/>
      <c r="C14" s="167"/>
      <c r="D14" s="168">
        <v>31937</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8.52</v>
      </c>
      <c r="C19" s="179">
        <f>ROUND(VALUE(SUBSTITUTE(実質収支比率等に係る経年分析!G$48,"▲","-")),2)</f>
        <v>7.5</v>
      </c>
      <c r="D19" s="179">
        <f>ROUND(VALUE(SUBSTITUTE(実質収支比率等に係る経年分析!H$48,"▲","-")),2)</f>
        <v>7.52</v>
      </c>
      <c r="E19" s="179">
        <f>ROUND(VALUE(SUBSTITUTE(実質収支比率等に係る経年分析!I$48,"▲","-")),2)</f>
        <v>8.4600000000000009</v>
      </c>
      <c r="F19" s="179">
        <f>ROUND(VALUE(SUBSTITUTE(実質収支比率等に係る経年分析!J$48,"▲","-")),2)</f>
        <v>6.63</v>
      </c>
    </row>
    <row r="20" spans="1:11" x14ac:dyDescent="0.15">
      <c r="A20" s="179" t="s">
        <v>55</v>
      </c>
      <c r="B20" s="179">
        <f>ROUND(VALUE(SUBSTITUTE(実質収支比率等に係る経年分析!F$47,"▲","-")),2)</f>
        <v>26.58</v>
      </c>
      <c r="C20" s="179">
        <f>ROUND(VALUE(SUBSTITUTE(実質収支比率等に係る経年分析!G$47,"▲","-")),2)</f>
        <v>29.31</v>
      </c>
      <c r="D20" s="179">
        <f>ROUND(VALUE(SUBSTITUTE(実質収支比率等に係る経年分析!H$47,"▲","-")),2)</f>
        <v>25.43</v>
      </c>
      <c r="E20" s="179">
        <f>ROUND(VALUE(SUBSTITUTE(実質収支比率等に係る経年分析!I$47,"▲","-")),2)</f>
        <v>29.77</v>
      </c>
      <c r="F20" s="179">
        <f>ROUND(VALUE(SUBSTITUTE(実質収支比率等に係る経年分析!J$47,"▲","-")),2)</f>
        <v>23.39</v>
      </c>
    </row>
    <row r="21" spans="1:11" x14ac:dyDescent="0.15">
      <c r="A21" s="179" t="s">
        <v>56</v>
      </c>
      <c r="B21" s="179">
        <f>IF(ISNUMBER(VALUE(SUBSTITUTE(実質収支比率等に係る経年分析!F$49,"▲","-"))),ROUND(VALUE(SUBSTITUTE(実質収支比率等に係る経年分析!F$49,"▲","-")),2),NA())</f>
        <v>1.77</v>
      </c>
      <c r="C21" s="179">
        <f>IF(ISNUMBER(VALUE(SUBSTITUTE(実質収支比率等に係る経年分析!G$49,"▲","-"))),ROUND(VALUE(SUBSTITUTE(実質収支比率等に係る経年分析!G$49,"▲","-")),2),NA())</f>
        <v>5.55</v>
      </c>
      <c r="D21" s="179">
        <f>IF(ISNUMBER(VALUE(SUBSTITUTE(実質収支比率等に係る経年分析!H$49,"▲","-"))),ROUND(VALUE(SUBSTITUTE(実質収支比率等に係る経年分析!H$49,"▲","-")),2),NA())</f>
        <v>-3.32</v>
      </c>
      <c r="E21" s="179">
        <f>IF(ISNUMBER(VALUE(SUBSTITUTE(実質収支比率等に係る経年分析!I$49,"▲","-"))),ROUND(VALUE(SUBSTITUTE(実質収支比率等に係る経年分析!I$49,"▲","-")),2),NA())</f>
        <v>8.6199999999999992</v>
      </c>
      <c r="F21" s="179">
        <f>IF(ISNUMBER(VALUE(SUBSTITUTE(実質収支比率等に係る経年分析!J$49,"▲","-"))),ROUND(VALUE(SUBSTITUTE(実質収支比率等に係る経年分析!J$49,"▲","-")),2),NA())</f>
        <v>-7.32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土地取得特別会計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1.89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1.24</v>
      </c>
    </row>
    <row r="33" spans="1:16" x14ac:dyDescent="0.15">
      <c r="A33" s="180" t="str">
        <f>IF(連結実質赤字比率に係る赤字・黒字の構成分析!C$37="",NA(),連結実質赤字比率に係る赤字・黒字の構成分析!C$37)</f>
        <v>菊陽町工業団地造成事業会計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1.91</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1.49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1.96</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2.02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7.52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8.4600000000000009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6.62</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1100</v>
      </c>
      <c r="E42" s="181"/>
      <c r="F42" s="181"/>
      <c r="G42" s="181">
        <f>'実質公債費比率（分子）の構造'!L$52</f>
        <v>1066</v>
      </c>
      <c r="H42" s="181"/>
      <c r="I42" s="181"/>
      <c r="J42" s="181">
        <f>'実質公債費比率（分子）の構造'!M$52</f>
        <v>1088</v>
      </c>
      <c r="K42" s="181"/>
      <c r="L42" s="181"/>
      <c r="M42" s="181">
        <f>'実質公債費比率（分子）の構造'!N$52</f>
        <v>1091</v>
      </c>
      <c r="N42" s="181"/>
      <c r="O42" s="181"/>
      <c r="P42" s="181">
        <f>'実質公債費比率（分子）の構造'!O$52</f>
        <v>1072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32</v>
      </c>
      <c r="C45" s="181"/>
      <c r="D45" s="181"/>
      <c r="E45" s="181">
        <f>'実質公債費比率（分子）の構造'!L$49</f>
        <v>27</v>
      </c>
      <c r="F45" s="181"/>
      <c r="G45" s="181"/>
      <c r="H45" s="181">
        <f>'実質公債費比率（分子）の構造'!M$49</f>
        <v>60</v>
      </c>
      <c r="I45" s="181"/>
      <c r="J45" s="181"/>
      <c r="K45" s="181">
        <f>'実質公債費比率（分子）の構造'!N$49</f>
        <v>80</v>
      </c>
      <c r="L45" s="181"/>
      <c r="M45" s="181"/>
      <c r="N45" s="181">
        <f>'実質公債費比率（分子）の構造'!O$49</f>
        <v>133</v>
      </c>
      <c r="O45" s="181"/>
      <c r="P45" s="181"/>
    </row>
    <row r="46" spans="1:16" x14ac:dyDescent="0.15">
      <c r="A46" s="181" t="s">
        <v>67</v>
      </c>
      <c r="B46" s="181">
        <f>'実質公債費比率（分子）の構造'!K$48</f>
        <v>351</v>
      </c>
      <c r="C46" s="181"/>
      <c r="D46" s="181"/>
      <c r="E46" s="181">
        <f>'実質公債費比率（分子）の構造'!L$48</f>
        <v>338</v>
      </c>
      <c r="F46" s="181"/>
      <c r="G46" s="181"/>
      <c r="H46" s="181">
        <f>'実質公債費比率（分子）の構造'!M$48</f>
        <v>331</v>
      </c>
      <c r="I46" s="181"/>
      <c r="J46" s="181"/>
      <c r="K46" s="181">
        <f>'実質公債費比率（分子）の構造'!N$48</f>
        <v>193</v>
      </c>
      <c r="L46" s="181"/>
      <c r="M46" s="181"/>
      <c r="N46" s="181">
        <f>'実質公債費比率（分子）の構造'!O$48</f>
        <v>181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1355</v>
      </c>
      <c r="C49" s="181"/>
      <c r="D49" s="181"/>
      <c r="E49" s="181">
        <f>'実質公債費比率（分子）の構造'!L$45</f>
        <v>1358</v>
      </c>
      <c r="F49" s="181"/>
      <c r="G49" s="181"/>
      <c r="H49" s="181">
        <f>'実質公債費比率（分子）の構造'!M$45</f>
        <v>1417</v>
      </c>
      <c r="I49" s="181"/>
      <c r="J49" s="181"/>
      <c r="K49" s="181">
        <f>'実質公債費比率（分子）の構造'!N$45</f>
        <v>1304</v>
      </c>
      <c r="L49" s="181"/>
      <c r="M49" s="181"/>
      <c r="N49" s="181">
        <f>'実質公債費比率（分子）の構造'!O$45</f>
        <v>1331</v>
      </c>
      <c r="O49" s="181"/>
      <c r="P49" s="181"/>
    </row>
    <row r="50" spans="1:16" x14ac:dyDescent="0.15">
      <c r="A50" s="181" t="s">
        <v>71</v>
      </c>
      <c r="B50" s="181" t="e">
        <f>NA()</f>
        <v>#N/A</v>
      </c>
      <c r="C50" s="181">
        <f>IF(ISNUMBER('実質公債費比率（分子）の構造'!K$53),'実質公債費比率（分子）の構造'!K$53,NA())</f>
        <v>639</v>
      </c>
      <c r="D50" s="181" t="e">
        <f>NA()</f>
        <v>#N/A</v>
      </c>
      <c r="E50" s="181" t="e">
        <f>NA()</f>
        <v>#N/A</v>
      </c>
      <c r="F50" s="181">
        <f>IF(ISNUMBER('実質公債費比率（分子）の構造'!L$53),'実質公債費比率（分子）の構造'!L$53,NA())</f>
        <v>658</v>
      </c>
      <c r="G50" s="181" t="e">
        <f>NA()</f>
        <v>#N/A</v>
      </c>
      <c r="H50" s="181" t="e">
        <f>NA()</f>
        <v>#N/A</v>
      </c>
      <c r="I50" s="181">
        <f>IF(ISNUMBER('実質公債費比率（分子）の構造'!M$53),'実質公債費比率（分子）の構造'!M$53,NA())</f>
        <v>721</v>
      </c>
      <c r="J50" s="181" t="e">
        <f>NA()</f>
        <v>#N/A</v>
      </c>
      <c r="K50" s="181" t="e">
        <f>NA()</f>
        <v>#N/A</v>
      </c>
      <c r="L50" s="181">
        <f>IF(ISNUMBER('実質公債費比率（分子）の構造'!N$53),'実質公債費比率（分子）の構造'!N$53,NA())</f>
        <v>486</v>
      </c>
      <c r="M50" s="181" t="e">
        <f>NA()</f>
        <v>#N/A</v>
      </c>
      <c r="N50" s="181" t="e">
        <f>NA()</f>
        <v>#N/A</v>
      </c>
      <c r="O50" s="181">
        <f>IF(ISNUMBER('実質公債費比率（分子）の構造'!O$53),'実質公債費比率（分子）の構造'!O$53,NA())</f>
        <v>573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12694</v>
      </c>
      <c r="E56" s="180"/>
      <c r="F56" s="180"/>
      <c r="G56" s="180">
        <f>'将来負担比率（分子）の構造'!J$52</f>
        <v>12895</v>
      </c>
      <c r="H56" s="180"/>
      <c r="I56" s="180"/>
      <c r="J56" s="180">
        <f>'将来負担比率（分子）の構造'!K$52</f>
        <v>13579</v>
      </c>
      <c r="K56" s="180"/>
      <c r="L56" s="180"/>
      <c r="M56" s="180">
        <f>'将来負担比率（分子）の構造'!L$52</f>
        <v>14028</v>
      </c>
      <c r="N56" s="180"/>
      <c r="O56" s="180"/>
      <c r="P56" s="180">
        <f>'将来負担比率（分子）の構造'!M$52</f>
        <v>13463</v>
      </c>
    </row>
    <row r="57" spans="1:16" x14ac:dyDescent="0.15">
      <c r="A57" s="180" t="s">
        <v>42</v>
      </c>
      <c r="B57" s="180"/>
      <c r="C57" s="180"/>
      <c r="D57" s="180">
        <f>'将来負担比率（分子）の構造'!I$51</f>
        <v>872</v>
      </c>
      <c r="E57" s="180"/>
      <c r="F57" s="180"/>
      <c r="G57" s="180">
        <f>'将来負担比率（分子）の構造'!J$51</f>
        <v>833</v>
      </c>
      <c r="H57" s="180"/>
      <c r="I57" s="180"/>
      <c r="J57" s="180">
        <f>'将来負担比率（分子）の構造'!K$51</f>
        <v>815</v>
      </c>
      <c r="K57" s="180"/>
      <c r="L57" s="180"/>
      <c r="M57" s="180">
        <f>'将来負担比率（分子）の構造'!L$51</f>
        <v>787</v>
      </c>
      <c r="N57" s="180"/>
      <c r="O57" s="180"/>
      <c r="P57" s="180">
        <f>'将来負担比率（分子）の構造'!M$51</f>
        <v>644</v>
      </c>
    </row>
    <row r="58" spans="1:16" x14ac:dyDescent="0.15">
      <c r="A58" s="180" t="s">
        <v>41</v>
      </c>
      <c r="B58" s="180"/>
      <c r="C58" s="180"/>
      <c r="D58" s="180">
        <f>'将来負担比率（分子）の構造'!I$50</f>
        <v>4925</v>
      </c>
      <c r="E58" s="180"/>
      <c r="F58" s="180"/>
      <c r="G58" s="180">
        <f>'将来負担比率（分子）の構造'!J$50</f>
        <v>5203</v>
      </c>
      <c r="H58" s="180"/>
      <c r="I58" s="180"/>
      <c r="J58" s="180">
        <f>'将来負担比率（分子）の構造'!K$50</f>
        <v>4845</v>
      </c>
      <c r="K58" s="180"/>
      <c r="L58" s="180"/>
      <c r="M58" s="180">
        <f>'将来負担比率（分子）の構造'!L$50</f>
        <v>5573</v>
      </c>
      <c r="N58" s="180"/>
      <c r="O58" s="180"/>
      <c r="P58" s="180">
        <f>'将来負担比率（分子）の構造'!M$50</f>
        <v>6003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34</v>
      </c>
      <c r="B63" s="180">
        <f>'将来負担比率（分子）の構造'!I$44</f>
        <v>284</v>
      </c>
      <c r="C63" s="180"/>
      <c r="D63" s="180"/>
      <c r="E63" s="180">
        <f>'将来負担比率（分子）の構造'!J$44</f>
        <v>362</v>
      </c>
      <c r="F63" s="180"/>
      <c r="G63" s="180"/>
      <c r="H63" s="180">
        <f>'将来負担比率（分子）の構造'!K$44</f>
        <v>350</v>
      </c>
      <c r="I63" s="180"/>
      <c r="J63" s="180"/>
      <c r="K63" s="180">
        <f>'将来負担比率（分子）の構造'!L$44</f>
        <v>282</v>
      </c>
      <c r="L63" s="180"/>
      <c r="M63" s="180"/>
      <c r="N63" s="180">
        <f>'将来負担比率（分子）の構造'!M$44</f>
        <v>298</v>
      </c>
      <c r="O63" s="180"/>
      <c r="P63" s="180"/>
    </row>
    <row r="64" spans="1:16" x14ac:dyDescent="0.15">
      <c r="A64" s="180" t="s">
        <v>33</v>
      </c>
      <c r="B64" s="180">
        <f>'将来負担比率（分子）の構造'!I$43</f>
        <v>3885</v>
      </c>
      <c r="C64" s="180"/>
      <c r="D64" s="180"/>
      <c r="E64" s="180">
        <f>'将来負担比率（分子）の構造'!J$43</f>
        <v>3606</v>
      </c>
      <c r="F64" s="180"/>
      <c r="G64" s="180"/>
      <c r="H64" s="180">
        <f>'将来負担比率（分子）の構造'!K$43</f>
        <v>3465</v>
      </c>
      <c r="I64" s="180"/>
      <c r="J64" s="180"/>
      <c r="K64" s="180">
        <f>'将来負担比率（分子）の構造'!L$43</f>
        <v>2906</v>
      </c>
      <c r="L64" s="180"/>
      <c r="M64" s="180"/>
      <c r="N64" s="180">
        <f>'将来負担比率（分子）の構造'!M$43</f>
        <v>2402</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16044</v>
      </c>
      <c r="C66" s="180"/>
      <c r="D66" s="180"/>
      <c r="E66" s="180">
        <f>'将来負担比率（分子）の構造'!J$41</f>
        <v>15993</v>
      </c>
      <c r="F66" s="180"/>
      <c r="G66" s="180"/>
      <c r="H66" s="180">
        <f>'将来負担比率（分子）の構造'!K$41</f>
        <v>16178</v>
      </c>
      <c r="I66" s="180"/>
      <c r="J66" s="180"/>
      <c r="K66" s="180">
        <f>'将来負担比率（分子）の構造'!L$41</f>
        <v>16361</v>
      </c>
      <c r="L66" s="180"/>
      <c r="M66" s="180"/>
      <c r="N66" s="180">
        <f>'将来負担比率（分子）の構造'!M$41</f>
        <v>16557</v>
      </c>
      <c r="O66" s="180"/>
      <c r="P66" s="180"/>
    </row>
    <row r="67" spans="1:16" x14ac:dyDescent="0.15">
      <c r="A67" s="180" t="s">
        <v>75</v>
      </c>
      <c r="B67" s="180" t="e">
        <f>NA()</f>
        <v>#N/A</v>
      </c>
      <c r="C67" s="180">
        <f>IF(ISNUMBER('将来負担比率（分子）の構造'!I$53), IF('将来負担比率（分子）の構造'!I$53 &lt; 0, 0, '将来負担比率（分子）の構造'!I$53), NA())</f>
        <v>1722</v>
      </c>
      <c r="D67" s="180" t="e">
        <f>NA()</f>
        <v>#N/A</v>
      </c>
      <c r="E67" s="180" t="e">
        <f>NA()</f>
        <v>#N/A</v>
      </c>
      <c r="F67" s="180">
        <f>IF(ISNUMBER('将来負担比率（分子）の構造'!J$53), IF('将来負担比率（分子）の構造'!J$53 &lt; 0, 0, '将来負担比率（分子）の構造'!J$53), NA())</f>
        <v>1030</v>
      </c>
      <c r="G67" s="180" t="e">
        <f>NA()</f>
        <v>#N/A</v>
      </c>
      <c r="H67" s="180" t="e">
        <f>NA()</f>
        <v>#N/A</v>
      </c>
      <c r="I67" s="180">
        <f>IF(ISNUMBER('将来負担比率（分子）の構造'!K$53), IF('将来負担比率（分子）の構造'!K$53 &lt; 0, 0, '将来負担比率（分子）の構造'!K$53), NA())</f>
        <v>753</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2131</v>
      </c>
      <c r="C72" s="184">
        <f>基金残高に係る経年分析!G55</f>
        <v>2505</v>
      </c>
      <c r="D72" s="184">
        <f>基金残高に係る経年分析!H55</f>
        <v>2015</v>
      </c>
    </row>
    <row r="73" spans="1:16" x14ac:dyDescent="0.15">
      <c r="A73" s="183" t="s">
        <v>78</v>
      </c>
      <c r="B73" s="184">
        <f>基金残高に係る経年分析!F56</f>
        <v>598</v>
      </c>
      <c r="C73" s="184">
        <f>基金残高に係る経年分析!G56</f>
        <v>389</v>
      </c>
      <c r="D73" s="184">
        <f>基金残高に係る経年分析!H56</f>
        <v>389</v>
      </c>
    </row>
    <row r="74" spans="1:16" x14ac:dyDescent="0.15">
      <c r="A74" s="183" t="s">
        <v>79</v>
      </c>
      <c r="B74" s="184">
        <f>基金残高に係る経年分析!F57</f>
        <v>1894</v>
      </c>
      <c r="C74" s="184">
        <f>基金残高に係る経年分析!G57</f>
        <v>2217</v>
      </c>
      <c r="D74" s="184">
        <f>基金残高に係る経年分析!H57</f>
        <v>2981</v>
      </c>
    </row>
  </sheetData>
  <sheetProtection algorithmName="SHA-512" hashValue="pliOHO3y1vujKP+yzY9Cj63G8sIqm5kA33/w/E7fMw2CfgI9aTry00qsoat6qPcbp114bQ88beoU5k/CIX4M5w==" saltValue="g55z2T505D0bZgHXOw05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7010864</v>
      </c>
      <c r="S5" s="727"/>
      <c r="T5" s="727"/>
      <c r="U5" s="727"/>
      <c r="V5" s="727"/>
      <c r="W5" s="727"/>
      <c r="X5" s="727"/>
      <c r="Y5" s="773"/>
      <c r="Z5" s="791">
        <v>39.5</v>
      </c>
      <c r="AA5" s="791"/>
      <c r="AB5" s="791"/>
      <c r="AC5" s="791"/>
      <c r="AD5" s="792">
        <v>7010864</v>
      </c>
      <c r="AE5" s="792"/>
      <c r="AF5" s="792"/>
      <c r="AG5" s="792"/>
      <c r="AH5" s="792"/>
      <c r="AI5" s="792"/>
      <c r="AJ5" s="792"/>
      <c r="AK5" s="792"/>
      <c r="AL5" s="774">
        <v>86.1</v>
      </c>
      <c r="AM5" s="743"/>
      <c r="AN5" s="743"/>
      <c r="AO5" s="775"/>
      <c r="AP5" s="760" t="s">
        <v>228</v>
      </c>
      <c r="AQ5" s="761"/>
      <c r="AR5" s="761"/>
      <c r="AS5" s="761"/>
      <c r="AT5" s="761"/>
      <c r="AU5" s="761"/>
      <c r="AV5" s="761"/>
      <c r="AW5" s="761"/>
      <c r="AX5" s="761"/>
      <c r="AY5" s="761"/>
      <c r="AZ5" s="761"/>
      <c r="BA5" s="761"/>
      <c r="BB5" s="761"/>
      <c r="BC5" s="761"/>
      <c r="BD5" s="761"/>
      <c r="BE5" s="761"/>
      <c r="BF5" s="762"/>
      <c r="BG5" s="661">
        <v>7010864</v>
      </c>
      <c r="BH5" s="664"/>
      <c r="BI5" s="664"/>
      <c r="BJ5" s="664"/>
      <c r="BK5" s="664"/>
      <c r="BL5" s="664"/>
      <c r="BM5" s="664"/>
      <c r="BN5" s="665"/>
      <c r="BO5" s="723">
        <v>100</v>
      </c>
      <c r="BP5" s="723"/>
      <c r="BQ5" s="723"/>
      <c r="BR5" s="723"/>
      <c r="BS5" s="724" t="s">
        <v>128</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199887</v>
      </c>
      <c r="S6" s="664"/>
      <c r="T6" s="664"/>
      <c r="U6" s="664"/>
      <c r="V6" s="664"/>
      <c r="W6" s="664"/>
      <c r="X6" s="664"/>
      <c r="Y6" s="665"/>
      <c r="Z6" s="723">
        <v>1.1000000000000001</v>
      </c>
      <c r="AA6" s="723"/>
      <c r="AB6" s="723"/>
      <c r="AC6" s="723"/>
      <c r="AD6" s="724">
        <v>199887</v>
      </c>
      <c r="AE6" s="724"/>
      <c r="AF6" s="724"/>
      <c r="AG6" s="724"/>
      <c r="AH6" s="724"/>
      <c r="AI6" s="724"/>
      <c r="AJ6" s="724"/>
      <c r="AK6" s="724"/>
      <c r="AL6" s="666">
        <v>2.5</v>
      </c>
      <c r="AM6" s="667"/>
      <c r="AN6" s="667"/>
      <c r="AO6" s="725"/>
      <c r="AP6" s="658" t="s">
        <v>233</v>
      </c>
      <c r="AQ6" s="659"/>
      <c r="AR6" s="659"/>
      <c r="AS6" s="659"/>
      <c r="AT6" s="659"/>
      <c r="AU6" s="659"/>
      <c r="AV6" s="659"/>
      <c r="AW6" s="659"/>
      <c r="AX6" s="659"/>
      <c r="AY6" s="659"/>
      <c r="AZ6" s="659"/>
      <c r="BA6" s="659"/>
      <c r="BB6" s="659"/>
      <c r="BC6" s="659"/>
      <c r="BD6" s="659"/>
      <c r="BE6" s="659"/>
      <c r="BF6" s="660"/>
      <c r="BG6" s="661">
        <v>7010864</v>
      </c>
      <c r="BH6" s="664"/>
      <c r="BI6" s="664"/>
      <c r="BJ6" s="664"/>
      <c r="BK6" s="664"/>
      <c r="BL6" s="664"/>
      <c r="BM6" s="664"/>
      <c r="BN6" s="665"/>
      <c r="BO6" s="723">
        <v>100</v>
      </c>
      <c r="BP6" s="723"/>
      <c r="BQ6" s="723"/>
      <c r="BR6" s="723"/>
      <c r="BS6" s="724" t="s">
        <v>128</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117943</v>
      </c>
      <c r="CS6" s="664"/>
      <c r="CT6" s="664"/>
      <c r="CU6" s="664"/>
      <c r="CV6" s="664"/>
      <c r="CW6" s="664"/>
      <c r="CX6" s="664"/>
      <c r="CY6" s="665"/>
      <c r="CZ6" s="774">
        <v>0.7</v>
      </c>
      <c r="DA6" s="743"/>
      <c r="DB6" s="743"/>
      <c r="DC6" s="777"/>
      <c r="DD6" s="669" t="s">
        <v>128</v>
      </c>
      <c r="DE6" s="664"/>
      <c r="DF6" s="664"/>
      <c r="DG6" s="664"/>
      <c r="DH6" s="664"/>
      <c r="DI6" s="664"/>
      <c r="DJ6" s="664"/>
      <c r="DK6" s="664"/>
      <c r="DL6" s="664"/>
      <c r="DM6" s="664"/>
      <c r="DN6" s="664"/>
      <c r="DO6" s="664"/>
      <c r="DP6" s="665"/>
      <c r="DQ6" s="669">
        <v>117938</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8738</v>
      </c>
      <c r="S7" s="664"/>
      <c r="T7" s="664"/>
      <c r="U7" s="664"/>
      <c r="V7" s="664"/>
      <c r="W7" s="664"/>
      <c r="X7" s="664"/>
      <c r="Y7" s="665"/>
      <c r="Z7" s="723">
        <v>0</v>
      </c>
      <c r="AA7" s="723"/>
      <c r="AB7" s="723"/>
      <c r="AC7" s="723"/>
      <c r="AD7" s="724">
        <v>8738</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3038431</v>
      </c>
      <c r="BH7" s="664"/>
      <c r="BI7" s="664"/>
      <c r="BJ7" s="664"/>
      <c r="BK7" s="664"/>
      <c r="BL7" s="664"/>
      <c r="BM7" s="664"/>
      <c r="BN7" s="665"/>
      <c r="BO7" s="723">
        <v>43.3</v>
      </c>
      <c r="BP7" s="723"/>
      <c r="BQ7" s="723"/>
      <c r="BR7" s="723"/>
      <c r="BS7" s="724" t="s">
        <v>128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2811440</v>
      </c>
      <c r="CS7" s="664"/>
      <c r="CT7" s="664"/>
      <c r="CU7" s="664"/>
      <c r="CV7" s="664"/>
      <c r="CW7" s="664"/>
      <c r="CX7" s="664"/>
      <c r="CY7" s="665"/>
      <c r="CZ7" s="723">
        <v>16.899999999999999</v>
      </c>
      <c r="DA7" s="723"/>
      <c r="DB7" s="723"/>
      <c r="DC7" s="723"/>
      <c r="DD7" s="669">
        <v>1194053</v>
      </c>
      <c r="DE7" s="664"/>
      <c r="DF7" s="664"/>
      <c r="DG7" s="664"/>
      <c r="DH7" s="664"/>
      <c r="DI7" s="664"/>
      <c r="DJ7" s="664"/>
      <c r="DK7" s="664"/>
      <c r="DL7" s="664"/>
      <c r="DM7" s="664"/>
      <c r="DN7" s="664"/>
      <c r="DO7" s="664"/>
      <c r="DP7" s="665"/>
      <c r="DQ7" s="669">
        <v>1464962</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16872</v>
      </c>
      <c r="S8" s="664"/>
      <c r="T8" s="664"/>
      <c r="U8" s="664"/>
      <c r="V8" s="664"/>
      <c r="W8" s="664"/>
      <c r="X8" s="664"/>
      <c r="Y8" s="665"/>
      <c r="Z8" s="723">
        <v>0.1</v>
      </c>
      <c r="AA8" s="723"/>
      <c r="AB8" s="723"/>
      <c r="AC8" s="723"/>
      <c r="AD8" s="724">
        <v>16872</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70628</v>
      </c>
      <c r="BH8" s="664"/>
      <c r="BI8" s="664"/>
      <c r="BJ8" s="664"/>
      <c r="BK8" s="664"/>
      <c r="BL8" s="664"/>
      <c r="BM8" s="664"/>
      <c r="BN8" s="665"/>
      <c r="BO8" s="723">
        <v>1</v>
      </c>
      <c r="BP8" s="723"/>
      <c r="BQ8" s="723"/>
      <c r="BR8" s="723"/>
      <c r="BS8" s="669" t="s">
        <v>128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5277275</v>
      </c>
      <c r="CS8" s="664"/>
      <c r="CT8" s="664"/>
      <c r="CU8" s="664"/>
      <c r="CV8" s="664"/>
      <c r="CW8" s="664"/>
      <c r="CX8" s="664"/>
      <c r="CY8" s="665"/>
      <c r="CZ8" s="723">
        <v>31.7</v>
      </c>
      <c r="DA8" s="723"/>
      <c r="DB8" s="723"/>
      <c r="DC8" s="723"/>
      <c r="DD8" s="669">
        <v>2437</v>
      </c>
      <c r="DE8" s="664"/>
      <c r="DF8" s="664"/>
      <c r="DG8" s="664"/>
      <c r="DH8" s="664"/>
      <c r="DI8" s="664"/>
      <c r="DJ8" s="664"/>
      <c r="DK8" s="664"/>
      <c r="DL8" s="664"/>
      <c r="DM8" s="664"/>
      <c r="DN8" s="664"/>
      <c r="DO8" s="664"/>
      <c r="DP8" s="665"/>
      <c r="DQ8" s="669">
        <v>2375758</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13371</v>
      </c>
      <c r="S9" s="664"/>
      <c r="T9" s="664"/>
      <c r="U9" s="664"/>
      <c r="V9" s="664"/>
      <c r="W9" s="664"/>
      <c r="X9" s="664"/>
      <c r="Y9" s="665"/>
      <c r="Z9" s="723">
        <v>0.1</v>
      </c>
      <c r="AA9" s="723"/>
      <c r="AB9" s="723"/>
      <c r="AC9" s="723"/>
      <c r="AD9" s="724">
        <v>13371</v>
      </c>
      <c r="AE9" s="724"/>
      <c r="AF9" s="724"/>
      <c r="AG9" s="724"/>
      <c r="AH9" s="724"/>
      <c r="AI9" s="724"/>
      <c r="AJ9" s="724"/>
      <c r="AK9" s="724"/>
      <c r="AL9" s="666">
        <v>0.2</v>
      </c>
      <c r="AM9" s="667"/>
      <c r="AN9" s="667"/>
      <c r="AO9" s="725"/>
      <c r="AP9" s="658" t="s">
        <v>242</v>
      </c>
      <c r="AQ9" s="659"/>
      <c r="AR9" s="659"/>
      <c r="AS9" s="659"/>
      <c r="AT9" s="659"/>
      <c r="AU9" s="659"/>
      <c r="AV9" s="659"/>
      <c r="AW9" s="659"/>
      <c r="AX9" s="659"/>
      <c r="AY9" s="659"/>
      <c r="AZ9" s="659"/>
      <c r="BA9" s="659"/>
      <c r="BB9" s="659"/>
      <c r="BC9" s="659"/>
      <c r="BD9" s="659"/>
      <c r="BE9" s="659"/>
      <c r="BF9" s="660"/>
      <c r="BG9" s="661">
        <v>2167394</v>
      </c>
      <c r="BH9" s="664"/>
      <c r="BI9" s="664"/>
      <c r="BJ9" s="664"/>
      <c r="BK9" s="664"/>
      <c r="BL9" s="664"/>
      <c r="BM9" s="664"/>
      <c r="BN9" s="665"/>
      <c r="BO9" s="723">
        <v>30.9</v>
      </c>
      <c r="BP9" s="723"/>
      <c r="BQ9" s="723"/>
      <c r="BR9" s="723"/>
      <c r="BS9" s="669" t="s">
        <v>128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1137665</v>
      </c>
      <c r="CS9" s="664"/>
      <c r="CT9" s="664"/>
      <c r="CU9" s="664"/>
      <c r="CV9" s="664"/>
      <c r="CW9" s="664"/>
      <c r="CX9" s="664"/>
      <c r="CY9" s="665"/>
      <c r="CZ9" s="723">
        <v>6.8</v>
      </c>
      <c r="DA9" s="723"/>
      <c r="DB9" s="723"/>
      <c r="DC9" s="723"/>
      <c r="DD9" s="669" t="s">
        <v>128</v>
      </c>
      <c r="DE9" s="664"/>
      <c r="DF9" s="664"/>
      <c r="DG9" s="664"/>
      <c r="DH9" s="664"/>
      <c r="DI9" s="664"/>
      <c r="DJ9" s="664"/>
      <c r="DK9" s="664"/>
      <c r="DL9" s="664"/>
      <c r="DM9" s="664"/>
      <c r="DN9" s="664"/>
      <c r="DO9" s="664"/>
      <c r="DP9" s="665"/>
      <c r="DQ9" s="669">
        <v>1040102</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128</v>
      </c>
      <c r="AE10" s="724"/>
      <c r="AF10" s="724"/>
      <c r="AG10" s="724"/>
      <c r="AH10" s="724"/>
      <c r="AI10" s="724"/>
      <c r="AJ10" s="724"/>
      <c r="AK10" s="724"/>
      <c r="AL10" s="666" t="s">
        <v>128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153261</v>
      </c>
      <c r="BH10" s="664"/>
      <c r="BI10" s="664"/>
      <c r="BJ10" s="664"/>
      <c r="BK10" s="664"/>
      <c r="BL10" s="664"/>
      <c r="BM10" s="664"/>
      <c r="BN10" s="665"/>
      <c r="BO10" s="723">
        <v>2.2000000000000002</v>
      </c>
      <c r="BP10" s="723"/>
      <c r="BQ10" s="723"/>
      <c r="BR10" s="723"/>
      <c r="BS10" s="669" t="s">
        <v>128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15861</v>
      </c>
      <c r="CS10" s="664"/>
      <c r="CT10" s="664"/>
      <c r="CU10" s="664"/>
      <c r="CV10" s="664"/>
      <c r="CW10" s="664"/>
      <c r="CX10" s="664"/>
      <c r="CY10" s="665"/>
      <c r="CZ10" s="723">
        <v>0.1</v>
      </c>
      <c r="DA10" s="723"/>
      <c r="DB10" s="723"/>
      <c r="DC10" s="723"/>
      <c r="DD10" s="669" t="s">
        <v>128</v>
      </c>
      <c r="DE10" s="664"/>
      <c r="DF10" s="664"/>
      <c r="DG10" s="664"/>
      <c r="DH10" s="664"/>
      <c r="DI10" s="664"/>
      <c r="DJ10" s="664"/>
      <c r="DK10" s="664"/>
      <c r="DL10" s="664"/>
      <c r="DM10" s="664"/>
      <c r="DN10" s="664"/>
      <c r="DO10" s="664"/>
      <c r="DP10" s="665"/>
      <c r="DQ10" s="669">
        <v>15604</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248</v>
      </c>
      <c r="AA11" s="723"/>
      <c r="AB11" s="723"/>
      <c r="AC11" s="723"/>
      <c r="AD11" s="724" t="s">
        <v>248</v>
      </c>
      <c r="AE11" s="724"/>
      <c r="AF11" s="724"/>
      <c r="AG11" s="724"/>
      <c r="AH11" s="724"/>
      <c r="AI11" s="724"/>
      <c r="AJ11" s="724"/>
      <c r="AK11" s="724"/>
      <c r="AL11" s="666" t="s">
        <v>128</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647148</v>
      </c>
      <c r="BH11" s="664"/>
      <c r="BI11" s="664"/>
      <c r="BJ11" s="664"/>
      <c r="BK11" s="664"/>
      <c r="BL11" s="664"/>
      <c r="BM11" s="664"/>
      <c r="BN11" s="665"/>
      <c r="BO11" s="723">
        <v>9.1999999999999993</v>
      </c>
      <c r="BP11" s="723"/>
      <c r="BQ11" s="723"/>
      <c r="BR11" s="723"/>
      <c r="BS11" s="669" t="s">
        <v>128</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708827</v>
      </c>
      <c r="CS11" s="664"/>
      <c r="CT11" s="664"/>
      <c r="CU11" s="664"/>
      <c r="CV11" s="664"/>
      <c r="CW11" s="664"/>
      <c r="CX11" s="664"/>
      <c r="CY11" s="665"/>
      <c r="CZ11" s="723">
        <v>4.3</v>
      </c>
      <c r="DA11" s="723"/>
      <c r="DB11" s="723"/>
      <c r="DC11" s="723"/>
      <c r="DD11" s="669">
        <v>271148</v>
      </c>
      <c r="DE11" s="664"/>
      <c r="DF11" s="664"/>
      <c r="DG11" s="664"/>
      <c r="DH11" s="664"/>
      <c r="DI11" s="664"/>
      <c r="DJ11" s="664"/>
      <c r="DK11" s="664"/>
      <c r="DL11" s="664"/>
      <c r="DM11" s="664"/>
      <c r="DN11" s="664"/>
      <c r="DO11" s="664"/>
      <c r="DP11" s="665"/>
      <c r="DQ11" s="669">
        <v>211903</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788686</v>
      </c>
      <c r="S12" s="664"/>
      <c r="T12" s="664"/>
      <c r="U12" s="664"/>
      <c r="V12" s="664"/>
      <c r="W12" s="664"/>
      <c r="X12" s="664"/>
      <c r="Y12" s="665"/>
      <c r="Z12" s="723">
        <v>4.4000000000000004</v>
      </c>
      <c r="AA12" s="723"/>
      <c r="AB12" s="723"/>
      <c r="AC12" s="723"/>
      <c r="AD12" s="724">
        <v>788686</v>
      </c>
      <c r="AE12" s="724"/>
      <c r="AF12" s="724"/>
      <c r="AG12" s="724"/>
      <c r="AH12" s="724"/>
      <c r="AI12" s="724"/>
      <c r="AJ12" s="724"/>
      <c r="AK12" s="724"/>
      <c r="AL12" s="666">
        <v>9.6999999999999993</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3509613</v>
      </c>
      <c r="BH12" s="664"/>
      <c r="BI12" s="664"/>
      <c r="BJ12" s="664"/>
      <c r="BK12" s="664"/>
      <c r="BL12" s="664"/>
      <c r="BM12" s="664"/>
      <c r="BN12" s="665"/>
      <c r="BO12" s="723">
        <v>50.1</v>
      </c>
      <c r="BP12" s="723"/>
      <c r="BQ12" s="723"/>
      <c r="BR12" s="723"/>
      <c r="BS12" s="669" t="s">
        <v>248</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582397</v>
      </c>
      <c r="CS12" s="664"/>
      <c r="CT12" s="664"/>
      <c r="CU12" s="664"/>
      <c r="CV12" s="664"/>
      <c r="CW12" s="664"/>
      <c r="CX12" s="664"/>
      <c r="CY12" s="665"/>
      <c r="CZ12" s="723">
        <v>3.5</v>
      </c>
      <c r="DA12" s="723"/>
      <c r="DB12" s="723"/>
      <c r="DC12" s="723"/>
      <c r="DD12" s="669">
        <v>583</v>
      </c>
      <c r="DE12" s="664"/>
      <c r="DF12" s="664"/>
      <c r="DG12" s="664"/>
      <c r="DH12" s="664"/>
      <c r="DI12" s="664"/>
      <c r="DJ12" s="664"/>
      <c r="DK12" s="664"/>
      <c r="DL12" s="664"/>
      <c r="DM12" s="664"/>
      <c r="DN12" s="664"/>
      <c r="DO12" s="664"/>
      <c r="DP12" s="665"/>
      <c r="DQ12" s="669">
        <v>571158</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14514</v>
      </c>
      <c r="S13" s="664"/>
      <c r="T13" s="664"/>
      <c r="U13" s="664"/>
      <c r="V13" s="664"/>
      <c r="W13" s="664"/>
      <c r="X13" s="664"/>
      <c r="Y13" s="665"/>
      <c r="Z13" s="723">
        <v>0.1</v>
      </c>
      <c r="AA13" s="723"/>
      <c r="AB13" s="723"/>
      <c r="AC13" s="723"/>
      <c r="AD13" s="724">
        <v>14514</v>
      </c>
      <c r="AE13" s="724"/>
      <c r="AF13" s="724"/>
      <c r="AG13" s="724"/>
      <c r="AH13" s="724"/>
      <c r="AI13" s="724"/>
      <c r="AJ13" s="724"/>
      <c r="AK13" s="724"/>
      <c r="AL13" s="666">
        <v>0.2</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3475503</v>
      </c>
      <c r="BH13" s="664"/>
      <c r="BI13" s="664"/>
      <c r="BJ13" s="664"/>
      <c r="BK13" s="664"/>
      <c r="BL13" s="664"/>
      <c r="BM13" s="664"/>
      <c r="BN13" s="665"/>
      <c r="BO13" s="723">
        <v>49.6</v>
      </c>
      <c r="BP13" s="723"/>
      <c r="BQ13" s="723"/>
      <c r="BR13" s="723"/>
      <c r="BS13" s="669" t="s">
        <v>248</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1720983</v>
      </c>
      <c r="CS13" s="664"/>
      <c r="CT13" s="664"/>
      <c r="CU13" s="664"/>
      <c r="CV13" s="664"/>
      <c r="CW13" s="664"/>
      <c r="CX13" s="664"/>
      <c r="CY13" s="665"/>
      <c r="CZ13" s="723">
        <v>10.3</v>
      </c>
      <c r="DA13" s="723"/>
      <c r="DB13" s="723"/>
      <c r="DC13" s="723"/>
      <c r="DD13" s="669">
        <v>755544</v>
      </c>
      <c r="DE13" s="664"/>
      <c r="DF13" s="664"/>
      <c r="DG13" s="664"/>
      <c r="DH13" s="664"/>
      <c r="DI13" s="664"/>
      <c r="DJ13" s="664"/>
      <c r="DK13" s="664"/>
      <c r="DL13" s="664"/>
      <c r="DM13" s="664"/>
      <c r="DN13" s="664"/>
      <c r="DO13" s="664"/>
      <c r="DP13" s="665"/>
      <c r="DQ13" s="669">
        <v>1200523</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118396</v>
      </c>
      <c r="BH14" s="664"/>
      <c r="BI14" s="664"/>
      <c r="BJ14" s="664"/>
      <c r="BK14" s="664"/>
      <c r="BL14" s="664"/>
      <c r="BM14" s="664"/>
      <c r="BN14" s="665"/>
      <c r="BO14" s="723">
        <v>1.7</v>
      </c>
      <c r="BP14" s="723"/>
      <c r="BQ14" s="723"/>
      <c r="BR14" s="723"/>
      <c r="BS14" s="669" t="s">
        <v>128</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484566</v>
      </c>
      <c r="CS14" s="664"/>
      <c r="CT14" s="664"/>
      <c r="CU14" s="664"/>
      <c r="CV14" s="664"/>
      <c r="CW14" s="664"/>
      <c r="CX14" s="664"/>
      <c r="CY14" s="665"/>
      <c r="CZ14" s="723">
        <v>2.9</v>
      </c>
      <c r="DA14" s="723"/>
      <c r="DB14" s="723"/>
      <c r="DC14" s="723"/>
      <c r="DD14" s="669">
        <v>35679</v>
      </c>
      <c r="DE14" s="664"/>
      <c r="DF14" s="664"/>
      <c r="DG14" s="664"/>
      <c r="DH14" s="664"/>
      <c r="DI14" s="664"/>
      <c r="DJ14" s="664"/>
      <c r="DK14" s="664"/>
      <c r="DL14" s="664"/>
      <c r="DM14" s="664"/>
      <c r="DN14" s="664"/>
      <c r="DO14" s="664"/>
      <c r="DP14" s="665"/>
      <c r="DQ14" s="669">
        <v>478318</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25400</v>
      </c>
      <c r="S15" s="664"/>
      <c r="T15" s="664"/>
      <c r="U15" s="664"/>
      <c r="V15" s="664"/>
      <c r="W15" s="664"/>
      <c r="X15" s="664"/>
      <c r="Y15" s="665"/>
      <c r="Z15" s="723">
        <v>0.1</v>
      </c>
      <c r="AA15" s="723"/>
      <c r="AB15" s="723"/>
      <c r="AC15" s="723"/>
      <c r="AD15" s="724">
        <v>25400</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344424</v>
      </c>
      <c r="BH15" s="664"/>
      <c r="BI15" s="664"/>
      <c r="BJ15" s="664"/>
      <c r="BK15" s="664"/>
      <c r="BL15" s="664"/>
      <c r="BM15" s="664"/>
      <c r="BN15" s="665"/>
      <c r="BO15" s="723">
        <v>4.9000000000000004</v>
      </c>
      <c r="BP15" s="723"/>
      <c r="BQ15" s="723"/>
      <c r="BR15" s="723"/>
      <c r="BS15" s="669" t="s">
        <v>128</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2369383</v>
      </c>
      <c r="CS15" s="664"/>
      <c r="CT15" s="664"/>
      <c r="CU15" s="664"/>
      <c r="CV15" s="664"/>
      <c r="CW15" s="664"/>
      <c r="CX15" s="664"/>
      <c r="CY15" s="665"/>
      <c r="CZ15" s="723">
        <v>14.2</v>
      </c>
      <c r="DA15" s="723"/>
      <c r="DB15" s="723"/>
      <c r="DC15" s="723"/>
      <c r="DD15" s="669">
        <v>844374</v>
      </c>
      <c r="DE15" s="664"/>
      <c r="DF15" s="664"/>
      <c r="DG15" s="664"/>
      <c r="DH15" s="664"/>
      <c r="DI15" s="664"/>
      <c r="DJ15" s="664"/>
      <c r="DK15" s="664"/>
      <c r="DL15" s="664"/>
      <c r="DM15" s="664"/>
      <c r="DN15" s="664"/>
      <c r="DO15" s="664"/>
      <c r="DP15" s="665"/>
      <c r="DQ15" s="669">
        <v>1740053</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248</v>
      </c>
      <c r="S16" s="664"/>
      <c r="T16" s="664"/>
      <c r="U16" s="664"/>
      <c r="V16" s="664"/>
      <c r="W16" s="664"/>
      <c r="X16" s="664"/>
      <c r="Y16" s="665"/>
      <c r="Z16" s="723" t="s">
        <v>128</v>
      </c>
      <c r="AA16" s="723"/>
      <c r="AB16" s="723"/>
      <c r="AC16" s="723"/>
      <c r="AD16" s="724" t="s">
        <v>128</v>
      </c>
      <c r="AE16" s="724"/>
      <c r="AF16" s="724"/>
      <c r="AG16" s="724"/>
      <c r="AH16" s="724"/>
      <c r="AI16" s="724"/>
      <c r="AJ16" s="724"/>
      <c r="AK16" s="724"/>
      <c r="AL16" s="666" t="s">
        <v>248</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248</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76799</v>
      </c>
      <c r="CS16" s="664"/>
      <c r="CT16" s="664"/>
      <c r="CU16" s="664"/>
      <c r="CV16" s="664"/>
      <c r="CW16" s="664"/>
      <c r="CX16" s="664"/>
      <c r="CY16" s="665"/>
      <c r="CZ16" s="723">
        <v>0.5</v>
      </c>
      <c r="DA16" s="723"/>
      <c r="DB16" s="723"/>
      <c r="DC16" s="723"/>
      <c r="DD16" s="669" t="s">
        <v>128</v>
      </c>
      <c r="DE16" s="664"/>
      <c r="DF16" s="664"/>
      <c r="DG16" s="664"/>
      <c r="DH16" s="664"/>
      <c r="DI16" s="664"/>
      <c r="DJ16" s="664"/>
      <c r="DK16" s="664"/>
      <c r="DL16" s="664"/>
      <c r="DM16" s="664"/>
      <c r="DN16" s="664"/>
      <c r="DO16" s="664"/>
      <c r="DP16" s="665"/>
      <c r="DQ16" s="669">
        <v>58</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36762</v>
      </c>
      <c r="S17" s="664"/>
      <c r="T17" s="664"/>
      <c r="U17" s="664"/>
      <c r="V17" s="664"/>
      <c r="W17" s="664"/>
      <c r="X17" s="664"/>
      <c r="Y17" s="665"/>
      <c r="Z17" s="723">
        <v>0.2</v>
      </c>
      <c r="AA17" s="723"/>
      <c r="AB17" s="723"/>
      <c r="AC17" s="723"/>
      <c r="AD17" s="724">
        <v>36762</v>
      </c>
      <c r="AE17" s="724"/>
      <c r="AF17" s="724"/>
      <c r="AG17" s="724"/>
      <c r="AH17" s="724"/>
      <c r="AI17" s="724"/>
      <c r="AJ17" s="724"/>
      <c r="AK17" s="724"/>
      <c r="AL17" s="666">
        <v>0.5</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248</v>
      </c>
      <c r="BP17" s="723"/>
      <c r="BQ17" s="723"/>
      <c r="BR17" s="723"/>
      <c r="BS17" s="669" t="s">
        <v>248</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1331279</v>
      </c>
      <c r="CS17" s="664"/>
      <c r="CT17" s="664"/>
      <c r="CU17" s="664"/>
      <c r="CV17" s="664"/>
      <c r="CW17" s="664"/>
      <c r="CX17" s="664"/>
      <c r="CY17" s="665"/>
      <c r="CZ17" s="723">
        <v>8</v>
      </c>
      <c r="DA17" s="723"/>
      <c r="DB17" s="723"/>
      <c r="DC17" s="723"/>
      <c r="DD17" s="669" t="s">
        <v>128</v>
      </c>
      <c r="DE17" s="664"/>
      <c r="DF17" s="664"/>
      <c r="DG17" s="664"/>
      <c r="DH17" s="664"/>
      <c r="DI17" s="664"/>
      <c r="DJ17" s="664"/>
      <c r="DK17" s="664"/>
      <c r="DL17" s="664"/>
      <c r="DM17" s="664"/>
      <c r="DN17" s="664"/>
      <c r="DO17" s="664"/>
      <c r="DP17" s="665"/>
      <c r="DQ17" s="669">
        <v>1285534</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167060</v>
      </c>
      <c r="S18" s="664"/>
      <c r="T18" s="664"/>
      <c r="U18" s="664"/>
      <c r="V18" s="664"/>
      <c r="W18" s="664"/>
      <c r="X18" s="664"/>
      <c r="Y18" s="665"/>
      <c r="Z18" s="723">
        <v>0.9</v>
      </c>
      <c r="AA18" s="723"/>
      <c r="AB18" s="723"/>
      <c r="AC18" s="723"/>
      <c r="AD18" s="724">
        <v>15199</v>
      </c>
      <c r="AE18" s="724"/>
      <c r="AF18" s="724"/>
      <c r="AG18" s="724"/>
      <c r="AH18" s="724"/>
      <c r="AI18" s="724"/>
      <c r="AJ18" s="724"/>
      <c r="AK18" s="724"/>
      <c r="AL18" s="666">
        <v>0.2</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128</v>
      </c>
      <c r="BP18" s="723"/>
      <c r="BQ18" s="723"/>
      <c r="BR18" s="723"/>
      <c r="BS18" s="669" t="s">
        <v>248</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248</v>
      </c>
      <c r="CS18" s="664"/>
      <c r="CT18" s="664"/>
      <c r="CU18" s="664"/>
      <c r="CV18" s="664"/>
      <c r="CW18" s="664"/>
      <c r="CX18" s="664"/>
      <c r="CY18" s="665"/>
      <c r="CZ18" s="723" t="s">
        <v>128</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15199</v>
      </c>
      <c r="S19" s="664"/>
      <c r="T19" s="664"/>
      <c r="U19" s="664"/>
      <c r="V19" s="664"/>
      <c r="W19" s="664"/>
      <c r="X19" s="664"/>
      <c r="Y19" s="665"/>
      <c r="Z19" s="723">
        <v>0.1</v>
      </c>
      <c r="AA19" s="723"/>
      <c r="AB19" s="723"/>
      <c r="AC19" s="723"/>
      <c r="AD19" s="724">
        <v>15199</v>
      </c>
      <c r="AE19" s="724"/>
      <c r="AF19" s="724"/>
      <c r="AG19" s="724"/>
      <c r="AH19" s="724"/>
      <c r="AI19" s="724"/>
      <c r="AJ19" s="724"/>
      <c r="AK19" s="724"/>
      <c r="AL19" s="666">
        <v>0.2</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248</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248</v>
      </c>
      <c r="DA19" s="723"/>
      <c r="DB19" s="723"/>
      <c r="DC19" s="723"/>
      <c r="DD19" s="669" t="s">
        <v>248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151861</v>
      </c>
      <c r="S20" s="664"/>
      <c r="T20" s="664"/>
      <c r="U20" s="664"/>
      <c r="V20" s="664"/>
      <c r="W20" s="664"/>
      <c r="X20" s="664"/>
      <c r="Y20" s="665"/>
      <c r="Z20" s="723">
        <v>0.9</v>
      </c>
      <c r="AA20" s="723"/>
      <c r="AB20" s="723"/>
      <c r="AC20" s="723"/>
      <c r="AD20" s="724" t="s">
        <v>128</v>
      </c>
      <c r="AE20" s="724"/>
      <c r="AF20" s="724"/>
      <c r="AG20" s="724"/>
      <c r="AH20" s="724"/>
      <c r="AI20" s="724"/>
      <c r="AJ20" s="724"/>
      <c r="AK20" s="724"/>
      <c r="AL20" s="666" t="s">
        <v>128</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128</v>
      </c>
      <c r="BH20" s="664"/>
      <c r="BI20" s="664"/>
      <c r="BJ20" s="664"/>
      <c r="BK20" s="664"/>
      <c r="BL20" s="664"/>
      <c r="BM20" s="664"/>
      <c r="BN20" s="665"/>
      <c r="BO20" s="723" t="s">
        <v>128</v>
      </c>
      <c r="BP20" s="723"/>
      <c r="BQ20" s="723"/>
      <c r="BR20" s="723"/>
      <c r="BS20" s="669" t="s">
        <v>128</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16634418</v>
      </c>
      <c r="CS20" s="664"/>
      <c r="CT20" s="664"/>
      <c r="CU20" s="664"/>
      <c r="CV20" s="664"/>
      <c r="CW20" s="664"/>
      <c r="CX20" s="664"/>
      <c r="CY20" s="665"/>
      <c r="CZ20" s="723">
        <v>100</v>
      </c>
      <c r="DA20" s="723"/>
      <c r="DB20" s="723"/>
      <c r="DC20" s="723"/>
      <c r="DD20" s="669">
        <v>3103818</v>
      </c>
      <c r="DE20" s="664"/>
      <c r="DF20" s="664"/>
      <c r="DG20" s="664"/>
      <c r="DH20" s="664"/>
      <c r="DI20" s="664"/>
      <c r="DJ20" s="664"/>
      <c r="DK20" s="664"/>
      <c r="DL20" s="664"/>
      <c r="DM20" s="664"/>
      <c r="DN20" s="664"/>
      <c r="DO20" s="664"/>
      <c r="DP20" s="665"/>
      <c r="DQ20" s="669">
        <v>10501911</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128</v>
      </c>
      <c r="S21" s="664"/>
      <c r="T21" s="664"/>
      <c r="U21" s="664"/>
      <c r="V21" s="664"/>
      <c r="W21" s="664"/>
      <c r="X21" s="664"/>
      <c r="Y21" s="665"/>
      <c r="Z21" s="723" t="s">
        <v>128</v>
      </c>
      <c r="AA21" s="723"/>
      <c r="AB21" s="723"/>
      <c r="AC21" s="723"/>
      <c r="AD21" s="724" t="s">
        <v>248</v>
      </c>
      <c r="AE21" s="724"/>
      <c r="AF21" s="724"/>
      <c r="AG21" s="724"/>
      <c r="AH21" s="724"/>
      <c r="AI21" s="724"/>
      <c r="AJ21" s="724"/>
      <c r="AK21" s="724"/>
      <c r="AL21" s="666" t="s">
        <v>128</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128</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8282154</v>
      </c>
      <c r="S22" s="664"/>
      <c r="T22" s="664"/>
      <c r="U22" s="664"/>
      <c r="V22" s="664"/>
      <c r="W22" s="664"/>
      <c r="X22" s="664"/>
      <c r="Y22" s="665"/>
      <c r="Z22" s="723">
        <v>46.7</v>
      </c>
      <c r="AA22" s="723"/>
      <c r="AB22" s="723"/>
      <c r="AC22" s="723"/>
      <c r="AD22" s="724">
        <v>8130293</v>
      </c>
      <c r="AE22" s="724"/>
      <c r="AF22" s="724"/>
      <c r="AG22" s="724"/>
      <c r="AH22" s="724"/>
      <c r="AI22" s="724"/>
      <c r="AJ22" s="724"/>
      <c r="AK22" s="724"/>
      <c r="AL22" s="666">
        <v>99.8</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8699</v>
      </c>
      <c r="S23" s="664"/>
      <c r="T23" s="664"/>
      <c r="U23" s="664"/>
      <c r="V23" s="664"/>
      <c r="W23" s="664"/>
      <c r="X23" s="664"/>
      <c r="Y23" s="665"/>
      <c r="Z23" s="723">
        <v>0</v>
      </c>
      <c r="AA23" s="723"/>
      <c r="AB23" s="723"/>
      <c r="AC23" s="723"/>
      <c r="AD23" s="724">
        <v>8699</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248</v>
      </c>
      <c r="BH23" s="664"/>
      <c r="BI23" s="664"/>
      <c r="BJ23" s="664"/>
      <c r="BK23" s="664"/>
      <c r="BL23" s="664"/>
      <c r="BM23" s="664"/>
      <c r="BN23" s="665"/>
      <c r="BO23" s="723" t="s">
        <v>248</v>
      </c>
      <c r="BP23" s="723"/>
      <c r="BQ23" s="723"/>
      <c r="BR23" s="723"/>
      <c r="BS23" s="669" t="s">
        <v>128</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250323</v>
      </c>
      <c r="S24" s="664"/>
      <c r="T24" s="664"/>
      <c r="U24" s="664"/>
      <c r="V24" s="664"/>
      <c r="W24" s="664"/>
      <c r="X24" s="664"/>
      <c r="Y24" s="665"/>
      <c r="Z24" s="723">
        <v>1.4</v>
      </c>
      <c r="AA24" s="723"/>
      <c r="AB24" s="723"/>
      <c r="AC24" s="723"/>
      <c r="AD24" s="724" t="s">
        <v>128</v>
      </c>
      <c r="AE24" s="724"/>
      <c r="AF24" s="724"/>
      <c r="AG24" s="724"/>
      <c r="AH24" s="724"/>
      <c r="AI24" s="724"/>
      <c r="AJ24" s="724"/>
      <c r="AK24" s="724"/>
      <c r="AL24" s="666" t="s">
        <v>128</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128</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6495432</v>
      </c>
      <c r="CS24" s="727"/>
      <c r="CT24" s="727"/>
      <c r="CU24" s="727"/>
      <c r="CV24" s="727"/>
      <c r="CW24" s="727"/>
      <c r="CX24" s="727"/>
      <c r="CY24" s="773"/>
      <c r="CZ24" s="774">
        <v>39</v>
      </c>
      <c r="DA24" s="743"/>
      <c r="DB24" s="743"/>
      <c r="DC24" s="777"/>
      <c r="DD24" s="772">
        <v>3847721</v>
      </c>
      <c r="DE24" s="727"/>
      <c r="DF24" s="727"/>
      <c r="DG24" s="727"/>
      <c r="DH24" s="727"/>
      <c r="DI24" s="727"/>
      <c r="DJ24" s="727"/>
      <c r="DK24" s="773"/>
      <c r="DL24" s="772">
        <v>3839243</v>
      </c>
      <c r="DM24" s="727"/>
      <c r="DN24" s="727"/>
      <c r="DO24" s="727"/>
      <c r="DP24" s="727"/>
      <c r="DQ24" s="727"/>
      <c r="DR24" s="727"/>
      <c r="DS24" s="727"/>
      <c r="DT24" s="727"/>
      <c r="DU24" s="727"/>
      <c r="DV24" s="773"/>
      <c r="DW24" s="774">
        <v>47</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163686</v>
      </c>
      <c r="S25" s="664"/>
      <c r="T25" s="664"/>
      <c r="U25" s="664"/>
      <c r="V25" s="664"/>
      <c r="W25" s="664"/>
      <c r="X25" s="664"/>
      <c r="Y25" s="665"/>
      <c r="Z25" s="723">
        <v>0.9</v>
      </c>
      <c r="AA25" s="723"/>
      <c r="AB25" s="723"/>
      <c r="AC25" s="723"/>
      <c r="AD25" s="724" t="s">
        <v>128</v>
      </c>
      <c r="AE25" s="724"/>
      <c r="AF25" s="724"/>
      <c r="AG25" s="724"/>
      <c r="AH25" s="724"/>
      <c r="AI25" s="724"/>
      <c r="AJ25" s="724"/>
      <c r="AK25" s="724"/>
      <c r="AL25" s="666" t="s">
        <v>128</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248</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1765328</v>
      </c>
      <c r="CS25" s="662"/>
      <c r="CT25" s="662"/>
      <c r="CU25" s="662"/>
      <c r="CV25" s="662"/>
      <c r="CW25" s="662"/>
      <c r="CX25" s="662"/>
      <c r="CY25" s="663"/>
      <c r="CZ25" s="666">
        <v>10.6</v>
      </c>
      <c r="DA25" s="695"/>
      <c r="DB25" s="695"/>
      <c r="DC25" s="696"/>
      <c r="DD25" s="669">
        <v>1578214</v>
      </c>
      <c r="DE25" s="662"/>
      <c r="DF25" s="662"/>
      <c r="DG25" s="662"/>
      <c r="DH25" s="662"/>
      <c r="DI25" s="662"/>
      <c r="DJ25" s="662"/>
      <c r="DK25" s="663"/>
      <c r="DL25" s="669">
        <v>1569935</v>
      </c>
      <c r="DM25" s="662"/>
      <c r="DN25" s="662"/>
      <c r="DO25" s="662"/>
      <c r="DP25" s="662"/>
      <c r="DQ25" s="662"/>
      <c r="DR25" s="662"/>
      <c r="DS25" s="662"/>
      <c r="DT25" s="662"/>
      <c r="DU25" s="662"/>
      <c r="DV25" s="663"/>
      <c r="DW25" s="666">
        <v>19.2</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76015</v>
      </c>
      <c r="S26" s="664"/>
      <c r="T26" s="664"/>
      <c r="U26" s="664"/>
      <c r="V26" s="664"/>
      <c r="W26" s="664"/>
      <c r="X26" s="664"/>
      <c r="Y26" s="665"/>
      <c r="Z26" s="723">
        <v>0.4</v>
      </c>
      <c r="AA26" s="723"/>
      <c r="AB26" s="723"/>
      <c r="AC26" s="723"/>
      <c r="AD26" s="724" t="s">
        <v>248</v>
      </c>
      <c r="AE26" s="724"/>
      <c r="AF26" s="724"/>
      <c r="AG26" s="724"/>
      <c r="AH26" s="724"/>
      <c r="AI26" s="724"/>
      <c r="AJ26" s="724"/>
      <c r="AK26" s="724"/>
      <c r="AL26" s="666" t="s">
        <v>128</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128</v>
      </c>
      <c r="BH26" s="664"/>
      <c r="BI26" s="664"/>
      <c r="BJ26" s="664"/>
      <c r="BK26" s="664"/>
      <c r="BL26" s="664"/>
      <c r="BM26" s="664"/>
      <c r="BN26" s="665"/>
      <c r="BO26" s="723" t="s">
        <v>248</v>
      </c>
      <c r="BP26" s="723"/>
      <c r="BQ26" s="723"/>
      <c r="BR26" s="723"/>
      <c r="BS26" s="669" t="s">
        <v>128</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1001287</v>
      </c>
      <c r="CS26" s="664"/>
      <c r="CT26" s="664"/>
      <c r="CU26" s="664"/>
      <c r="CV26" s="664"/>
      <c r="CW26" s="664"/>
      <c r="CX26" s="664"/>
      <c r="CY26" s="665"/>
      <c r="CZ26" s="666">
        <v>6</v>
      </c>
      <c r="DA26" s="695"/>
      <c r="DB26" s="695"/>
      <c r="DC26" s="696"/>
      <c r="DD26" s="669">
        <v>862468</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2397389</v>
      </c>
      <c r="S27" s="664"/>
      <c r="T27" s="664"/>
      <c r="U27" s="664"/>
      <c r="V27" s="664"/>
      <c r="W27" s="664"/>
      <c r="X27" s="664"/>
      <c r="Y27" s="665"/>
      <c r="Z27" s="723">
        <v>13.5</v>
      </c>
      <c r="AA27" s="723"/>
      <c r="AB27" s="723"/>
      <c r="AC27" s="723"/>
      <c r="AD27" s="724" t="s">
        <v>128</v>
      </c>
      <c r="AE27" s="724"/>
      <c r="AF27" s="724"/>
      <c r="AG27" s="724"/>
      <c r="AH27" s="724"/>
      <c r="AI27" s="724"/>
      <c r="AJ27" s="724"/>
      <c r="AK27" s="724"/>
      <c r="AL27" s="666" t="s">
        <v>248</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7010864</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3398825</v>
      </c>
      <c r="CS27" s="662"/>
      <c r="CT27" s="662"/>
      <c r="CU27" s="662"/>
      <c r="CV27" s="662"/>
      <c r="CW27" s="662"/>
      <c r="CX27" s="662"/>
      <c r="CY27" s="663"/>
      <c r="CZ27" s="666">
        <v>20.399999999999999</v>
      </c>
      <c r="DA27" s="695"/>
      <c r="DB27" s="695"/>
      <c r="DC27" s="696"/>
      <c r="DD27" s="669">
        <v>983973</v>
      </c>
      <c r="DE27" s="662"/>
      <c r="DF27" s="662"/>
      <c r="DG27" s="662"/>
      <c r="DH27" s="662"/>
      <c r="DI27" s="662"/>
      <c r="DJ27" s="662"/>
      <c r="DK27" s="663"/>
      <c r="DL27" s="669">
        <v>983774</v>
      </c>
      <c r="DM27" s="662"/>
      <c r="DN27" s="662"/>
      <c r="DO27" s="662"/>
      <c r="DP27" s="662"/>
      <c r="DQ27" s="662"/>
      <c r="DR27" s="662"/>
      <c r="DS27" s="662"/>
      <c r="DT27" s="662"/>
      <c r="DU27" s="662"/>
      <c r="DV27" s="663"/>
      <c r="DW27" s="666">
        <v>12.1</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v>2844</v>
      </c>
      <c r="S28" s="664"/>
      <c r="T28" s="664"/>
      <c r="U28" s="664"/>
      <c r="V28" s="664"/>
      <c r="W28" s="664"/>
      <c r="X28" s="664"/>
      <c r="Y28" s="665"/>
      <c r="Z28" s="723">
        <v>0</v>
      </c>
      <c r="AA28" s="723"/>
      <c r="AB28" s="723"/>
      <c r="AC28" s="723"/>
      <c r="AD28" s="724">
        <v>2844</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1331279</v>
      </c>
      <c r="CS28" s="664"/>
      <c r="CT28" s="664"/>
      <c r="CU28" s="664"/>
      <c r="CV28" s="664"/>
      <c r="CW28" s="664"/>
      <c r="CX28" s="664"/>
      <c r="CY28" s="665"/>
      <c r="CZ28" s="666">
        <v>8</v>
      </c>
      <c r="DA28" s="695"/>
      <c r="DB28" s="695"/>
      <c r="DC28" s="696"/>
      <c r="DD28" s="669">
        <v>1285534</v>
      </c>
      <c r="DE28" s="664"/>
      <c r="DF28" s="664"/>
      <c r="DG28" s="664"/>
      <c r="DH28" s="664"/>
      <c r="DI28" s="664"/>
      <c r="DJ28" s="664"/>
      <c r="DK28" s="665"/>
      <c r="DL28" s="669">
        <v>1285534</v>
      </c>
      <c r="DM28" s="664"/>
      <c r="DN28" s="664"/>
      <c r="DO28" s="664"/>
      <c r="DP28" s="664"/>
      <c r="DQ28" s="664"/>
      <c r="DR28" s="664"/>
      <c r="DS28" s="664"/>
      <c r="DT28" s="664"/>
      <c r="DU28" s="664"/>
      <c r="DV28" s="665"/>
      <c r="DW28" s="666">
        <v>15.8</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1246083</v>
      </c>
      <c r="S29" s="664"/>
      <c r="T29" s="664"/>
      <c r="U29" s="664"/>
      <c r="V29" s="664"/>
      <c r="W29" s="664"/>
      <c r="X29" s="664"/>
      <c r="Y29" s="665"/>
      <c r="Z29" s="723">
        <v>7</v>
      </c>
      <c r="AA29" s="723"/>
      <c r="AB29" s="723"/>
      <c r="AC29" s="723"/>
      <c r="AD29" s="724" t="s">
        <v>128</v>
      </c>
      <c r="AE29" s="724"/>
      <c r="AF29" s="724"/>
      <c r="AG29" s="724"/>
      <c r="AH29" s="724"/>
      <c r="AI29" s="724"/>
      <c r="AJ29" s="724"/>
      <c r="AK29" s="724"/>
      <c r="AL29" s="666" t="s">
        <v>128</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1331232</v>
      </c>
      <c r="CS29" s="662"/>
      <c r="CT29" s="662"/>
      <c r="CU29" s="662"/>
      <c r="CV29" s="662"/>
      <c r="CW29" s="662"/>
      <c r="CX29" s="662"/>
      <c r="CY29" s="663"/>
      <c r="CZ29" s="666">
        <v>8</v>
      </c>
      <c r="DA29" s="695"/>
      <c r="DB29" s="695"/>
      <c r="DC29" s="696"/>
      <c r="DD29" s="669">
        <v>1285487</v>
      </c>
      <c r="DE29" s="662"/>
      <c r="DF29" s="662"/>
      <c r="DG29" s="662"/>
      <c r="DH29" s="662"/>
      <c r="DI29" s="662"/>
      <c r="DJ29" s="662"/>
      <c r="DK29" s="663"/>
      <c r="DL29" s="669">
        <v>1285487</v>
      </c>
      <c r="DM29" s="662"/>
      <c r="DN29" s="662"/>
      <c r="DO29" s="662"/>
      <c r="DP29" s="662"/>
      <c r="DQ29" s="662"/>
      <c r="DR29" s="662"/>
      <c r="DS29" s="662"/>
      <c r="DT29" s="662"/>
      <c r="DU29" s="662"/>
      <c r="DV29" s="663"/>
      <c r="DW29" s="666">
        <v>15.7</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1542907</v>
      </c>
      <c r="S30" s="664"/>
      <c r="T30" s="664"/>
      <c r="U30" s="664"/>
      <c r="V30" s="664"/>
      <c r="W30" s="664"/>
      <c r="X30" s="664"/>
      <c r="Y30" s="665"/>
      <c r="Z30" s="723">
        <v>8.6999999999999993</v>
      </c>
      <c r="AA30" s="723"/>
      <c r="AB30" s="723"/>
      <c r="AC30" s="723"/>
      <c r="AD30" s="724">
        <v>640</v>
      </c>
      <c r="AE30" s="724"/>
      <c r="AF30" s="724"/>
      <c r="AG30" s="724"/>
      <c r="AH30" s="724"/>
      <c r="AI30" s="724"/>
      <c r="AJ30" s="724"/>
      <c r="AK30" s="724"/>
      <c r="AL30" s="666">
        <v>0</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99.4</v>
      </c>
      <c r="BH30" s="742"/>
      <c r="BI30" s="742"/>
      <c r="BJ30" s="742"/>
      <c r="BK30" s="742"/>
      <c r="BL30" s="742"/>
      <c r="BM30" s="743">
        <v>97.2</v>
      </c>
      <c r="BN30" s="742"/>
      <c r="BO30" s="742"/>
      <c r="BP30" s="742"/>
      <c r="BQ30" s="744"/>
      <c r="BR30" s="741">
        <v>99.4</v>
      </c>
      <c r="BS30" s="742"/>
      <c r="BT30" s="742"/>
      <c r="BU30" s="742"/>
      <c r="BV30" s="742"/>
      <c r="BW30" s="742"/>
      <c r="BX30" s="743">
        <v>96.8</v>
      </c>
      <c r="BY30" s="742"/>
      <c r="BZ30" s="742"/>
      <c r="CA30" s="742"/>
      <c r="CB30" s="744"/>
      <c r="CD30" s="747"/>
      <c r="CE30" s="748"/>
      <c r="CF30" s="705" t="s">
        <v>312</v>
      </c>
      <c r="CG30" s="702"/>
      <c r="CH30" s="702"/>
      <c r="CI30" s="702"/>
      <c r="CJ30" s="702"/>
      <c r="CK30" s="702"/>
      <c r="CL30" s="702"/>
      <c r="CM30" s="702"/>
      <c r="CN30" s="702"/>
      <c r="CO30" s="702"/>
      <c r="CP30" s="702"/>
      <c r="CQ30" s="703"/>
      <c r="CR30" s="661">
        <v>1218023</v>
      </c>
      <c r="CS30" s="664"/>
      <c r="CT30" s="664"/>
      <c r="CU30" s="664"/>
      <c r="CV30" s="664"/>
      <c r="CW30" s="664"/>
      <c r="CX30" s="664"/>
      <c r="CY30" s="665"/>
      <c r="CZ30" s="666">
        <v>7.3</v>
      </c>
      <c r="DA30" s="695"/>
      <c r="DB30" s="695"/>
      <c r="DC30" s="696"/>
      <c r="DD30" s="669">
        <v>1172278</v>
      </c>
      <c r="DE30" s="664"/>
      <c r="DF30" s="664"/>
      <c r="DG30" s="664"/>
      <c r="DH30" s="664"/>
      <c r="DI30" s="664"/>
      <c r="DJ30" s="664"/>
      <c r="DK30" s="665"/>
      <c r="DL30" s="669">
        <v>1172278</v>
      </c>
      <c r="DM30" s="664"/>
      <c r="DN30" s="664"/>
      <c r="DO30" s="664"/>
      <c r="DP30" s="664"/>
      <c r="DQ30" s="664"/>
      <c r="DR30" s="664"/>
      <c r="DS30" s="664"/>
      <c r="DT30" s="664"/>
      <c r="DU30" s="664"/>
      <c r="DV30" s="665"/>
      <c r="DW30" s="666">
        <v>14.4</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13442</v>
      </c>
      <c r="S31" s="664"/>
      <c r="T31" s="664"/>
      <c r="U31" s="664"/>
      <c r="V31" s="664"/>
      <c r="W31" s="664"/>
      <c r="X31" s="664"/>
      <c r="Y31" s="665"/>
      <c r="Z31" s="723">
        <v>0.1</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99.3</v>
      </c>
      <c r="BH31" s="662"/>
      <c r="BI31" s="662"/>
      <c r="BJ31" s="662"/>
      <c r="BK31" s="662"/>
      <c r="BL31" s="662"/>
      <c r="BM31" s="667">
        <v>96.5</v>
      </c>
      <c r="BN31" s="740"/>
      <c r="BO31" s="740"/>
      <c r="BP31" s="740"/>
      <c r="BQ31" s="701"/>
      <c r="BR31" s="739">
        <v>99.3</v>
      </c>
      <c r="BS31" s="662"/>
      <c r="BT31" s="662"/>
      <c r="BU31" s="662"/>
      <c r="BV31" s="662"/>
      <c r="BW31" s="662"/>
      <c r="BX31" s="667">
        <v>96.3</v>
      </c>
      <c r="BY31" s="740"/>
      <c r="BZ31" s="740"/>
      <c r="CA31" s="740"/>
      <c r="CB31" s="701"/>
      <c r="CD31" s="747"/>
      <c r="CE31" s="748"/>
      <c r="CF31" s="705" t="s">
        <v>316</v>
      </c>
      <c r="CG31" s="702"/>
      <c r="CH31" s="702"/>
      <c r="CI31" s="702"/>
      <c r="CJ31" s="702"/>
      <c r="CK31" s="702"/>
      <c r="CL31" s="702"/>
      <c r="CM31" s="702"/>
      <c r="CN31" s="702"/>
      <c r="CO31" s="702"/>
      <c r="CP31" s="702"/>
      <c r="CQ31" s="703"/>
      <c r="CR31" s="661">
        <v>113209</v>
      </c>
      <c r="CS31" s="662"/>
      <c r="CT31" s="662"/>
      <c r="CU31" s="662"/>
      <c r="CV31" s="662"/>
      <c r="CW31" s="662"/>
      <c r="CX31" s="662"/>
      <c r="CY31" s="663"/>
      <c r="CZ31" s="666">
        <v>0.7</v>
      </c>
      <c r="DA31" s="695"/>
      <c r="DB31" s="695"/>
      <c r="DC31" s="696"/>
      <c r="DD31" s="669">
        <v>113209</v>
      </c>
      <c r="DE31" s="662"/>
      <c r="DF31" s="662"/>
      <c r="DG31" s="662"/>
      <c r="DH31" s="662"/>
      <c r="DI31" s="662"/>
      <c r="DJ31" s="662"/>
      <c r="DK31" s="663"/>
      <c r="DL31" s="669">
        <v>113209</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992921</v>
      </c>
      <c r="S32" s="664"/>
      <c r="T32" s="664"/>
      <c r="U32" s="664"/>
      <c r="V32" s="664"/>
      <c r="W32" s="664"/>
      <c r="X32" s="664"/>
      <c r="Y32" s="665"/>
      <c r="Z32" s="723">
        <v>5.6</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99.5</v>
      </c>
      <c r="BH32" s="677"/>
      <c r="BI32" s="677"/>
      <c r="BJ32" s="677"/>
      <c r="BK32" s="677"/>
      <c r="BL32" s="677"/>
      <c r="BM32" s="721">
        <v>97.7</v>
      </c>
      <c r="BN32" s="677"/>
      <c r="BO32" s="677"/>
      <c r="BP32" s="677"/>
      <c r="BQ32" s="714"/>
      <c r="BR32" s="738">
        <v>99.4</v>
      </c>
      <c r="BS32" s="677"/>
      <c r="BT32" s="677"/>
      <c r="BU32" s="677"/>
      <c r="BV32" s="677"/>
      <c r="BW32" s="677"/>
      <c r="BX32" s="721">
        <v>97.2</v>
      </c>
      <c r="BY32" s="677"/>
      <c r="BZ32" s="677"/>
      <c r="CA32" s="677"/>
      <c r="CB32" s="714"/>
      <c r="CD32" s="749"/>
      <c r="CE32" s="750"/>
      <c r="CF32" s="705" t="s">
        <v>319</v>
      </c>
      <c r="CG32" s="702"/>
      <c r="CH32" s="702"/>
      <c r="CI32" s="702"/>
      <c r="CJ32" s="702"/>
      <c r="CK32" s="702"/>
      <c r="CL32" s="702"/>
      <c r="CM32" s="702"/>
      <c r="CN32" s="702"/>
      <c r="CO32" s="702"/>
      <c r="CP32" s="702"/>
      <c r="CQ32" s="703"/>
      <c r="CR32" s="661">
        <v>47</v>
      </c>
      <c r="CS32" s="664"/>
      <c r="CT32" s="664"/>
      <c r="CU32" s="664"/>
      <c r="CV32" s="664"/>
      <c r="CW32" s="664"/>
      <c r="CX32" s="664"/>
      <c r="CY32" s="665"/>
      <c r="CZ32" s="666">
        <v>0</v>
      </c>
      <c r="DA32" s="695"/>
      <c r="DB32" s="695"/>
      <c r="DC32" s="696"/>
      <c r="DD32" s="669">
        <v>47</v>
      </c>
      <c r="DE32" s="664"/>
      <c r="DF32" s="664"/>
      <c r="DG32" s="664"/>
      <c r="DH32" s="664"/>
      <c r="DI32" s="664"/>
      <c r="DJ32" s="664"/>
      <c r="DK32" s="665"/>
      <c r="DL32" s="669">
        <v>47</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1246743</v>
      </c>
      <c r="S33" s="664"/>
      <c r="T33" s="664"/>
      <c r="U33" s="664"/>
      <c r="V33" s="664"/>
      <c r="W33" s="664"/>
      <c r="X33" s="664"/>
      <c r="Y33" s="665"/>
      <c r="Z33" s="723">
        <v>7</v>
      </c>
      <c r="AA33" s="723"/>
      <c r="AB33" s="723"/>
      <c r="AC33" s="723"/>
      <c r="AD33" s="724" t="s">
        <v>128</v>
      </c>
      <c r="AE33" s="724"/>
      <c r="AF33" s="724"/>
      <c r="AG33" s="724"/>
      <c r="AH33" s="724"/>
      <c r="AI33" s="724"/>
      <c r="AJ33" s="724"/>
      <c r="AK33" s="724"/>
      <c r="AL33" s="666" t="s">
        <v>248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6958369</v>
      </c>
      <c r="CS33" s="662"/>
      <c r="CT33" s="662"/>
      <c r="CU33" s="662"/>
      <c r="CV33" s="662"/>
      <c r="CW33" s="662"/>
      <c r="CX33" s="662"/>
      <c r="CY33" s="663"/>
      <c r="CZ33" s="666">
        <v>41.8</v>
      </c>
      <c r="DA33" s="695"/>
      <c r="DB33" s="695"/>
      <c r="DC33" s="696"/>
      <c r="DD33" s="669">
        <v>6016799</v>
      </c>
      <c r="DE33" s="662"/>
      <c r="DF33" s="662"/>
      <c r="DG33" s="662"/>
      <c r="DH33" s="662"/>
      <c r="DI33" s="662"/>
      <c r="DJ33" s="662"/>
      <c r="DK33" s="663"/>
      <c r="DL33" s="669">
        <v>3761740</v>
      </c>
      <c r="DM33" s="662"/>
      <c r="DN33" s="662"/>
      <c r="DO33" s="662"/>
      <c r="DP33" s="662"/>
      <c r="DQ33" s="662"/>
      <c r="DR33" s="662"/>
      <c r="DS33" s="662"/>
      <c r="DT33" s="662"/>
      <c r="DU33" s="662"/>
      <c r="DV33" s="663"/>
      <c r="DW33" s="666">
        <v>46.1</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112424</v>
      </c>
      <c r="S34" s="664"/>
      <c r="T34" s="664"/>
      <c r="U34" s="664"/>
      <c r="V34" s="664"/>
      <c r="W34" s="664"/>
      <c r="X34" s="664"/>
      <c r="Y34" s="665"/>
      <c r="Z34" s="723">
        <v>0.6</v>
      </c>
      <c r="AA34" s="723"/>
      <c r="AB34" s="723"/>
      <c r="AC34" s="723"/>
      <c r="AD34" s="724">
        <v>659</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2114740</v>
      </c>
      <c r="CS34" s="664"/>
      <c r="CT34" s="664"/>
      <c r="CU34" s="664"/>
      <c r="CV34" s="664"/>
      <c r="CW34" s="664"/>
      <c r="CX34" s="664"/>
      <c r="CY34" s="665"/>
      <c r="CZ34" s="666">
        <v>12.7</v>
      </c>
      <c r="DA34" s="695"/>
      <c r="DB34" s="695"/>
      <c r="DC34" s="696"/>
      <c r="DD34" s="669">
        <v>1764316</v>
      </c>
      <c r="DE34" s="664"/>
      <c r="DF34" s="664"/>
      <c r="DG34" s="664"/>
      <c r="DH34" s="664"/>
      <c r="DI34" s="664"/>
      <c r="DJ34" s="664"/>
      <c r="DK34" s="665"/>
      <c r="DL34" s="669">
        <v>1651948</v>
      </c>
      <c r="DM34" s="664"/>
      <c r="DN34" s="664"/>
      <c r="DO34" s="664"/>
      <c r="DP34" s="664"/>
      <c r="DQ34" s="664"/>
      <c r="DR34" s="664"/>
      <c r="DS34" s="664"/>
      <c r="DT34" s="664"/>
      <c r="DU34" s="664"/>
      <c r="DV34" s="665"/>
      <c r="DW34" s="666">
        <v>20.2</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1414200</v>
      </c>
      <c r="S35" s="664"/>
      <c r="T35" s="664"/>
      <c r="U35" s="664"/>
      <c r="V35" s="664"/>
      <c r="W35" s="664"/>
      <c r="X35" s="664"/>
      <c r="Y35" s="665"/>
      <c r="Z35" s="723">
        <v>8</v>
      </c>
      <c r="AA35" s="723"/>
      <c r="AB35" s="723"/>
      <c r="AC35" s="723"/>
      <c r="AD35" s="724" t="s">
        <v>128</v>
      </c>
      <c r="AE35" s="724"/>
      <c r="AF35" s="724"/>
      <c r="AG35" s="724"/>
      <c r="AH35" s="724"/>
      <c r="AI35" s="724"/>
      <c r="AJ35" s="724"/>
      <c r="AK35" s="724"/>
      <c r="AL35" s="666" t="s">
        <v>128</v>
      </c>
      <c r="AM35" s="667"/>
      <c r="AN35" s="667"/>
      <c r="AO35" s="725"/>
      <c r="AP35" s="234"/>
      <c r="AQ35" s="729" t="s">
        <v>327</v>
      </c>
      <c r="AR35" s="730"/>
      <c r="AS35" s="730"/>
      <c r="AT35" s="730"/>
      <c r="AU35" s="730"/>
      <c r="AV35" s="730"/>
      <c r="AW35" s="730"/>
      <c r="AX35" s="730"/>
      <c r="AY35" s="731"/>
      <c r="AZ35" s="726">
        <v>1741299</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169394</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79673</v>
      </c>
      <c r="CS35" s="662"/>
      <c r="CT35" s="662"/>
      <c r="CU35" s="662"/>
      <c r="CV35" s="662"/>
      <c r="CW35" s="662"/>
      <c r="CX35" s="662"/>
      <c r="CY35" s="663"/>
      <c r="CZ35" s="666">
        <v>0.5</v>
      </c>
      <c r="DA35" s="695"/>
      <c r="DB35" s="695"/>
      <c r="DC35" s="696"/>
      <c r="DD35" s="669">
        <v>64146</v>
      </c>
      <c r="DE35" s="662"/>
      <c r="DF35" s="662"/>
      <c r="DG35" s="662"/>
      <c r="DH35" s="662"/>
      <c r="DI35" s="662"/>
      <c r="DJ35" s="662"/>
      <c r="DK35" s="663"/>
      <c r="DL35" s="669">
        <v>34656</v>
      </c>
      <c r="DM35" s="662"/>
      <c r="DN35" s="662"/>
      <c r="DO35" s="662"/>
      <c r="DP35" s="662"/>
      <c r="DQ35" s="662"/>
      <c r="DR35" s="662"/>
      <c r="DS35" s="662"/>
      <c r="DT35" s="662"/>
      <c r="DU35" s="662"/>
      <c r="DV35" s="663"/>
      <c r="DW35" s="666">
        <v>0.4</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248</v>
      </c>
      <c r="S36" s="664"/>
      <c r="T36" s="664"/>
      <c r="U36" s="664"/>
      <c r="V36" s="664"/>
      <c r="W36" s="664"/>
      <c r="X36" s="664"/>
      <c r="Y36" s="665"/>
      <c r="Z36" s="723" t="s">
        <v>128</v>
      </c>
      <c r="AA36" s="723"/>
      <c r="AB36" s="723"/>
      <c r="AC36" s="723"/>
      <c r="AD36" s="724" t="s">
        <v>248</v>
      </c>
      <c r="AE36" s="724"/>
      <c r="AF36" s="724"/>
      <c r="AG36" s="724"/>
      <c r="AH36" s="724"/>
      <c r="AI36" s="724"/>
      <c r="AJ36" s="724"/>
      <c r="AK36" s="724"/>
      <c r="AL36" s="666" t="s">
        <v>128</v>
      </c>
      <c r="AM36" s="667"/>
      <c r="AN36" s="667"/>
      <c r="AO36" s="725"/>
      <c r="AQ36" s="698" t="s">
        <v>331</v>
      </c>
      <c r="AR36" s="699"/>
      <c r="AS36" s="699"/>
      <c r="AT36" s="699"/>
      <c r="AU36" s="699"/>
      <c r="AV36" s="699"/>
      <c r="AW36" s="699"/>
      <c r="AX36" s="699"/>
      <c r="AY36" s="700"/>
      <c r="AZ36" s="661">
        <v>358660</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232394</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2096625</v>
      </c>
      <c r="CS36" s="664"/>
      <c r="CT36" s="664"/>
      <c r="CU36" s="664"/>
      <c r="CV36" s="664"/>
      <c r="CW36" s="664"/>
      <c r="CX36" s="664"/>
      <c r="CY36" s="665"/>
      <c r="CZ36" s="666">
        <v>12.6</v>
      </c>
      <c r="DA36" s="695"/>
      <c r="DB36" s="695"/>
      <c r="DC36" s="696"/>
      <c r="DD36" s="669">
        <v>1729021</v>
      </c>
      <c r="DE36" s="664"/>
      <c r="DF36" s="664"/>
      <c r="DG36" s="664"/>
      <c r="DH36" s="664"/>
      <c r="DI36" s="664"/>
      <c r="DJ36" s="664"/>
      <c r="DK36" s="665"/>
      <c r="DL36" s="669">
        <v>1145860</v>
      </c>
      <c r="DM36" s="664"/>
      <c r="DN36" s="664"/>
      <c r="DO36" s="664"/>
      <c r="DP36" s="664"/>
      <c r="DQ36" s="664"/>
      <c r="DR36" s="664"/>
      <c r="DS36" s="664"/>
      <c r="DT36" s="664"/>
      <c r="DU36" s="664"/>
      <c r="DV36" s="665"/>
      <c r="DW36" s="666">
        <v>14</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18800</v>
      </c>
      <c r="S37" s="664"/>
      <c r="T37" s="664"/>
      <c r="U37" s="664"/>
      <c r="V37" s="664"/>
      <c r="W37" s="664"/>
      <c r="X37" s="664"/>
      <c r="Y37" s="665"/>
      <c r="Z37" s="723">
        <v>0.1</v>
      </c>
      <c r="AA37" s="723"/>
      <c r="AB37" s="723"/>
      <c r="AC37" s="723"/>
      <c r="AD37" s="724" t="s">
        <v>128</v>
      </c>
      <c r="AE37" s="724"/>
      <c r="AF37" s="724"/>
      <c r="AG37" s="724"/>
      <c r="AH37" s="724"/>
      <c r="AI37" s="724"/>
      <c r="AJ37" s="724"/>
      <c r="AK37" s="724"/>
      <c r="AL37" s="666" t="s">
        <v>128</v>
      </c>
      <c r="AM37" s="667"/>
      <c r="AN37" s="667"/>
      <c r="AO37" s="725"/>
      <c r="AQ37" s="698" t="s">
        <v>335</v>
      </c>
      <c r="AR37" s="699"/>
      <c r="AS37" s="699"/>
      <c r="AT37" s="699"/>
      <c r="AU37" s="699"/>
      <c r="AV37" s="699"/>
      <c r="AW37" s="699"/>
      <c r="AX37" s="699"/>
      <c r="AY37" s="700"/>
      <c r="AZ37" s="661">
        <v>339613</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4474</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777542</v>
      </c>
      <c r="CS37" s="662"/>
      <c r="CT37" s="662"/>
      <c r="CU37" s="662"/>
      <c r="CV37" s="662"/>
      <c r="CW37" s="662"/>
      <c r="CX37" s="662"/>
      <c r="CY37" s="663"/>
      <c r="CZ37" s="666">
        <v>4.7</v>
      </c>
      <c r="DA37" s="695"/>
      <c r="DB37" s="695"/>
      <c r="DC37" s="696"/>
      <c r="DD37" s="669">
        <v>777542</v>
      </c>
      <c r="DE37" s="662"/>
      <c r="DF37" s="662"/>
      <c r="DG37" s="662"/>
      <c r="DH37" s="662"/>
      <c r="DI37" s="662"/>
      <c r="DJ37" s="662"/>
      <c r="DK37" s="663"/>
      <c r="DL37" s="669">
        <v>665571</v>
      </c>
      <c r="DM37" s="662"/>
      <c r="DN37" s="662"/>
      <c r="DO37" s="662"/>
      <c r="DP37" s="662"/>
      <c r="DQ37" s="662"/>
      <c r="DR37" s="662"/>
      <c r="DS37" s="662"/>
      <c r="DT37" s="662"/>
      <c r="DU37" s="662"/>
      <c r="DV37" s="663"/>
      <c r="DW37" s="666">
        <v>8.1999999999999993</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17749830</v>
      </c>
      <c r="S38" s="713"/>
      <c r="T38" s="713"/>
      <c r="U38" s="713"/>
      <c r="V38" s="713"/>
      <c r="W38" s="713"/>
      <c r="X38" s="713"/>
      <c r="Y38" s="718"/>
      <c r="Z38" s="719">
        <v>100</v>
      </c>
      <c r="AA38" s="719"/>
      <c r="AB38" s="719"/>
      <c r="AC38" s="719"/>
      <c r="AD38" s="720">
        <v>8143135</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248</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7579</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1382639</v>
      </c>
      <c r="CS38" s="664"/>
      <c r="CT38" s="664"/>
      <c r="CU38" s="664"/>
      <c r="CV38" s="664"/>
      <c r="CW38" s="664"/>
      <c r="CX38" s="664"/>
      <c r="CY38" s="665"/>
      <c r="CZ38" s="666">
        <v>8.3000000000000007</v>
      </c>
      <c r="DA38" s="695"/>
      <c r="DB38" s="695"/>
      <c r="DC38" s="696"/>
      <c r="DD38" s="669">
        <v>1176091</v>
      </c>
      <c r="DE38" s="664"/>
      <c r="DF38" s="664"/>
      <c r="DG38" s="664"/>
      <c r="DH38" s="664"/>
      <c r="DI38" s="664"/>
      <c r="DJ38" s="664"/>
      <c r="DK38" s="665"/>
      <c r="DL38" s="669">
        <v>807572</v>
      </c>
      <c r="DM38" s="664"/>
      <c r="DN38" s="664"/>
      <c r="DO38" s="664"/>
      <c r="DP38" s="664"/>
      <c r="DQ38" s="664"/>
      <c r="DR38" s="664"/>
      <c r="DS38" s="664"/>
      <c r="DT38" s="664"/>
      <c r="DU38" s="664"/>
      <c r="DV38" s="665"/>
      <c r="DW38" s="666">
        <v>9.9</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128</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107</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1162988</v>
      </c>
      <c r="CS39" s="662"/>
      <c r="CT39" s="662"/>
      <c r="CU39" s="662"/>
      <c r="CV39" s="662"/>
      <c r="CW39" s="662"/>
      <c r="CX39" s="662"/>
      <c r="CY39" s="663"/>
      <c r="CZ39" s="666">
        <v>7</v>
      </c>
      <c r="DA39" s="695"/>
      <c r="DB39" s="695"/>
      <c r="DC39" s="696"/>
      <c r="DD39" s="669">
        <v>1161521</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276229</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128</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121704</v>
      </c>
      <c r="CS40" s="664"/>
      <c r="CT40" s="664"/>
      <c r="CU40" s="664"/>
      <c r="CV40" s="664"/>
      <c r="CW40" s="664"/>
      <c r="CX40" s="664"/>
      <c r="CY40" s="665"/>
      <c r="CZ40" s="666">
        <v>0.7</v>
      </c>
      <c r="DA40" s="695"/>
      <c r="DB40" s="695"/>
      <c r="DC40" s="696"/>
      <c r="DD40" s="669">
        <v>121704</v>
      </c>
      <c r="DE40" s="664"/>
      <c r="DF40" s="664"/>
      <c r="DG40" s="664"/>
      <c r="DH40" s="664"/>
      <c r="DI40" s="664"/>
      <c r="DJ40" s="664"/>
      <c r="DK40" s="665"/>
      <c r="DL40" s="669">
        <v>121704</v>
      </c>
      <c r="DM40" s="664"/>
      <c r="DN40" s="664"/>
      <c r="DO40" s="664"/>
      <c r="DP40" s="664"/>
      <c r="DQ40" s="664"/>
      <c r="DR40" s="664"/>
      <c r="DS40" s="664"/>
      <c r="DT40" s="664"/>
      <c r="DU40" s="664"/>
      <c r="DV40" s="665"/>
      <c r="DW40" s="666">
        <v>1.5</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766797</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319</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248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3180617</v>
      </c>
      <c r="CS42" s="664"/>
      <c r="CT42" s="664"/>
      <c r="CU42" s="664"/>
      <c r="CV42" s="664"/>
      <c r="CW42" s="664"/>
      <c r="CX42" s="664"/>
      <c r="CY42" s="665"/>
      <c r="CZ42" s="666">
        <v>19.100000000000001</v>
      </c>
      <c r="DA42" s="667"/>
      <c r="DB42" s="667"/>
      <c r="DC42" s="668"/>
      <c r="DD42" s="669">
        <v>637391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98761</v>
      </c>
      <c r="CS43" s="662"/>
      <c r="CT43" s="662"/>
      <c r="CU43" s="662"/>
      <c r="CV43" s="662"/>
      <c r="CW43" s="662"/>
      <c r="CX43" s="662"/>
      <c r="CY43" s="663"/>
      <c r="CZ43" s="666">
        <v>0.6</v>
      </c>
      <c r="DA43" s="695"/>
      <c r="DB43" s="695"/>
      <c r="DC43" s="696"/>
      <c r="DD43" s="669">
        <v>98761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3103818</v>
      </c>
      <c r="CS44" s="664"/>
      <c r="CT44" s="664"/>
      <c r="CU44" s="664"/>
      <c r="CV44" s="664"/>
      <c r="CW44" s="664"/>
      <c r="CX44" s="664"/>
      <c r="CY44" s="665"/>
      <c r="CZ44" s="666">
        <v>18.7</v>
      </c>
      <c r="DA44" s="667"/>
      <c r="DB44" s="667"/>
      <c r="DC44" s="668"/>
      <c r="DD44" s="669">
        <v>637333</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1341379</v>
      </c>
      <c r="CS45" s="662"/>
      <c r="CT45" s="662"/>
      <c r="CU45" s="662"/>
      <c r="CV45" s="662"/>
      <c r="CW45" s="662"/>
      <c r="CX45" s="662"/>
      <c r="CY45" s="663"/>
      <c r="CZ45" s="666">
        <v>8.1</v>
      </c>
      <c r="DA45" s="695"/>
      <c r="DB45" s="695"/>
      <c r="DC45" s="696"/>
      <c r="DD45" s="669">
        <v>7970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1739075</v>
      </c>
      <c r="CS46" s="664"/>
      <c r="CT46" s="664"/>
      <c r="CU46" s="664"/>
      <c r="CV46" s="664"/>
      <c r="CW46" s="664"/>
      <c r="CX46" s="664"/>
      <c r="CY46" s="665"/>
      <c r="CZ46" s="666">
        <v>10.5</v>
      </c>
      <c r="DA46" s="667"/>
      <c r="DB46" s="667"/>
      <c r="DC46" s="668"/>
      <c r="DD46" s="669">
        <v>608499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76799</v>
      </c>
      <c r="CS47" s="662"/>
      <c r="CT47" s="662"/>
      <c r="CU47" s="662"/>
      <c r="CV47" s="662"/>
      <c r="CW47" s="662"/>
      <c r="CX47" s="662"/>
      <c r="CY47" s="663"/>
      <c r="CZ47" s="666">
        <v>0.5</v>
      </c>
      <c r="DA47" s="695"/>
      <c r="DB47" s="695"/>
      <c r="DC47" s="696"/>
      <c r="DD47" s="669">
        <v>58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248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16634418</v>
      </c>
      <c r="CS49" s="677"/>
      <c r="CT49" s="677"/>
      <c r="CU49" s="677"/>
      <c r="CV49" s="677"/>
      <c r="CW49" s="677"/>
      <c r="CX49" s="677"/>
      <c r="CY49" s="678"/>
      <c r="CZ49" s="679">
        <v>100</v>
      </c>
      <c r="DA49" s="680"/>
      <c r="DB49" s="680"/>
      <c r="DC49" s="681"/>
      <c r="DD49" s="682">
        <v>10501911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MgF0/9wX5vNWA3pqBdSMOsZnERDTf9v8cU9jXEM3inU4q9fWjfGuwKw7P+lv8nS4IfRhbe7VvBzl07QG0kVAA==" saltValue="Qaxd0DRyNVqJt/abnktz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17750</v>
      </c>
      <c r="R7" s="1194"/>
      <c r="S7" s="1194"/>
      <c r="T7" s="1194"/>
      <c r="U7" s="1194"/>
      <c r="V7" s="1194">
        <v>16635</v>
      </c>
      <c r="W7" s="1194"/>
      <c r="X7" s="1194"/>
      <c r="Y7" s="1194"/>
      <c r="Z7" s="1194"/>
      <c r="AA7" s="1194">
        <v>1115</v>
      </c>
      <c r="AB7" s="1194"/>
      <c r="AC7" s="1194"/>
      <c r="AD7" s="1194"/>
      <c r="AE7" s="1195"/>
      <c r="AF7" s="1196">
        <v>571</v>
      </c>
      <c r="AG7" s="1197"/>
      <c r="AH7" s="1197"/>
      <c r="AI7" s="1197"/>
      <c r="AJ7" s="1198"/>
      <c r="AK7" s="1180" t="s">
        <v>507</v>
      </c>
      <c r="AL7" s="1181"/>
      <c r="AM7" s="1181"/>
      <c r="AN7" s="1181"/>
      <c r="AO7" s="1181"/>
      <c r="AP7" s="1181">
        <v>16557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580</v>
      </c>
      <c r="BT7" s="1185"/>
      <c r="BU7" s="1185"/>
      <c r="BV7" s="1185"/>
      <c r="BW7" s="1185"/>
      <c r="BX7" s="1185"/>
      <c r="BY7" s="1185"/>
      <c r="BZ7" s="1185"/>
      <c r="CA7" s="1185"/>
      <c r="CB7" s="1185"/>
      <c r="CC7" s="1185"/>
      <c r="CD7" s="1185"/>
      <c r="CE7" s="1185"/>
      <c r="CF7" s="1185"/>
      <c r="CG7" s="1186"/>
      <c r="CH7" s="1177">
        <v>-34</v>
      </c>
      <c r="CI7" s="1178"/>
      <c r="CJ7" s="1178"/>
      <c r="CK7" s="1178"/>
      <c r="CL7" s="1179"/>
      <c r="CM7" s="1177">
        <v>22</v>
      </c>
      <c r="CN7" s="1178"/>
      <c r="CO7" s="1178"/>
      <c r="CP7" s="1178"/>
      <c r="CQ7" s="1179"/>
      <c r="CR7" s="1177">
        <v>9</v>
      </c>
      <c r="CS7" s="1178"/>
      <c r="CT7" s="1178"/>
      <c r="CU7" s="1178"/>
      <c r="CV7" s="1179"/>
      <c r="CW7" s="1177">
        <v>0</v>
      </c>
      <c r="CX7" s="1178"/>
      <c r="CY7" s="1178"/>
      <c r="CZ7" s="1178"/>
      <c r="DA7" s="1179"/>
      <c r="DB7" s="1177" t="s">
        <v>507</v>
      </c>
      <c r="DC7" s="1178"/>
      <c r="DD7" s="1178"/>
      <c r="DE7" s="1178"/>
      <c r="DF7" s="1179"/>
      <c r="DG7" s="1177" t="s">
        <v>507</v>
      </c>
      <c r="DH7" s="1178"/>
      <c r="DI7" s="1178"/>
      <c r="DJ7" s="1178"/>
      <c r="DK7" s="1179"/>
      <c r="DL7" s="1177" t="s">
        <v>507</v>
      </c>
      <c r="DM7" s="1178"/>
      <c r="DN7" s="1178"/>
      <c r="DO7" s="1178"/>
      <c r="DP7" s="1179"/>
      <c r="DQ7" s="1177" t="s">
        <v>507</v>
      </c>
      <c r="DR7" s="1178"/>
      <c r="DS7" s="1178"/>
      <c r="DT7" s="1178"/>
      <c r="DU7" s="1179"/>
      <c r="DV7" s="1204"/>
      <c r="DW7" s="1205"/>
      <c r="DX7" s="1205"/>
      <c r="DY7" s="1205"/>
      <c r="DZ7" s="1206"/>
      <c r="EA7" s="254"/>
    </row>
    <row r="8" spans="1:131" s="255" customFormat="1" ht="26.25" customHeight="1" x14ac:dyDescent="0.15">
      <c r="A8" s="261">
        <v>2</v>
      </c>
      <c r="B8" s="1120" t="s">
        <v>386</v>
      </c>
      <c r="C8" s="1121"/>
      <c r="D8" s="1121"/>
      <c r="E8" s="1121"/>
      <c r="F8" s="1121"/>
      <c r="G8" s="1121"/>
      <c r="H8" s="1121"/>
      <c r="I8" s="1121"/>
      <c r="J8" s="1121"/>
      <c r="K8" s="1121"/>
      <c r="L8" s="1121"/>
      <c r="M8" s="1121"/>
      <c r="N8" s="1121"/>
      <c r="O8" s="1121"/>
      <c r="P8" s="1122"/>
      <c r="Q8" s="1132">
        <v>1142</v>
      </c>
      <c r="R8" s="1133"/>
      <c r="S8" s="1133"/>
      <c r="T8" s="1133"/>
      <c r="U8" s="1133"/>
      <c r="V8" s="1133">
        <v>1142</v>
      </c>
      <c r="W8" s="1133"/>
      <c r="X8" s="1133"/>
      <c r="Y8" s="1133"/>
      <c r="Z8" s="1133"/>
      <c r="AA8" s="1133" t="s">
        <v>507</v>
      </c>
      <c r="AB8" s="1133"/>
      <c r="AC8" s="1133"/>
      <c r="AD8" s="1133"/>
      <c r="AE8" s="1134"/>
      <c r="AF8" s="1126" t="s">
        <v>128</v>
      </c>
      <c r="AG8" s="1127"/>
      <c r="AH8" s="1127"/>
      <c r="AI8" s="1127"/>
      <c r="AJ8" s="1128"/>
      <c r="AK8" s="1175" t="s">
        <v>507</v>
      </c>
      <c r="AL8" s="1176"/>
      <c r="AM8" s="1176"/>
      <c r="AN8" s="1176"/>
      <c r="AO8" s="1176"/>
      <c r="AP8" s="1176" t="s">
        <v>507</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387</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17750</v>
      </c>
      <c r="R23" s="1158"/>
      <c r="S23" s="1158"/>
      <c r="T23" s="1158"/>
      <c r="U23" s="1158"/>
      <c r="V23" s="1158">
        <v>16635</v>
      </c>
      <c r="W23" s="1158"/>
      <c r="X23" s="1158"/>
      <c r="Y23" s="1158"/>
      <c r="Z23" s="1158"/>
      <c r="AA23" s="1158">
        <v>1115</v>
      </c>
      <c r="AB23" s="1158"/>
      <c r="AC23" s="1158"/>
      <c r="AD23" s="1158"/>
      <c r="AE23" s="1159"/>
      <c r="AF23" s="1160">
        <v>571</v>
      </c>
      <c r="AG23" s="1158"/>
      <c r="AH23" s="1158"/>
      <c r="AI23" s="1158"/>
      <c r="AJ23" s="1161"/>
      <c r="AK23" s="1162"/>
      <c r="AL23" s="1163"/>
      <c r="AM23" s="1163"/>
      <c r="AN23" s="1163"/>
      <c r="AO23" s="1163"/>
      <c r="AP23" s="1158">
        <v>16557</v>
      </c>
      <c r="AQ23" s="1158"/>
      <c r="AR23" s="1158"/>
      <c r="AS23" s="1158"/>
      <c r="AT23" s="1158"/>
      <c r="AU23" s="1164"/>
      <c r="AV23" s="1164"/>
      <c r="AW23" s="1164"/>
      <c r="AX23" s="1164"/>
      <c r="AY23" s="1165"/>
      <c r="AZ23" s="1154" t="s">
        <v>390</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3809</v>
      </c>
      <c r="R28" s="1143"/>
      <c r="S28" s="1143"/>
      <c r="T28" s="1143"/>
      <c r="U28" s="1143"/>
      <c r="V28" s="1143">
        <v>3640</v>
      </c>
      <c r="W28" s="1143"/>
      <c r="X28" s="1143"/>
      <c r="Y28" s="1143"/>
      <c r="Z28" s="1143"/>
      <c r="AA28" s="1143">
        <v>169</v>
      </c>
      <c r="AB28" s="1143"/>
      <c r="AC28" s="1143"/>
      <c r="AD28" s="1143"/>
      <c r="AE28" s="1144"/>
      <c r="AF28" s="1145">
        <v>169</v>
      </c>
      <c r="AG28" s="1143"/>
      <c r="AH28" s="1143"/>
      <c r="AI28" s="1143"/>
      <c r="AJ28" s="1146"/>
      <c r="AK28" s="1147">
        <v>276</v>
      </c>
      <c r="AL28" s="1135"/>
      <c r="AM28" s="1135"/>
      <c r="AN28" s="1135"/>
      <c r="AO28" s="1135"/>
      <c r="AP28" s="1135" t="s">
        <v>507</v>
      </c>
      <c r="AQ28" s="1135"/>
      <c r="AR28" s="1135"/>
      <c r="AS28" s="1135"/>
      <c r="AT28" s="1135"/>
      <c r="AU28" s="1135" t="s">
        <v>507</v>
      </c>
      <c r="AV28" s="1135"/>
      <c r="AW28" s="1135"/>
      <c r="AX28" s="1135"/>
      <c r="AY28" s="1135"/>
      <c r="AZ28" s="1136" t="s">
        <v>507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402</v>
      </c>
      <c r="C29" s="1121"/>
      <c r="D29" s="1121"/>
      <c r="E29" s="1121"/>
      <c r="F29" s="1121"/>
      <c r="G29" s="1121"/>
      <c r="H29" s="1121"/>
      <c r="I29" s="1121"/>
      <c r="J29" s="1121"/>
      <c r="K29" s="1121"/>
      <c r="L29" s="1121"/>
      <c r="M29" s="1121"/>
      <c r="N29" s="1121"/>
      <c r="O29" s="1121"/>
      <c r="P29" s="1122"/>
      <c r="Q29" s="1132">
        <v>2507</v>
      </c>
      <c r="R29" s="1133"/>
      <c r="S29" s="1133"/>
      <c r="T29" s="1133"/>
      <c r="U29" s="1133"/>
      <c r="V29" s="1133">
        <v>2400</v>
      </c>
      <c r="W29" s="1133"/>
      <c r="X29" s="1133"/>
      <c r="Y29" s="1133"/>
      <c r="Z29" s="1133"/>
      <c r="AA29" s="1133">
        <v>107</v>
      </c>
      <c r="AB29" s="1133"/>
      <c r="AC29" s="1133"/>
      <c r="AD29" s="1133"/>
      <c r="AE29" s="1134"/>
      <c r="AF29" s="1126">
        <v>107</v>
      </c>
      <c r="AG29" s="1127"/>
      <c r="AH29" s="1127"/>
      <c r="AI29" s="1127"/>
      <c r="AJ29" s="1128"/>
      <c r="AK29" s="1069">
        <v>375</v>
      </c>
      <c r="AL29" s="1060"/>
      <c r="AM29" s="1060"/>
      <c r="AN29" s="1060"/>
      <c r="AO29" s="1060"/>
      <c r="AP29" s="1060" t="s">
        <v>507</v>
      </c>
      <c r="AQ29" s="1060"/>
      <c r="AR29" s="1060"/>
      <c r="AS29" s="1060"/>
      <c r="AT29" s="1060"/>
      <c r="AU29" s="1060" t="s">
        <v>507</v>
      </c>
      <c r="AV29" s="1060"/>
      <c r="AW29" s="1060"/>
      <c r="AX29" s="1060"/>
      <c r="AY29" s="1060"/>
      <c r="AZ29" s="1060" t="s">
        <v>507</v>
      </c>
      <c r="BA29" s="1060"/>
      <c r="BB29" s="1060"/>
      <c r="BC29" s="1060"/>
      <c r="BD29" s="1060"/>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403</v>
      </c>
      <c r="C30" s="1121"/>
      <c r="D30" s="1121"/>
      <c r="E30" s="1121"/>
      <c r="F30" s="1121"/>
      <c r="G30" s="1121"/>
      <c r="H30" s="1121"/>
      <c r="I30" s="1121"/>
      <c r="J30" s="1121"/>
      <c r="K30" s="1121"/>
      <c r="L30" s="1121"/>
      <c r="M30" s="1121"/>
      <c r="N30" s="1121"/>
      <c r="O30" s="1121"/>
      <c r="P30" s="1122"/>
      <c r="Q30" s="1132">
        <v>375</v>
      </c>
      <c r="R30" s="1133"/>
      <c r="S30" s="1133"/>
      <c r="T30" s="1133"/>
      <c r="U30" s="1133"/>
      <c r="V30" s="1133">
        <v>365</v>
      </c>
      <c r="W30" s="1133"/>
      <c r="X30" s="1133"/>
      <c r="Y30" s="1133"/>
      <c r="Z30" s="1133"/>
      <c r="AA30" s="1133">
        <v>10</v>
      </c>
      <c r="AB30" s="1133"/>
      <c r="AC30" s="1133"/>
      <c r="AD30" s="1133"/>
      <c r="AE30" s="1134"/>
      <c r="AF30" s="1126">
        <v>10</v>
      </c>
      <c r="AG30" s="1127"/>
      <c r="AH30" s="1127"/>
      <c r="AI30" s="1127"/>
      <c r="AJ30" s="1128"/>
      <c r="AK30" s="1069">
        <v>86</v>
      </c>
      <c r="AL30" s="1060"/>
      <c r="AM30" s="1060"/>
      <c r="AN30" s="1060"/>
      <c r="AO30" s="1060"/>
      <c r="AP30" s="1060" t="s">
        <v>507</v>
      </c>
      <c r="AQ30" s="1060"/>
      <c r="AR30" s="1060"/>
      <c r="AS30" s="1060"/>
      <c r="AT30" s="1060"/>
      <c r="AU30" s="1060" t="s">
        <v>507</v>
      </c>
      <c r="AV30" s="1060"/>
      <c r="AW30" s="1060"/>
      <c r="AX30" s="1060"/>
      <c r="AY30" s="1060"/>
      <c r="AZ30" s="1060" t="s">
        <v>507</v>
      </c>
      <c r="BA30" s="1060"/>
      <c r="BB30" s="1060"/>
      <c r="BC30" s="1060"/>
      <c r="BD30" s="1060"/>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404</v>
      </c>
      <c r="C31" s="1121"/>
      <c r="D31" s="1121"/>
      <c r="E31" s="1121"/>
      <c r="F31" s="1121"/>
      <c r="G31" s="1121"/>
      <c r="H31" s="1121"/>
      <c r="I31" s="1121"/>
      <c r="J31" s="1121"/>
      <c r="K31" s="1121"/>
      <c r="L31" s="1121"/>
      <c r="M31" s="1121"/>
      <c r="N31" s="1121"/>
      <c r="O31" s="1121"/>
      <c r="P31" s="1122"/>
      <c r="Q31" s="1132">
        <v>1328</v>
      </c>
      <c r="R31" s="1133"/>
      <c r="S31" s="1133"/>
      <c r="T31" s="1133"/>
      <c r="U31" s="1133"/>
      <c r="V31" s="1133">
        <v>1241</v>
      </c>
      <c r="W31" s="1133"/>
      <c r="X31" s="1133"/>
      <c r="Y31" s="1133"/>
      <c r="Z31" s="1133"/>
      <c r="AA31" s="1133">
        <v>87</v>
      </c>
      <c r="AB31" s="1133"/>
      <c r="AC31" s="1133"/>
      <c r="AD31" s="1133"/>
      <c r="AE31" s="1134"/>
      <c r="AF31" s="1126">
        <v>174</v>
      </c>
      <c r="AG31" s="1127"/>
      <c r="AH31" s="1127"/>
      <c r="AI31" s="1127"/>
      <c r="AJ31" s="1128"/>
      <c r="AK31" s="1069">
        <v>359</v>
      </c>
      <c r="AL31" s="1060"/>
      <c r="AM31" s="1060"/>
      <c r="AN31" s="1060"/>
      <c r="AO31" s="1060"/>
      <c r="AP31" s="1060">
        <v>7483</v>
      </c>
      <c r="AQ31" s="1060"/>
      <c r="AR31" s="1060"/>
      <c r="AS31" s="1060"/>
      <c r="AT31" s="1060"/>
      <c r="AU31" s="1060">
        <v>2402</v>
      </c>
      <c r="AV31" s="1060"/>
      <c r="AW31" s="1060"/>
      <c r="AX31" s="1060"/>
      <c r="AY31" s="1060"/>
      <c r="AZ31" s="1060" t="s">
        <v>507</v>
      </c>
      <c r="BA31" s="1060"/>
      <c r="BB31" s="1060"/>
      <c r="BC31" s="1060"/>
      <c r="BD31" s="1060"/>
      <c r="BE31" s="1115" t="s">
        <v>405</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581</v>
      </c>
      <c r="C32" s="1121"/>
      <c r="D32" s="1121"/>
      <c r="E32" s="1121"/>
      <c r="F32" s="1121"/>
      <c r="G32" s="1121"/>
      <c r="H32" s="1121"/>
      <c r="I32" s="1121"/>
      <c r="J32" s="1121"/>
      <c r="K32" s="1121"/>
      <c r="L32" s="1121"/>
      <c r="M32" s="1121"/>
      <c r="N32" s="1121"/>
      <c r="O32" s="1121"/>
      <c r="P32" s="1122"/>
      <c r="Q32" s="1132">
        <v>354</v>
      </c>
      <c r="R32" s="1133"/>
      <c r="S32" s="1133"/>
      <c r="T32" s="1133"/>
      <c r="U32" s="1133"/>
      <c r="V32" s="1133">
        <v>47</v>
      </c>
      <c r="W32" s="1133"/>
      <c r="X32" s="1133"/>
      <c r="Y32" s="1133"/>
      <c r="Z32" s="1133"/>
      <c r="AA32" s="1133">
        <v>307</v>
      </c>
      <c r="AB32" s="1133"/>
      <c r="AC32" s="1133"/>
      <c r="AD32" s="1133"/>
      <c r="AE32" s="1134"/>
      <c r="AF32" s="1126">
        <v>165</v>
      </c>
      <c r="AG32" s="1127"/>
      <c r="AH32" s="1127"/>
      <c r="AI32" s="1127"/>
      <c r="AJ32" s="1128"/>
      <c r="AK32" s="1069">
        <v>340</v>
      </c>
      <c r="AL32" s="1060"/>
      <c r="AM32" s="1060"/>
      <c r="AN32" s="1060"/>
      <c r="AO32" s="1060"/>
      <c r="AP32" s="1060" t="s">
        <v>507</v>
      </c>
      <c r="AQ32" s="1060"/>
      <c r="AR32" s="1060"/>
      <c r="AS32" s="1060"/>
      <c r="AT32" s="1060"/>
      <c r="AU32" s="1060" t="s">
        <v>507</v>
      </c>
      <c r="AV32" s="1060"/>
      <c r="AW32" s="1060"/>
      <c r="AX32" s="1060"/>
      <c r="AY32" s="1060"/>
      <c r="AZ32" s="1060" t="s">
        <v>507</v>
      </c>
      <c r="BA32" s="1060"/>
      <c r="BB32" s="1060"/>
      <c r="BC32" s="1060"/>
      <c r="BD32" s="1060"/>
      <c r="BE32" s="1115" t="s">
        <v>406</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407</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626</v>
      </c>
      <c r="AG63" s="1048"/>
      <c r="AH63" s="1048"/>
      <c r="AI63" s="1048"/>
      <c r="AJ63" s="1113"/>
      <c r="AK63" s="1114"/>
      <c r="AL63" s="1052"/>
      <c r="AM63" s="1052"/>
      <c r="AN63" s="1052"/>
      <c r="AO63" s="1052"/>
      <c r="AP63" s="1048">
        <v>7483</v>
      </c>
      <c r="AQ63" s="1048"/>
      <c r="AR63" s="1048"/>
      <c r="AS63" s="1048"/>
      <c r="AT63" s="1048"/>
      <c r="AU63" s="1048">
        <v>2402</v>
      </c>
      <c r="AV63" s="1048"/>
      <c r="AW63" s="1048"/>
      <c r="AX63" s="1048"/>
      <c r="AY63" s="1048"/>
      <c r="AZ63" s="1108"/>
      <c r="BA63" s="1108"/>
      <c r="BB63" s="1108"/>
      <c r="BC63" s="1108"/>
      <c r="BD63" s="1108"/>
      <c r="BE63" s="1049"/>
      <c r="BF63" s="1049"/>
      <c r="BG63" s="1049"/>
      <c r="BH63" s="1049"/>
      <c r="BI63" s="1050"/>
      <c r="BJ63" s="1109" t="s">
        <v>128</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410</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411</v>
      </c>
      <c r="W66" s="1091"/>
      <c r="X66" s="1091"/>
      <c r="Y66" s="1091"/>
      <c r="Z66" s="1092"/>
      <c r="AA66" s="1090" t="s">
        <v>395</v>
      </c>
      <c r="AB66" s="1091"/>
      <c r="AC66" s="1091"/>
      <c r="AD66" s="1091"/>
      <c r="AE66" s="1092"/>
      <c r="AF66" s="1096" t="s">
        <v>412</v>
      </c>
      <c r="AG66" s="1097"/>
      <c r="AH66" s="1097"/>
      <c r="AI66" s="1097"/>
      <c r="AJ66" s="1098"/>
      <c r="AK66" s="1090" t="s">
        <v>413</v>
      </c>
      <c r="AL66" s="1085"/>
      <c r="AM66" s="1085"/>
      <c r="AN66" s="1085"/>
      <c r="AO66" s="1086"/>
      <c r="AP66" s="1090" t="s">
        <v>398</v>
      </c>
      <c r="AQ66" s="1091"/>
      <c r="AR66" s="1091"/>
      <c r="AS66" s="1091"/>
      <c r="AT66" s="1092"/>
      <c r="AU66" s="1090" t="s">
        <v>414</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574</v>
      </c>
      <c r="C68" s="1075"/>
      <c r="D68" s="1075"/>
      <c r="E68" s="1075"/>
      <c r="F68" s="1075"/>
      <c r="G68" s="1075"/>
      <c r="H68" s="1075"/>
      <c r="I68" s="1075"/>
      <c r="J68" s="1075"/>
      <c r="K68" s="1075"/>
      <c r="L68" s="1075"/>
      <c r="M68" s="1075"/>
      <c r="N68" s="1075"/>
      <c r="O68" s="1075"/>
      <c r="P68" s="1076"/>
      <c r="Q68" s="1077">
        <v>8889</v>
      </c>
      <c r="R68" s="1071"/>
      <c r="S68" s="1071"/>
      <c r="T68" s="1071"/>
      <c r="U68" s="1071"/>
      <c r="V68" s="1071">
        <v>7475</v>
      </c>
      <c r="W68" s="1071"/>
      <c r="X68" s="1071"/>
      <c r="Y68" s="1071"/>
      <c r="Z68" s="1071"/>
      <c r="AA68" s="1071">
        <v>1414</v>
      </c>
      <c r="AB68" s="1071"/>
      <c r="AC68" s="1071"/>
      <c r="AD68" s="1071"/>
      <c r="AE68" s="1071"/>
      <c r="AF68" s="1071">
        <v>1414</v>
      </c>
      <c r="AG68" s="1071"/>
      <c r="AH68" s="1071"/>
      <c r="AI68" s="1071"/>
      <c r="AJ68" s="1071"/>
      <c r="AK68" s="1071">
        <v>523</v>
      </c>
      <c r="AL68" s="1071"/>
      <c r="AM68" s="1071"/>
      <c r="AN68" s="1071"/>
      <c r="AO68" s="1071"/>
      <c r="AP68" s="1071" t="s">
        <v>507</v>
      </c>
      <c r="AQ68" s="1071"/>
      <c r="AR68" s="1071"/>
      <c r="AS68" s="1071"/>
      <c r="AT68" s="1071"/>
      <c r="AU68" s="1071" t="s">
        <v>507</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575</v>
      </c>
      <c r="C69" s="1064"/>
      <c r="D69" s="1064"/>
      <c r="E69" s="1064"/>
      <c r="F69" s="1064"/>
      <c r="G69" s="1064"/>
      <c r="H69" s="1064"/>
      <c r="I69" s="1064"/>
      <c r="J69" s="1064"/>
      <c r="K69" s="1064"/>
      <c r="L69" s="1064"/>
      <c r="M69" s="1064"/>
      <c r="N69" s="1064"/>
      <c r="O69" s="1064"/>
      <c r="P69" s="1065"/>
      <c r="Q69" s="1066">
        <v>2144</v>
      </c>
      <c r="R69" s="1060"/>
      <c r="S69" s="1060"/>
      <c r="T69" s="1060"/>
      <c r="U69" s="1060"/>
      <c r="V69" s="1060">
        <v>1846</v>
      </c>
      <c r="W69" s="1060"/>
      <c r="X69" s="1060"/>
      <c r="Y69" s="1060"/>
      <c r="Z69" s="1060"/>
      <c r="AA69" s="1060">
        <v>298</v>
      </c>
      <c r="AB69" s="1060"/>
      <c r="AC69" s="1060"/>
      <c r="AD69" s="1060"/>
      <c r="AE69" s="1060"/>
      <c r="AF69" s="1060">
        <v>86</v>
      </c>
      <c r="AG69" s="1060"/>
      <c r="AH69" s="1060"/>
      <c r="AI69" s="1060"/>
      <c r="AJ69" s="1060"/>
      <c r="AK69" s="1060">
        <v>100</v>
      </c>
      <c r="AL69" s="1060"/>
      <c r="AM69" s="1060"/>
      <c r="AN69" s="1060"/>
      <c r="AO69" s="1060"/>
      <c r="AP69" s="1070">
        <v>567</v>
      </c>
      <c r="AQ69" s="1068"/>
      <c r="AR69" s="1068"/>
      <c r="AS69" s="1068"/>
      <c r="AT69" s="1069"/>
      <c r="AU69" s="1070">
        <v>133</v>
      </c>
      <c r="AV69" s="1068"/>
      <c r="AW69" s="1068"/>
      <c r="AX69" s="1068"/>
      <c r="AY69" s="1069"/>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576</v>
      </c>
      <c r="C70" s="1064"/>
      <c r="D70" s="1064"/>
      <c r="E70" s="1064"/>
      <c r="F70" s="1064"/>
      <c r="G70" s="1064"/>
      <c r="H70" s="1064"/>
      <c r="I70" s="1064"/>
      <c r="J70" s="1064"/>
      <c r="K70" s="1064"/>
      <c r="L70" s="1064"/>
      <c r="M70" s="1064"/>
      <c r="N70" s="1064"/>
      <c r="O70" s="1064"/>
      <c r="P70" s="1065"/>
      <c r="Q70" s="1066">
        <v>1373</v>
      </c>
      <c r="R70" s="1060"/>
      <c r="S70" s="1060"/>
      <c r="T70" s="1060"/>
      <c r="U70" s="1060"/>
      <c r="V70" s="1060">
        <v>1028</v>
      </c>
      <c r="W70" s="1060"/>
      <c r="X70" s="1060"/>
      <c r="Y70" s="1060"/>
      <c r="Z70" s="1060"/>
      <c r="AA70" s="1060">
        <v>345</v>
      </c>
      <c r="AB70" s="1060"/>
      <c r="AC70" s="1060"/>
      <c r="AD70" s="1060"/>
      <c r="AE70" s="1060"/>
      <c r="AF70" s="1060">
        <v>1065</v>
      </c>
      <c r="AG70" s="1060"/>
      <c r="AH70" s="1060"/>
      <c r="AI70" s="1060"/>
      <c r="AJ70" s="1060"/>
      <c r="AK70" s="1070" t="s">
        <v>507</v>
      </c>
      <c r="AL70" s="1068"/>
      <c r="AM70" s="1068"/>
      <c r="AN70" s="1068"/>
      <c r="AO70" s="1069"/>
      <c r="AP70" s="1070">
        <v>305</v>
      </c>
      <c r="AQ70" s="1068"/>
      <c r="AR70" s="1068"/>
      <c r="AS70" s="1068"/>
      <c r="AT70" s="1069"/>
      <c r="AU70" s="1070" t="s">
        <v>507</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577</v>
      </c>
      <c r="C71" s="1064"/>
      <c r="D71" s="1064"/>
      <c r="E71" s="1064"/>
      <c r="F71" s="1064"/>
      <c r="G71" s="1064"/>
      <c r="H71" s="1064"/>
      <c r="I71" s="1064"/>
      <c r="J71" s="1064"/>
      <c r="K71" s="1064"/>
      <c r="L71" s="1064"/>
      <c r="M71" s="1064"/>
      <c r="N71" s="1064"/>
      <c r="O71" s="1064"/>
      <c r="P71" s="1065"/>
      <c r="Q71" s="1066">
        <v>2491</v>
      </c>
      <c r="R71" s="1060"/>
      <c r="S71" s="1060"/>
      <c r="T71" s="1060"/>
      <c r="U71" s="1060"/>
      <c r="V71" s="1060">
        <v>2446</v>
      </c>
      <c r="W71" s="1060"/>
      <c r="X71" s="1060"/>
      <c r="Y71" s="1060"/>
      <c r="Z71" s="1060"/>
      <c r="AA71" s="1060">
        <v>46</v>
      </c>
      <c r="AB71" s="1060"/>
      <c r="AC71" s="1060"/>
      <c r="AD71" s="1060"/>
      <c r="AE71" s="1060"/>
      <c r="AF71" s="1060">
        <v>46</v>
      </c>
      <c r="AG71" s="1060"/>
      <c r="AH71" s="1060"/>
      <c r="AI71" s="1060"/>
      <c r="AJ71" s="1060"/>
      <c r="AK71" s="1070">
        <v>43</v>
      </c>
      <c r="AL71" s="1068"/>
      <c r="AM71" s="1068"/>
      <c r="AN71" s="1068"/>
      <c r="AO71" s="1069"/>
      <c r="AP71" s="1070">
        <v>964</v>
      </c>
      <c r="AQ71" s="1068"/>
      <c r="AR71" s="1068"/>
      <c r="AS71" s="1068"/>
      <c r="AT71" s="1069"/>
      <c r="AU71" s="1070">
        <v>166</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578</v>
      </c>
      <c r="C72" s="1064"/>
      <c r="D72" s="1064"/>
      <c r="E72" s="1064"/>
      <c r="F72" s="1064"/>
      <c r="G72" s="1064"/>
      <c r="H72" s="1064"/>
      <c r="I72" s="1064"/>
      <c r="J72" s="1064"/>
      <c r="K72" s="1064"/>
      <c r="L72" s="1064"/>
      <c r="M72" s="1064"/>
      <c r="N72" s="1064"/>
      <c r="O72" s="1064"/>
      <c r="P72" s="1065"/>
      <c r="Q72" s="1066">
        <v>300</v>
      </c>
      <c r="R72" s="1060"/>
      <c r="S72" s="1060"/>
      <c r="T72" s="1060"/>
      <c r="U72" s="1060"/>
      <c r="V72" s="1060">
        <v>254</v>
      </c>
      <c r="W72" s="1060"/>
      <c r="X72" s="1060"/>
      <c r="Y72" s="1060"/>
      <c r="Z72" s="1060"/>
      <c r="AA72" s="1060">
        <v>46</v>
      </c>
      <c r="AB72" s="1060"/>
      <c r="AC72" s="1060"/>
      <c r="AD72" s="1060"/>
      <c r="AE72" s="1060"/>
      <c r="AF72" s="1060">
        <v>46</v>
      </c>
      <c r="AG72" s="1060"/>
      <c r="AH72" s="1060"/>
      <c r="AI72" s="1060"/>
      <c r="AJ72" s="1060"/>
      <c r="AK72" s="1070" t="s">
        <v>507</v>
      </c>
      <c r="AL72" s="1068"/>
      <c r="AM72" s="1068"/>
      <c r="AN72" s="1068"/>
      <c r="AO72" s="1069"/>
      <c r="AP72" s="1070" t="s">
        <v>507</v>
      </c>
      <c r="AQ72" s="1068"/>
      <c r="AR72" s="1068"/>
      <c r="AS72" s="1068"/>
      <c r="AT72" s="1069"/>
      <c r="AU72" s="1070" t="s">
        <v>507</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579</v>
      </c>
      <c r="C73" s="1064"/>
      <c r="D73" s="1064"/>
      <c r="E73" s="1064"/>
      <c r="F73" s="1064"/>
      <c r="G73" s="1064"/>
      <c r="H73" s="1064"/>
      <c r="I73" s="1064"/>
      <c r="J73" s="1064"/>
      <c r="K73" s="1064"/>
      <c r="L73" s="1064"/>
      <c r="M73" s="1064"/>
      <c r="N73" s="1064"/>
      <c r="O73" s="1064"/>
      <c r="P73" s="1065"/>
      <c r="Q73" s="1066">
        <v>290311</v>
      </c>
      <c r="R73" s="1060"/>
      <c r="S73" s="1060"/>
      <c r="T73" s="1060"/>
      <c r="U73" s="1060"/>
      <c r="V73" s="1060">
        <v>279470</v>
      </c>
      <c r="W73" s="1060"/>
      <c r="X73" s="1060"/>
      <c r="Y73" s="1060"/>
      <c r="Z73" s="1060"/>
      <c r="AA73" s="1060">
        <v>10841</v>
      </c>
      <c r="AB73" s="1060"/>
      <c r="AC73" s="1060"/>
      <c r="AD73" s="1060"/>
      <c r="AE73" s="1060"/>
      <c r="AF73" s="1060">
        <v>10841</v>
      </c>
      <c r="AG73" s="1060"/>
      <c r="AH73" s="1060"/>
      <c r="AI73" s="1060"/>
      <c r="AJ73" s="1060"/>
      <c r="AK73" s="1070" t="s">
        <v>507</v>
      </c>
      <c r="AL73" s="1068"/>
      <c r="AM73" s="1068"/>
      <c r="AN73" s="1068"/>
      <c r="AO73" s="1069"/>
      <c r="AP73" s="1070" t="s">
        <v>507</v>
      </c>
      <c r="AQ73" s="1068"/>
      <c r="AR73" s="1068"/>
      <c r="AS73" s="1068"/>
      <c r="AT73" s="1069"/>
      <c r="AU73" s="1070" t="s">
        <v>507</v>
      </c>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13498</v>
      </c>
      <c r="AG88" s="1048"/>
      <c r="AH88" s="1048"/>
      <c r="AI88" s="1048"/>
      <c r="AJ88" s="1048"/>
      <c r="AK88" s="1052"/>
      <c r="AL88" s="1052"/>
      <c r="AM88" s="1052"/>
      <c r="AN88" s="1052"/>
      <c r="AO88" s="1052"/>
      <c r="AP88" s="1048">
        <v>1836</v>
      </c>
      <c r="AQ88" s="1048"/>
      <c r="AR88" s="1048"/>
      <c r="AS88" s="1048"/>
      <c r="AT88" s="1048"/>
      <c r="AU88" s="1048">
        <v>299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9</v>
      </c>
      <c r="CS102" s="1040"/>
      <c r="CT102" s="1040"/>
      <c r="CU102" s="1040"/>
      <c r="CV102" s="1041"/>
      <c r="CW102" s="1039">
        <v>0</v>
      </c>
      <c r="CX102" s="1040"/>
      <c r="CY102" s="1040"/>
      <c r="CZ102" s="1040"/>
      <c r="DA102" s="1041"/>
      <c r="DB102" s="1039" t="s">
        <v>507</v>
      </c>
      <c r="DC102" s="1040"/>
      <c r="DD102" s="1040"/>
      <c r="DE102" s="1040"/>
      <c r="DF102" s="1041"/>
      <c r="DG102" s="1039" t="s">
        <v>507</v>
      </c>
      <c r="DH102" s="1040"/>
      <c r="DI102" s="1040"/>
      <c r="DJ102" s="1040"/>
      <c r="DK102" s="1041"/>
      <c r="DL102" s="1039" t="s">
        <v>507</v>
      </c>
      <c r="DM102" s="1040"/>
      <c r="DN102" s="1040"/>
      <c r="DO102" s="1040"/>
      <c r="DP102" s="1041"/>
      <c r="DQ102" s="1039" t="s">
        <v>507</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306</v>
      </c>
      <c r="AG109" s="983"/>
      <c r="AH109" s="983"/>
      <c r="AI109" s="983"/>
      <c r="AJ109" s="984"/>
      <c r="AK109" s="985" t="s">
        <v>305</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306</v>
      </c>
      <c r="BW109" s="983"/>
      <c r="BX109" s="983"/>
      <c r="BY109" s="983"/>
      <c r="BZ109" s="984"/>
      <c r="CA109" s="985" t="s">
        <v>305</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306</v>
      </c>
      <c r="DM109" s="983"/>
      <c r="DN109" s="983"/>
      <c r="DO109" s="983"/>
      <c r="DP109" s="984"/>
      <c r="DQ109" s="985" t="s">
        <v>305</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1416647</v>
      </c>
      <c r="AB110" s="976"/>
      <c r="AC110" s="976"/>
      <c r="AD110" s="976"/>
      <c r="AE110" s="977"/>
      <c r="AF110" s="978">
        <v>1303986</v>
      </c>
      <c r="AG110" s="976"/>
      <c r="AH110" s="976"/>
      <c r="AI110" s="976"/>
      <c r="AJ110" s="977"/>
      <c r="AK110" s="978">
        <v>1331232</v>
      </c>
      <c r="AL110" s="976"/>
      <c r="AM110" s="976"/>
      <c r="AN110" s="976"/>
      <c r="AO110" s="977"/>
      <c r="AP110" s="979">
        <v>17.5</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16177510</v>
      </c>
      <c r="BR110" s="923"/>
      <c r="BS110" s="923"/>
      <c r="BT110" s="923"/>
      <c r="BU110" s="923"/>
      <c r="BV110" s="923">
        <v>16361283</v>
      </c>
      <c r="BW110" s="923"/>
      <c r="BX110" s="923"/>
      <c r="BY110" s="923"/>
      <c r="BZ110" s="923"/>
      <c r="CA110" s="923">
        <v>16557460</v>
      </c>
      <c r="CB110" s="923"/>
      <c r="CC110" s="923"/>
      <c r="CD110" s="923"/>
      <c r="CE110" s="923"/>
      <c r="CF110" s="947">
        <v>218.2</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390</v>
      </c>
      <c r="DH110" s="923"/>
      <c r="DI110" s="923"/>
      <c r="DJ110" s="923"/>
      <c r="DK110" s="923"/>
      <c r="DL110" s="923" t="s">
        <v>128</v>
      </c>
      <c r="DM110" s="923"/>
      <c r="DN110" s="923"/>
      <c r="DO110" s="923"/>
      <c r="DP110" s="923"/>
      <c r="DQ110" s="923" t="s">
        <v>128</v>
      </c>
      <c r="DR110" s="923"/>
      <c r="DS110" s="923"/>
      <c r="DT110" s="923"/>
      <c r="DU110" s="923"/>
      <c r="DV110" s="924" t="s">
        <v>128</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390</v>
      </c>
      <c r="AB111" s="1004"/>
      <c r="AC111" s="1004"/>
      <c r="AD111" s="1004"/>
      <c r="AE111" s="1005"/>
      <c r="AF111" s="1006" t="s">
        <v>128</v>
      </c>
      <c r="AG111" s="1004"/>
      <c r="AH111" s="1004"/>
      <c r="AI111" s="1004"/>
      <c r="AJ111" s="1005"/>
      <c r="AK111" s="1006" t="s">
        <v>128</v>
      </c>
      <c r="AL111" s="1004"/>
      <c r="AM111" s="1004"/>
      <c r="AN111" s="1004"/>
      <c r="AO111" s="1005"/>
      <c r="AP111" s="1007" t="s">
        <v>432</v>
      </c>
      <c r="AQ111" s="1008"/>
      <c r="AR111" s="1008"/>
      <c r="AS111" s="1008"/>
      <c r="AT111" s="1009"/>
      <c r="AU111" s="1017"/>
      <c r="AV111" s="1018"/>
      <c r="AW111" s="1018"/>
      <c r="AX111" s="1018"/>
      <c r="AY111" s="1018"/>
      <c r="AZ111" s="893" t="s">
        <v>433</v>
      </c>
      <c r="BA111" s="828"/>
      <c r="BB111" s="828"/>
      <c r="BC111" s="828"/>
      <c r="BD111" s="828"/>
      <c r="BE111" s="828"/>
      <c r="BF111" s="828"/>
      <c r="BG111" s="828"/>
      <c r="BH111" s="828"/>
      <c r="BI111" s="828"/>
      <c r="BJ111" s="828"/>
      <c r="BK111" s="828"/>
      <c r="BL111" s="828"/>
      <c r="BM111" s="828"/>
      <c r="BN111" s="828"/>
      <c r="BO111" s="828"/>
      <c r="BP111" s="829"/>
      <c r="BQ111" s="894" t="s">
        <v>128</v>
      </c>
      <c r="BR111" s="895"/>
      <c r="BS111" s="895"/>
      <c r="BT111" s="895"/>
      <c r="BU111" s="895"/>
      <c r="BV111" s="895" t="s">
        <v>128</v>
      </c>
      <c r="BW111" s="895"/>
      <c r="BX111" s="895"/>
      <c r="BY111" s="895"/>
      <c r="BZ111" s="895"/>
      <c r="CA111" s="895" t="s">
        <v>128</v>
      </c>
      <c r="CB111" s="895"/>
      <c r="CC111" s="895"/>
      <c r="CD111" s="895"/>
      <c r="CE111" s="895"/>
      <c r="CF111" s="956" t="s">
        <v>128</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390</v>
      </c>
      <c r="DM111" s="895"/>
      <c r="DN111" s="895"/>
      <c r="DO111" s="895"/>
      <c r="DP111" s="895"/>
      <c r="DQ111" s="895" t="s">
        <v>128</v>
      </c>
      <c r="DR111" s="895"/>
      <c r="DS111" s="895"/>
      <c r="DT111" s="895"/>
      <c r="DU111" s="895"/>
      <c r="DV111" s="872" t="s">
        <v>128</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128</v>
      </c>
      <c r="AG112" s="858"/>
      <c r="AH112" s="858"/>
      <c r="AI112" s="858"/>
      <c r="AJ112" s="859"/>
      <c r="AK112" s="860" t="s">
        <v>432</v>
      </c>
      <c r="AL112" s="858"/>
      <c r="AM112" s="858"/>
      <c r="AN112" s="858"/>
      <c r="AO112" s="859"/>
      <c r="AP112" s="905" t="s">
        <v>128</v>
      </c>
      <c r="AQ112" s="906"/>
      <c r="AR112" s="906"/>
      <c r="AS112" s="906"/>
      <c r="AT112" s="907"/>
      <c r="AU112" s="1017"/>
      <c r="AV112" s="1018"/>
      <c r="AW112" s="1018"/>
      <c r="AX112" s="1018"/>
      <c r="AY112" s="1018"/>
      <c r="AZ112" s="893" t="s">
        <v>437</v>
      </c>
      <c r="BA112" s="828"/>
      <c r="BB112" s="828"/>
      <c r="BC112" s="828"/>
      <c r="BD112" s="828"/>
      <c r="BE112" s="828"/>
      <c r="BF112" s="828"/>
      <c r="BG112" s="828"/>
      <c r="BH112" s="828"/>
      <c r="BI112" s="828"/>
      <c r="BJ112" s="828"/>
      <c r="BK112" s="828"/>
      <c r="BL112" s="828"/>
      <c r="BM112" s="828"/>
      <c r="BN112" s="828"/>
      <c r="BO112" s="828"/>
      <c r="BP112" s="829"/>
      <c r="BQ112" s="894">
        <v>3464856</v>
      </c>
      <c r="BR112" s="895"/>
      <c r="BS112" s="895"/>
      <c r="BT112" s="895"/>
      <c r="BU112" s="895"/>
      <c r="BV112" s="895">
        <v>2906076</v>
      </c>
      <c r="BW112" s="895"/>
      <c r="BX112" s="895"/>
      <c r="BY112" s="895"/>
      <c r="BZ112" s="895"/>
      <c r="CA112" s="895">
        <v>2402097</v>
      </c>
      <c r="CB112" s="895"/>
      <c r="CC112" s="895"/>
      <c r="CD112" s="895"/>
      <c r="CE112" s="895"/>
      <c r="CF112" s="956">
        <v>31.7</v>
      </c>
      <c r="CG112" s="957"/>
      <c r="CH112" s="957"/>
      <c r="CI112" s="957"/>
      <c r="CJ112" s="957"/>
      <c r="CK112" s="1012"/>
      <c r="CL112" s="899"/>
      <c r="CM112" s="902" t="s">
        <v>438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432</v>
      </c>
      <c r="DH112" s="895"/>
      <c r="DI112" s="895"/>
      <c r="DJ112" s="895"/>
      <c r="DK112" s="895"/>
      <c r="DL112" s="895" t="s">
        <v>128</v>
      </c>
      <c r="DM112" s="895"/>
      <c r="DN112" s="895"/>
      <c r="DO112" s="895"/>
      <c r="DP112" s="895"/>
      <c r="DQ112" s="895" t="s">
        <v>128</v>
      </c>
      <c r="DR112" s="895"/>
      <c r="DS112" s="895"/>
      <c r="DT112" s="895"/>
      <c r="DU112" s="895"/>
      <c r="DV112" s="872" t="s">
        <v>432</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331100</v>
      </c>
      <c r="AB113" s="1004"/>
      <c r="AC113" s="1004"/>
      <c r="AD113" s="1004"/>
      <c r="AE113" s="1005"/>
      <c r="AF113" s="1006">
        <v>192884</v>
      </c>
      <c r="AG113" s="1004"/>
      <c r="AH113" s="1004"/>
      <c r="AI113" s="1004"/>
      <c r="AJ113" s="1005"/>
      <c r="AK113" s="1006">
        <v>180712</v>
      </c>
      <c r="AL113" s="1004"/>
      <c r="AM113" s="1004"/>
      <c r="AN113" s="1004"/>
      <c r="AO113" s="1005"/>
      <c r="AP113" s="1007">
        <v>2.4</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349931</v>
      </c>
      <c r="BR113" s="895"/>
      <c r="BS113" s="895"/>
      <c r="BT113" s="895"/>
      <c r="BU113" s="895"/>
      <c r="BV113" s="895">
        <v>282111</v>
      </c>
      <c r="BW113" s="895"/>
      <c r="BX113" s="895"/>
      <c r="BY113" s="895"/>
      <c r="BZ113" s="895"/>
      <c r="CA113" s="895">
        <v>298468</v>
      </c>
      <c r="CB113" s="895"/>
      <c r="CC113" s="895"/>
      <c r="CD113" s="895"/>
      <c r="CE113" s="895"/>
      <c r="CF113" s="956">
        <v>3.9</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128</v>
      </c>
      <c r="DH113" s="858"/>
      <c r="DI113" s="858"/>
      <c r="DJ113" s="858"/>
      <c r="DK113" s="859"/>
      <c r="DL113" s="860" t="s">
        <v>128</v>
      </c>
      <c r="DM113" s="858"/>
      <c r="DN113" s="858"/>
      <c r="DO113" s="858"/>
      <c r="DP113" s="859"/>
      <c r="DQ113" s="860" t="s">
        <v>128</v>
      </c>
      <c r="DR113" s="858"/>
      <c r="DS113" s="858"/>
      <c r="DT113" s="858"/>
      <c r="DU113" s="859"/>
      <c r="DV113" s="905" t="s">
        <v>128</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60341</v>
      </c>
      <c r="AB114" s="858"/>
      <c r="AC114" s="858"/>
      <c r="AD114" s="858"/>
      <c r="AE114" s="859"/>
      <c r="AF114" s="860">
        <v>79618</v>
      </c>
      <c r="AG114" s="858"/>
      <c r="AH114" s="858"/>
      <c r="AI114" s="858"/>
      <c r="AJ114" s="859"/>
      <c r="AK114" s="860">
        <v>133081</v>
      </c>
      <c r="AL114" s="858"/>
      <c r="AM114" s="858"/>
      <c r="AN114" s="858"/>
      <c r="AO114" s="859"/>
      <c r="AP114" s="905">
        <v>1.8</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t="s">
        <v>432</v>
      </c>
      <c r="BR114" s="895"/>
      <c r="BS114" s="895"/>
      <c r="BT114" s="895"/>
      <c r="BU114" s="895"/>
      <c r="BV114" s="895" t="s">
        <v>128</v>
      </c>
      <c r="BW114" s="895"/>
      <c r="BX114" s="895"/>
      <c r="BY114" s="895"/>
      <c r="BZ114" s="895"/>
      <c r="CA114" s="895" t="s">
        <v>390</v>
      </c>
      <c r="CB114" s="895"/>
      <c r="CC114" s="895"/>
      <c r="CD114" s="895"/>
      <c r="CE114" s="895"/>
      <c r="CF114" s="956" t="s">
        <v>432</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595</v>
      </c>
      <c r="AB115" s="1004"/>
      <c r="AC115" s="1004"/>
      <c r="AD115" s="1004"/>
      <c r="AE115" s="1005"/>
      <c r="AF115" s="1006">
        <v>467</v>
      </c>
      <c r="AG115" s="1004"/>
      <c r="AH115" s="1004"/>
      <c r="AI115" s="1004"/>
      <c r="AJ115" s="1005"/>
      <c r="AK115" s="1006">
        <v>393</v>
      </c>
      <c r="AL115" s="1004"/>
      <c r="AM115" s="1004"/>
      <c r="AN115" s="1004"/>
      <c r="AO115" s="1005"/>
      <c r="AP115" s="1007">
        <v>0</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128</v>
      </c>
      <c r="BR115" s="895"/>
      <c r="BS115" s="895"/>
      <c r="BT115" s="895"/>
      <c r="BU115" s="895"/>
      <c r="BV115" s="895" t="s">
        <v>128</v>
      </c>
      <c r="BW115" s="895"/>
      <c r="BX115" s="895"/>
      <c r="BY115" s="895"/>
      <c r="BZ115" s="895"/>
      <c r="CA115" s="895" t="s">
        <v>390</v>
      </c>
      <c r="CB115" s="895"/>
      <c r="CC115" s="895"/>
      <c r="CD115" s="895"/>
      <c r="CE115" s="895"/>
      <c r="CF115" s="956" t="s">
        <v>432</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432</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390</v>
      </c>
      <c r="AB116" s="858"/>
      <c r="AC116" s="858"/>
      <c r="AD116" s="858"/>
      <c r="AE116" s="859"/>
      <c r="AF116" s="860" t="s">
        <v>128</v>
      </c>
      <c r="AG116" s="858"/>
      <c r="AH116" s="858"/>
      <c r="AI116" s="858"/>
      <c r="AJ116" s="859"/>
      <c r="AK116" s="860" t="s">
        <v>128</v>
      </c>
      <c r="AL116" s="858"/>
      <c r="AM116" s="858"/>
      <c r="AN116" s="858"/>
      <c r="AO116" s="859"/>
      <c r="AP116" s="905" t="s">
        <v>432</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432</v>
      </c>
      <c r="CB116" s="895"/>
      <c r="CC116" s="895"/>
      <c r="CD116" s="895"/>
      <c r="CE116" s="895"/>
      <c r="CF116" s="956" t="s">
        <v>128</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128</v>
      </c>
      <c r="DH116" s="858"/>
      <c r="DI116" s="858"/>
      <c r="DJ116" s="858"/>
      <c r="DK116" s="859"/>
      <c r="DL116" s="860" t="s">
        <v>390</v>
      </c>
      <c r="DM116" s="858"/>
      <c r="DN116" s="858"/>
      <c r="DO116" s="858"/>
      <c r="DP116" s="859"/>
      <c r="DQ116" s="860" t="s">
        <v>390</v>
      </c>
      <c r="DR116" s="858"/>
      <c r="DS116" s="858"/>
      <c r="DT116" s="858"/>
      <c r="DU116" s="859"/>
      <c r="DV116" s="905" t="s">
        <v>128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1808683</v>
      </c>
      <c r="AB117" s="990"/>
      <c r="AC117" s="990"/>
      <c r="AD117" s="990"/>
      <c r="AE117" s="991"/>
      <c r="AF117" s="992">
        <v>1576955</v>
      </c>
      <c r="AG117" s="990"/>
      <c r="AH117" s="990"/>
      <c r="AI117" s="990"/>
      <c r="AJ117" s="991"/>
      <c r="AK117" s="992">
        <v>1645418</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128</v>
      </c>
      <c r="BW117" s="895"/>
      <c r="BX117" s="895"/>
      <c r="BY117" s="895"/>
      <c r="BZ117" s="895"/>
      <c r="CA117" s="895" t="s">
        <v>128</v>
      </c>
      <c r="CB117" s="895"/>
      <c r="CC117" s="895"/>
      <c r="CD117" s="895"/>
      <c r="CE117" s="895"/>
      <c r="CF117" s="956" t="s">
        <v>128</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128</v>
      </c>
      <c r="DH117" s="858"/>
      <c r="DI117" s="858"/>
      <c r="DJ117" s="858"/>
      <c r="DK117" s="859"/>
      <c r="DL117" s="860" t="s">
        <v>128</v>
      </c>
      <c r="DM117" s="858"/>
      <c r="DN117" s="858"/>
      <c r="DO117" s="858"/>
      <c r="DP117" s="859"/>
      <c r="DQ117" s="860" t="s">
        <v>432</v>
      </c>
      <c r="DR117" s="858"/>
      <c r="DS117" s="858"/>
      <c r="DT117" s="858"/>
      <c r="DU117" s="859"/>
      <c r="DV117" s="905" t="s">
        <v>390</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306</v>
      </c>
      <c r="AG118" s="983"/>
      <c r="AH118" s="983"/>
      <c r="AI118" s="983"/>
      <c r="AJ118" s="984"/>
      <c r="AK118" s="985" t="s">
        <v>305</v>
      </c>
      <c r="AL118" s="983"/>
      <c r="AM118" s="983"/>
      <c r="AN118" s="983"/>
      <c r="AO118" s="984"/>
      <c r="AP118" s="986" t="s">
        <v>425</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390</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432</v>
      </c>
      <c r="DH118" s="858"/>
      <c r="DI118" s="858"/>
      <c r="DJ118" s="858"/>
      <c r="DK118" s="859"/>
      <c r="DL118" s="860" t="s">
        <v>128</v>
      </c>
      <c r="DM118" s="858"/>
      <c r="DN118" s="858"/>
      <c r="DO118" s="858"/>
      <c r="DP118" s="859"/>
      <c r="DQ118" s="860" t="s">
        <v>432</v>
      </c>
      <c r="DR118" s="858"/>
      <c r="DS118" s="858"/>
      <c r="DT118" s="858"/>
      <c r="DU118" s="859"/>
      <c r="DV118" s="905" t="s">
        <v>128</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128</v>
      </c>
      <c r="AL119" s="976"/>
      <c r="AM119" s="976"/>
      <c r="AN119" s="976"/>
      <c r="AO119" s="977"/>
      <c r="AP119" s="979" t="s">
        <v>128</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456</v>
      </c>
      <c r="BP119" s="959"/>
      <c r="BQ119" s="963">
        <v>19992297</v>
      </c>
      <c r="BR119" s="926"/>
      <c r="BS119" s="926"/>
      <c r="BT119" s="926"/>
      <c r="BU119" s="926"/>
      <c r="BV119" s="926">
        <v>19549470</v>
      </c>
      <c r="BW119" s="926"/>
      <c r="BX119" s="926"/>
      <c r="BY119" s="926"/>
      <c r="BZ119" s="926"/>
      <c r="CA119" s="926">
        <v>19258025</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128</v>
      </c>
      <c r="DH119" s="841"/>
      <c r="DI119" s="841"/>
      <c r="DJ119" s="841"/>
      <c r="DK119" s="842"/>
      <c r="DL119" s="843" t="s">
        <v>128</v>
      </c>
      <c r="DM119" s="841"/>
      <c r="DN119" s="841"/>
      <c r="DO119" s="841"/>
      <c r="DP119" s="842"/>
      <c r="DQ119" s="843" t="s">
        <v>128</v>
      </c>
      <c r="DR119" s="841"/>
      <c r="DS119" s="841"/>
      <c r="DT119" s="841"/>
      <c r="DU119" s="842"/>
      <c r="DV119" s="929" t="s">
        <v>432</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4844948</v>
      </c>
      <c r="BR120" s="923"/>
      <c r="BS120" s="923"/>
      <c r="BT120" s="923"/>
      <c r="BU120" s="923"/>
      <c r="BV120" s="923">
        <v>5573138</v>
      </c>
      <c r="BW120" s="923"/>
      <c r="BX120" s="923"/>
      <c r="BY120" s="923"/>
      <c r="BZ120" s="923"/>
      <c r="CA120" s="923">
        <v>6003150</v>
      </c>
      <c r="CB120" s="923"/>
      <c r="CC120" s="923"/>
      <c r="CD120" s="923"/>
      <c r="CE120" s="923"/>
      <c r="CF120" s="947">
        <v>79.099999999999994</v>
      </c>
      <c r="CG120" s="948"/>
      <c r="CH120" s="948"/>
      <c r="CI120" s="948"/>
      <c r="CJ120" s="948"/>
      <c r="CK120" s="949" t="s">
        <v>460</v>
      </c>
      <c r="CL120" s="933"/>
      <c r="CM120" s="933"/>
      <c r="CN120" s="933"/>
      <c r="CO120" s="934"/>
      <c r="CP120" s="953" t="s">
        <v>461</v>
      </c>
      <c r="CQ120" s="954"/>
      <c r="CR120" s="954"/>
      <c r="CS120" s="954"/>
      <c r="CT120" s="954"/>
      <c r="CU120" s="954"/>
      <c r="CV120" s="954"/>
      <c r="CW120" s="954"/>
      <c r="CX120" s="954"/>
      <c r="CY120" s="954"/>
      <c r="CZ120" s="954"/>
      <c r="DA120" s="954"/>
      <c r="DB120" s="954"/>
      <c r="DC120" s="954"/>
      <c r="DD120" s="954"/>
      <c r="DE120" s="954"/>
      <c r="DF120" s="955"/>
      <c r="DG120" s="942">
        <v>3464856</v>
      </c>
      <c r="DH120" s="923"/>
      <c r="DI120" s="923"/>
      <c r="DJ120" s="923"/>
      <c r="DK120" s="923"/>
      <c r="DL120" s="923">
        <v>2906076</v>
      </c>
      <c r="DM120" s="923"/>
      <c r="DN120" s="923"/>
      <c r="DO120" s="923"/>
      <c r="DP120" s="923"/>
      <c r="DQ120" s="923">
        <v>2402097</v>
      </c>
      <c r="DR120" s="923"/>
      <c r="DS120" s="923"/>
      <c r="DT120" s="923"/>
      <c r="DU120" s="923"/>
      <c r="DV120" s="924">
        <v>31.7</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432</v>
      </c>
      <c r="AL121" s="858"/>
      <c r="AM121" s="858"/>
      <c r="AN121" s="858"/>
      <c r="AO121" s="859"/>
      <c r="AP121" s="905" t="s">
        <v>128</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815381</v>
      </c>
      <c r="BR121" s="895"/>
      <c r="BS121" s="895"/>
      <c r="BT121" s="895"/>
      <c r="BU121" s="895"/>
      <c r="BV121" s="895">
        <v>786631</v>
      </c>
      <c r="BW121" s="895"/>
      <c r="BX121" s="895"/>
      <c r="BY121" s="895"/>
      <c r="BZ121" s="895"/>
      <c r="CA121" s="895">
        <v>643843</v>
      </c>
      <c r="CB121" s="895"/>
      <c r="CC121" s="895"/>
      <c r="CD121" s="895"/>
      <c r="CE121" s="895"/>
      <c r="CF121" s="956">
        <v>8.5</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t="s">
        <v>128</v>
      </c>
      <c r="DH121" s="895"/>
      <c r="DI121" s="895"/>
      <c r="DJ121" s="895"/>
      <c r="DK121" s="895"/>
      <c r="DL121" s="895" t="s">
        <v>128</v>
      </c>
      <c r="DM121" s="895"/>
      <c r="DN121" s="895"/>
      <c r="DO121" s="895"/>
      <c r="DP121" s="895"/>
      <c r="DQ121" s="895" t="s">
        <v>390</v>
      </c>
      <c r="DR121" s="895"/>
      <c r="DS121" s="895"/>
      <c r="DT121" s="895"/>
      <c r="DU121" s="895"/>
      <c r="DV121" s="872" t="s">
        <v>128</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390</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13579213</v>
      </c>
      <c r="BR122" s="926"/>
      <c r="BS122" s="926"/>
      <c r="BT122" s="926"/>
      <c r="BU122" s="926"/>
      <c r="BV122" s="926">
        <v>14028185</v>
      </c>
      <c r="BW122" s="926"/>
      <c r="BX122" s="926"/>
      <c r="BY122" s="926"/>
      <c r="BZ122" s="926"/>
      <c r="CA122" s="926">
        <v>13462654</v>
      </c>
      <c r="CB122" s="926"/>
      <c r="CC122" s="926"/>
      <c r="CD122" s="926"/>
      <c r="CE122" s="926"/>
      <c r="CF122" s="927">
        <v>177.4</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t="s">
        <v>128</v>
      </c>
      <c r="DH122" s="895"/>
      <c r="DI122" s="895"/>
      <c r="DJ122" s="895"/>
      <c r="DK122" s="895"/>
      <c r="DL122" s="895" t="s">
        <v>128</v>
      </c>
      <c r="DM122" s="895"/>
      <c r="DN122" s="895"/>
      <c r="DO122" s="895"/>
      <c r="DP122" s="895"/>
      <c r="DQ122" s="895" t="s">
        <v>128</v>
      </c>
      <c r="DR122" s="895"/>
      <c r="DS122" s="895"/>
      <c r="DT122" s="895"/>
      <c r="DU122" s="895"/>
      <c r="DV122" s="872" t="s">
        <v>128</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467</v>
      </c>
      <c r="BP123" s="959"/>
      <c r="BQ123" s="913">
        <v>19239542</v>
      </c>
      <c r="BR123" s="914"/>
      <c r="BS123" s="914"/>
      <c r="BT123" s="914"/>
      <c r="BU123" s="914"/>
      <c r="BV123" s="914">
        <v>20387954</v>
      </c>
      <c r="BW123" s="914"/>
      <c r="BX123" s="914"/>
      <c r="BY123" s="914"/>
      <c r="BZ123" s="914"/>
      <c r="CA123" s="914">
        <v>20109647</v>
      </c>
      <c r="CB123" s="914"/>
      <c r="CC123" s="914"/>
      <c r="CD123" s="914"/>
      <c r="CE123" s="914"/>
      <c r="CF123" s="824"/>
      <c r="CG123" s="825"/>
      <c r="CH123" s="825"/>
      <c r="CI123" s="825"/>
      <c r="CJ123" s="915"/>
      <c r="CK123" s="950"/>
      <c r="CL123" s="936"/>
      <c r="CM123" s="936"/>
      <c r="CN123" s="936"/>
      <c r="CO123" s="937"/>
      <c r="CP123" s="916" t="s">
        <v>468</v>
      </c>
      <c r="CQ123" s="917"/>
      <c r="CR123" s="917"/>
      <c r="CS123" s="917"/>
      <c r="CT123" s="917"/>
      <c r="CU123" s="917"/>
      <c r="CV123" s="917"/>
      <c r="CW123" s="917"/>
      <c r="CX123" s="917"/>
      <c r="CY123" s="917"/>
      <c r="CZ123" s="917"/>
      <c r="DA123" s="917"/>
      <c r="DB123" s="917"/>
      <c r="DC123" s="917"/>
      <c r="DD123" s="917"/>
      <c r="DE123" s="917"/>
      <c r="DF123" s="918"/>
      <c r="DG123" s="857" t="s">
        <v>128</v>
      </c>
      <c r="DH123" s="858"/>
      <c r="DI123" s="858"/>
      <c r="DJ123" s="858"/>
      <c r="DK123" s="859"/>
      <c r="DL123" s="860" t="s">
        <v>432</v>
      </c>
      <c r="DM123" s="858"/>
      <c r="DN123" s="858"/>
      <c r="DO123" s="858"/>
      <c r="DP123" s="859"/>
      <c r="DQ123" s="860" t="s">
        <v>128</v>
      </c>
      <c r="DR123" s="858"/>
      <c r="DS123" s="858"/>
      <c r="DT123" s="858"/>
      <c r="DU123" s="859"/>
      <c r="DV123" s="905" t="s">
        <v>128</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432</v>
      </c>
      <c r="AB124" s="858"/>
      <c r="AC124" s="858"/>
      <c r="AD124" s="858"/>
      <c r="AE124" s="859"/>
      <c r="AF124" s="860" t="s">
        <v>128</v>
      </c>
      <c r="AG124" s="858"/>
      <c r="AH124" s="858"/>
      <c r="AI124" s="858"/>
      <c r="AJ124" s="859"/>
      <c r="AK124" s="860" t="s">
        <v>128</v>
      </c>
      <c r="AL124" s="858"/>
      <c r="AM124" s="858"/>
      <c r="AN124" s="858"/>
      <c r="AO124" s="859"/>
      <c r="AP124" s="905" t="s">
        <v>432</v>
      </c>
      <c r="AQ124" s="906"/>
      <c r="AR124" s="906"/>
      <c r="AS124" s="906"/>
      <c r="AT124" s="907"/>
      <c r="AU124" s="908" t="s">
        <v>469</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10.199999999999999</v>
      </c>
      <c r="BR124" s="912"/>
      <c r="BS124" s="912"/>
      <c r="BT124" s="912"/>
      <c r="BU124" s="912"/>
      <c r="BV124" s="912" t="s">
        <v>390</v>
      </c>
      <c r="BW124" s="912"/>
      <c r="BX124" s="912"/>
      <c r="BY124" s="912"/>
      <c r="BZ124" s="912"/>
      <c r="CA124" s="912" t="s">
        <v>128</v>
      </c>
      <c r="CB124" s="912"/>
      <c r="CC124" s="912"/>
      <c r="CD124" s="912"/>
      <c r="CE124" s="912"/>
      <c r="CF124" s="802"/>
      <c r="CG124" s="803"/>
      <c r="CH124" s="803"/>
      <c r="CI124" s="803"/>
      <c r="CJ124" s="943"/>
      <c r="CK124" s="951"/>
      <c r="CL124" s="951"/>
      <c r="CM124" s="951"/>
      <c r="CN124" s="951"/>
      <c r="CO124" s="952"/>
      <c r="CP124" s="916" t="s">
        <v>470</v>
      </c>
      <c r="CQ124" s="917"/>
      <c r="CR124" s="917"/>
      <c r="CS124" s="917"/>
      <c r="CT124" s="917"/>
      <c r="CU124" s="917"/>
      <c r="CV124" s="917"/>
      <c r="CW124" s="917"/>
      <c r="CX124" s="917"/>
      <c r="CY124" s="917"/>
      <c r="CZ124" s="917"/>
      <c r="DA124" s="917"/>
      <c r="DB124" s="917"/>
      <c r="DC124" s="917"/>
      <c r="DD124" s="917"/>
      <c r="DE124" s="917"/>
      <c r="DF124" s="918"/>
      <c r="DG124" s="840" t="s">
        <v>128</v>
      </c>
      <c r="DH124" s="841"/>
      <c r="DI124" s="841"/>
      <c r="DJ124" s="841"/>
      <c r="DK124" s="842"/>
      <c r="DL124" s="843" t="s">
        <v>432</v>
      </c>
      <c r="DM124" s="841"/>
      <c r="DN124" s="841"/>
      <c r="DO124" s="841"/>
      <c r="DP124" s="842"/>
      <c r="DQ124" s="843" t="s">
        <v>432</v>
      </c>
      <c r="DR124" s="841"/>
      <c r="DS124" s="841"/>
      <c r="DT124" s="841"/>
      <c r="DU124" s="842"/>
      <c r="DV124" s="929" t="s">
        <v>128</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128</v>
      </c>
      <c r="AG125" s="858"/>
      <c r="AH125" s="858"/>
      <c r="AI125" s="858"/>
      <c r="AJ125" s="859"/>
      <c r="AK125" s="860" t="s">
        <v>432</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471</v>
      </c>
      <c r="CL125" s="933"/>
      <c r="CM125" s="933"/>
      <c r="CN125" s="933"/>
      <c r="CO125" s="934"/>
      <c r="CP125" s="941" t="s">
        <v>472</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128</v>
      </c>
      <c r="DM125" s="923"/>
      <c r="DN125" s="923"/>
      <c r="DO125" s="923"/>
      <c r="DP125" s="923"/>
      <c r="DQ125" s="923" t="s">
        <v>432</v>
      </c>
      <c r="DR125" s="923"/>
      <c r="DS125" s="923"/>
      <c r="DT125" s="923"/>
      <c r="DU125" s="923"/>
      <c r="DV125" s="924" t="s">
        <v>432</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128</v>
      </c>
      <c r="AB126" s="858"/>
      <c r="AC126" s="858"/>
      <c r="AD126" s="858"/>
      <c r="AE126" s="859"/>
      <c r="AF126" s="860" t="s">
        <v>128</v>
      </c>
      <c r="AG126" s="858"/>
      <c r="AH126" s="858"/>
      <c r="AI126" s="858"/>
      <c r="AJ126" s="859"/>
      <c r="AK126" s="860" t="s">
        <v>128</v>
      </c>
      <c r="AL126" s="858"/>
      <c r="AM126" s="858"/>
      <c r="AN126" s="858"/>
      <c r="AO126" s="859"/>
      <c r="AP126" s="905" t="s">
        <v>432</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473</v>
      </c>
      <c r="CQ126" s="828"/>
      <c r="CR126" s="828"/>
      <c r="CS126" s="828"/>
      <c r="CT126" s="828"/>
      <c r="CU126" s="828"/>
      <c r="CV126" s="828"/>
      <c r="CW126" s="828"/>
      <c r="CX126" s="828"/>
      <c r="CY126" s="828"/>
      <c r="CZ126" s="828"/>
      <c r="DA126" s="828"/>
      <c r="DB126" s="828"/>
      <c r="DC126" s="828"/>
      <c r="DD126" s="828"/>
      <c r="DE126" s="828"/>
      <c r="DF126" s="829"/>
      <c r="DG126" s="894" t="s">
        <v>432</v>
      </c>
      <c r="DH126" s="895"/>
      <c r="DI126" s="895"/>
      <c r="DJ126" s="895"/>
      <c r="DK126" s="895"/>
      <c r="DL126" s="895" t="s">
        <v>128</v>
      </c>
      <c r="DM126" s="895"/>
      <c r="DN126" s="895"/>
      <c r="DO126" s="895"/>
      <c r="DP126" s="895"/>
      <c r="DQ126" s="895" t="s">
        <v>128</v>
      </c>
      <c r="DR126" s="895"/>
      <c r="DS126" s="895"/>
      <c r="DT126" s="895"/>
      <c r="DU126" s="895"/>
      <c r="DV126" s="872" t="s">
        <v>128</v>
      </c>
      <c r="DW126" s="872"/>
      <c r="DX126" s="872"/>
      <c r="DY126" s="872"/>
      <c r="DZ126" s="873"/>
    </row>
    <row r="127" spans="1:130" s="246" customFormat="1" ht="26.25" customHeight="1" x14ac:dyDescent="0.15">
      <c r="A127" s="900"/>
      <c r="B127" s="901"/>
      <c r="C127" s="919" t="s">
        <v>474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595</v>
      </c>
      <c r="AB127" s="858"/>
      <c r="AC127" s="858"/>
      <c r="AD127" s="858"/>
      <c r="AE127" s="859"/>
      <c r="AF127" s="860">
        <v>467</v>
      </c>
      <c r="AG127" s="858"/>
      <c r="AH127" s="858"/>
      <c r="AI127" s="858"/>
      <c r="AJ127" s="859"/>
      <c r="AK127" s="860">
        <v>393</v>
      </c>
      <c r="AL127" s="858"/>
      <c r="AM127" s="858"/>
      <c r="AN127" s="858"/>
      <c r="AO127" s="859"/>
      <c r="AP127" s="905">
        <v>0</v>
      </c>
      <c r="AQ127" s="906"/>
      <c r="AR127" s="906"/>
      <c r="AS127" s="906"/>
      <c r="AT127" s="907"/>
      <c r="AU127" s="282"/>
      <c r="AV127" s="282"/>
      <c r="AW127" s="282"/>
      <c r="AX127" s="922" t="s">
        <v>475</v>
      </c>
      <c r="AY127" s="890"/>
      <c r="AZ127" s="890"/>
      <c r="BA127" s="890"/>
      <c r="BB127" s="890"/>
      <c r="BC127" s="890"/>
      <c r="BD127" s="890"/>
      <c r="BE127" s="891"/>
      <c r="BF127" s="889" t="s">
        <v>476</v>
      </c>
      <c r="BG127" s="890"/>
      <c r="BH127" s="890"/>
      <c r="BI127" s="890"/>
      <c r="BJ127" s="890"/>
      <c r="BK127" s="890"/>
      <c r="BL127" s="891"/>
      <c r="BM127" s="889" t="s">
        <v>477</v>
      </c>
      <c r="BN127" s="890"/>
      <c r="BO127" s="890"/>
      <c r="BP127" s="890"/>
      <c r="BQ127" s="890"/>
      <c r="BR127" s="890"/>
      <c r="BS127" s="891"/>
      <c r="BT127" s="889" t="s">
        <v>478</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479</v>
      </c>
      <c r="CQ127" s="828"/>
      <c r="CR127" s="828"/>
      <c r="CS127" s="828"/>
      <c r="CT127" s="828"/>
      <c r="CU127" s="828"/>
      <c r="CV127" s="828"/>
      <c r="CW127" s="828"/>
      <c r="CX127" s="828"/>
      <c r="CY127" s="828"/>
      <c r="CZ127" s="828"/>
      <c r="DA127" s="828"/>
      <c r="DB127" s="828"/>
      <c r="DC127" s="828"/>
      <c r="DD127" s="828"/>
      <c r="DE127" s="828"/>
      <c r="DF127" s="829"/>
      <c r="DG127" s="894" t="s">
        <v>128</v>
      </c>
      <c r="DH127" s="895"/>
      <c r="DI127" s="895"/>
      <c r="DJ127" s="895"/>
      <c r="DK127" s="895"/>
      <c r="DL127" s="895" t="s">
        <v>432</v>
      </c>
      <c r="DM127" s="895"/>
      <c r="DN127" s="895"/>
      <c r="DO127" s="895"/>
      <c r="DP127" s="895"/>
      <c r="DQ127" s="895" t="s">
        <v>128</v>
      </c>
      <c r="DR127" s="895"/>
      <c r="DS127" s="895"/>
      <c r="DT127" s="895"/>
      <c r="DU127" s="895"/>
      <c r="DV127" s="872" t="s">
        <v>432</v>
      </c>
      <c r="DW127" s="872"/>
      <c r="DX127" s="872"/>
      <c r="DY127" s="872"/>
      <c r="DZ127" s="873"/>
    </row>
    <row r="128" spans="1:130" s="246" customFormat="1" ht="26.25" customHeight="1" thickBot="1" x14ac:dyDescent="0.2">
      <c r="A128" s="874" t="s">
        <v>480</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481</v>
      </c>
      <c r="X128" s="876"/>
      <c r="Y128" s="876"/>
      <c r="Z128" s="877"/>
      <c r="AA128" s="878">
        <v>54131</v>
      </c>
      <c r="AB128" s="879"/>
      <c r="AC128" s="879"/>
      <c r="AD128" s="879"/>
      <c r="AE128" s="880"/>
      <c r="AF128" s="881">
        <v>50662</v>
      </c>
      <c r="AG128" s="879"/>
      <c r="AH128" s="879"/>
      <c r="AI128" s="879"/>
      <c r="AJ128" s="880"/>
      <c r="AK128" s="881">
        <v>45745</v>
      </c>
      <c r="AL128" s="879"/>
      <c r="AM128" s="879"/>
      <c r="AN128" s="879"/>
      <c r="AO128" s="880"/>
      <c r="AP128" s="882"/>
      <c r="AQ128" s="883"/>
      <c r="AR128" s="883"/>
      <c r="AS128" s="883"/>
      <c r="AT128" s="884"/>
      <c r="AU128" s="282"/>
      <c r="AV128" s="282"/>
      <c r="AW128" s="282"/>
      <c r="AX128" s="885" t="s">
        <v>482</v>
      </c>
      <c r="AY128" s="886"/>
      <c r="AZ128" s="886"/>
      <c r="BA128" s="886"/>
      <c r="BB128" s="886"/>
      <c r="BC128" s="886"/>
      <c r="BD128" s="886"/>
      <c r="BE128" s="887"/>
      <c r="BF128" s="864" t="s">
        <v>128</v>
      </c>
      <c r="BG128" s="865"/>
      <c r="BH128" s="865"/>
      <c r="BI128" s="865"/>
      <c r="BJ128" s="865"/>
      <c r="BK128" s="865"/>
      <c r="BL128" s="888"/>
      <c r="BM128" s="864">
        <v>13.6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483</v>
      </c>
      <c r="CQ128" s="806"/>
      <c r="CR128" s="806"/>
      <c r="CS128" s="806"/>
      <c r="CT128" s="806"/>
      <c r="CU128" s="806"/>
      <c r="CV128" s="806"/>
      <c r="CW128" s="806"/>
      <c r="CX128" s="806"/>
      <c r="CY128" s="806"/>
      <c r="CZ128" s="806"/>
      <c r="DA128" s="806"/>
      <c r="DB128" s="806"/>
      <c r="DC128" s="806"/>
      <c r="DD128" s="806"/>
      <c r="DE128" s="806"/>
      <c r="DF128" s="807"/>
      <c r="DG128" s="868" t="s">
        <v>128</v>
      </c>
      <c r="DH128" s="869"/>
      <c r="DI128" s="869"/>
      <c r="DJ128" s="869"/>
      <c r="DK128" s="869"/>
      <c r="DL128" s="869" t="s">
        <v>432</v>
      </c>
      <c r="DM128" s="869"/>
      <c r="DN128" s="869"/>
      <c r="DO128" s="869"/>
      <c r="DP128" s="869"/>
      <c r="DQ128" s="869" t="s">
        <v>128</v>
      </c>
      <c r="DR128" s="869"/>
      <c r="DS128" s="869"/>
      <c r="DT128" s="869"/>
      <c r="DU128" s="869"/>
      <c r="DV128" s="870" t="s">
        <v>432</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484</v>
      </c>
      <c r="X129" s="855"/>
      <c r="Y129" s="855"/>
      <c r="Z129" s="856"/>
      <c r="AA129" s="857">
        <v>8380903</v>
      </c>
      <c r="AB129" s="858"/>
      <c r="AC129" s="858"/>
      <c r="AD129" s="858"/>
      <c r="AE129" s="859"/>
      <c r="AF129" s="860">
        <v>8412394</v>
      </c>
      <c r="AG129" s="858"/>
      <c r="AH129" s="858"/>
      <c r="AI129" s="858"/>
      <c r="AJ129" s="859"/>
      <c r="AK129" s="860">
        <v>8614482</v>
      </c>
      <c r="AL129" s="858"/>
      <c r="AM129" s="858"/>
      <c r="AN129" s="858"/>
      <c r="AO129" s="859"/>
      <c r="AP129" s="861"/>
      <c r="AQ129" s="862"/>
      <c r="AR129" s="862"/>
      <c r="AS129" s="862"/>
      <c r="AT129" s="863"/>
      <c r="AU129" s="284"/>
      <c r="AV129" s="284"/>
      <c r="AW129" s="284"/>
      <c r="AX129" s="827" t="s">
        <v>485</v>
      </c>
      <c r="AY129" s="828"/>
      <c r="AZ129" s="828"/>
      <c r="BA129" s="828"/>
      <c r="BB129" s="828"/>
      <c r="BC129" s="828"/>
      <c r="BD129" s="828"/>
      <c r="BE129" s="829"/>
      <c r="BF129" s="847" t="s">
        <v>128</v>
      </c>
      <c r="BG129" s="848"/>
      <c r="BH129" s="848"/>
      <c r="BI129" s="848"/>
      <c r="BJ129" s="848"/>
      <c r="BK129" s="848"/>
      <c r="BL129" s="849"/>
      <c r="BM129" s="847">
        <v>18.600000000000001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487</v>
      </c>
      <c r="X130" s="855"/>
      <c r="Y130" s="855"/>
      <c r="Z130" s="856"/>
      <c r="AA130" s="857">
        <v>1033394</v>
      </c>
      <c r="AB130" s="858"/>
      <c r="AC130" s="858"/>
      <c r="AD130" s="858"/>
      <c r="AE130" s="859"/>
      <c r="AF130" s="860">
        <v>1039361</v>
      </c>
      <c r="AG130" s="858"/>
      <c r="AH130" s="858"/>
      <c r="AI130" s="858"/>
      <c r="AJ130" s="859"/>
      <c r="AK130" s="860">
        <v>1025872</v>
      </c>
      <c r="AL130" s="858"/>
      <c r="AM130" s="858"/>
      <c r="AN130" s="858"/>
      <c r="AO130" s="859"/>
      <c r="AP130" s="861"/>
      <c r="AQ130" s="862"/>
      <c r="AR130" s="862"/>
      <c r="AS130" s="862"/>
      <c r="AT130" s="863"/>
      <c r="AU130" s="284"/>
      <c r="AV130" s="284"/>
      <c r="AW130" s="284"/>
      <c r="AX130" s="827" t="s">
        <v>488</v>
      </c>
      <c r="AY130" s="828"/>
      <c r="AZ130" s="828"/>
      <c r="BA130" s="828"/>
      <c r="BB130" s="828"/>
      <c r="BC130" s="828"/>
      <c r="BD130" s="828"/>
      <c r="BE130" s="829"/>
      <c r="BF130" s="830">
        <v>7.9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489</v>
      </c>
      <c r="X131" s="838"/>
      <c r="Y131" s="838"/>
      <c r="Z131" s="839"/>
      <c r="AA131" s="840">
        <v>7347509</v>
      </c>
      <c r="AB131" s="841"/>
      <c r="AC131" s="841"/>
      <c r="AD131" s="841"/>
      <c r="AE131" s="842"/>
      <c r="AF131" s="843">
        <v>7373033</v>
      </c>
      <c r="AG131" s="841"/>
      <c r="AH131" s="841"/>
      <c r="AI131" s="841"/>
      <c r="AJ131" s="842"/>
      <c r="AK131" s="843">
        <v>7588610</v>
      </c>
      <c r="AL131" s="841"/>
      <c r="AM131" s="841"/>
      <c r="AN131" s="841"/>
      <c r="AO131" s="842"/>
      <c r="AP131" s="844"/>
      <c r="AQ131" s="845"/>
      <c r="AR131" s="845"/>
      <c r="AS131" s="845"/>
      <c r="AT131" s="846"/>
      <c r="AU131" s="284"/>
      <c r="AV131" s="284"/>
      <c r="AW131" s="284"/>
      <c r="AX131" s="805" t="s">
        <v>490</v>
      </c>
      <c r="AY131" s="806"/>
      <c r="AZ131" s="806"/>
      <c r="BA131" s="806"/>
      <c r="BB131" s="806"/>
      <c r="BC131" s="806"/>
      <c r="BD131" s="806"/>
      <c r="BE131" s="807"/>
      <c r="BF131" s="808" t="s">
        <v>128</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492</v>
      </c>
      <c r="W132" s="818"/>
      <c r="X132" s="818"/>
      <c r="Y132" s="818"/>
      <c r="Z132" s="819"/>
      <c r="AA132" s="820">
        <v>9.8149998860000007</v>
      </c>
      <c r="AB132" s="821"/>
      <c r="AC132" s="821"/>
      <c r="AD132" s="821"/>
      <c r="AE132" s="822"/>
      <c r="AF132" s="823">
        <v>6.6042292229999999</v>
      </c>
      <c r="AG132" s="821"/>
      <c r="AH132" s="821"/>
      <c r="AI132" s="821"/>
      <c r="AJ132" s="822"/>
      <c r="AK132" s="823">
        <v>7.5613452270000003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493</v>
      </c>
      <c r="W133" s="797"/>
      <c r="X133" s="797"/>
      <c r="Y133" s="797"/>
      <c r="Z133" s="798"/>
      <c r="AA133" s="799">
        <v>9.1999999999999993</v>
      </c>
      <c r="AB133" s="800"/>
      <c r="AC133" s="800"/>
      <c r="AD133" s="800"/>
      <c r="AE133" s="801"/>
      <c r="AF133" s="799">
        <v>8.4</v>
      </c>
      <c r="AG133" s="800"/>
      <c r="AH133" s="800"/>
      <c r="AI133" s="800"/>
      <c r="AJ133" s="801"/>
      <c r="AK133" s="799">
        <v>7.9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MbGe25uJW2wE62r8YeAeqLjSwyqneBDrh9bRGnJAHHIwj4G7mSP7k0Sse+6DXard2x9MKnaly93UYI+b+Va4Sg==" saltValue="XoVxLSIdXTwaNVVBijGK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EwigZwzQAF/1XPxH9SheE+U8knaBywczrteJUBOou9ySsNz3WYoDJZ8r0rWKW7lo/HQcJlFSscjqxDxvJ7UkA==" saltValue="eMg9ac08DCiLt67bX7ln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zQTnM+XpJGgSMyfWgHf1OU3PU3vgsHaSOSIjpcWTXQeaCtZd22Ws0sMyVVob7Drruw0veeGVEU0/q3OwQWn9g==" saltValue="qAL2hZJAH2w/LfXgTOwE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502</v>
      </c>
      <c r="AL9" s="1227"/>
      <c r="AM9" s="1227"/>
      <c r="AN9" s="1228"/>
      <c r="AO9" s="312">
        <v>1765328</v>
      </c>
      <c r="AP9" s="312">
        <v>42056</v>
      </c>
      <c r="AQ9" s="313">
        <v>56489</v>
      </c>
      <c r="AR9" s="314">
        <v>-25.6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503</v>
      </c>
      <c r="AL10" s="1227"/>
      <c r="AM10" s="1227"/>
      <c r="AN10" s="1228"/>
      <c r="AO10" s="315">
        <v>230014</v>
      </c>
      <c r="AP10" s="315">
        <v>5480</v>
      </c>
      <c r="AQ10" s="316">
        <v>5759</v>
      </c>
      <c r="AR10" s="317">
        <v>-4.8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504</v>
      </c>
      <c r="AL11" s="1227"/>
      <c r="AM11" s="1227"/>
      <c r="AN11" s="1228"/>
      <c r="AO11" s="315">
        <v>301326</v>
      </c>
      <c r="AP11" s="315">
        <v>7179</v>
      </c>
      <c r="AQ11" s="316">
        <v>8418</v>
      </c>
      <c r="AR11" s="317">
        <v>-14.7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505</v>
      </c>
      <c r="AL12" s="1227"/>
      <c r="AM12" s="1227"/>
      <c r="AN12" s="1228"/>
      <c r="AO12" s="315">
        <v>3093</v>
      </c>
      <c r="AP12" s="315">
        <v>74</v>
      </c>
      <c r="AQ12" s="316">
        <v>199</v>
      </c>
      <c r="AR12" s="317">
        <v>-62.8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506</v>
      </c>
      <c r="AL13" s="1227"/>
      <c r="AM13" s="1227"/>
      <c r="AN13" s="1228"/>
      <c r="AO13" s="315" t="s">
        <v>507</v>
      </c>
      <c r="AP13" s="315" t="s">
        <v>507</v>
      </c>
      <c r="AQ13" s="316">
        <v>11</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508</v>
      </c>
      <c r="AL14" s="1227"/>
      <c r="AM14" s="1227"/>
      <c r="AN14" s="1228"/>
      <c r="AO14" s="315">
        <v>123710</v>
      </c>
      <c r="AP14" s="315">
        <v>2947</v>
      </c>
      <c r="AQ14" s="316">
        <v>2749</v>
      </c>
      <c r="AR14" s="317">
        <v>7.2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509</v>
      </c>
      <c r="AL15" s="1227"/>
      <c r="AM15" s="1227"/>
      <c r="AN15" s="1228"/>
      <c r="AO15" s="315">
        <v>98761</v>
      </c>
      <c r="AP15" s="315">
        <v>2353</v>
      </c>
      <c r="AQ15" s="316">
        <v>1213</v>
      </c>
      <c r="AR15" s="317">
        <v>94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510</v>
      </c>
      <c r="AL16" s="1230"/>
      <c r="AM16" s="1230"/>
      <c r="AN16" s="1231"/>
      <c r="AO16" s="315">
        <v>-158653</v>
      </c>
      <c r="AP16" s="315">
        <v>-3780</v>
      </c>
      <c r="AQ16" s="316">
        <v>-4842</v>
      </c>
      <c r="AR16" s="317">
        <v>-21.9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2363579</v>
      </c>
      <c r="AP17" s="315">
        <v>56308</v>
      </c>
      <c r="AQ17" s="316">
        <v>69997</v>
      </c>
      <c r="AR17" s="317">
        <v>-19.600000000000001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515</v>
      </c>
      <c r="AL21" s="1224"/>
      <c r="AM21" s="1224"/>
      <c r="AN21" s="1225"/>
      <c r="AO21" s="327">
        <v>5.07</v>
      </c>
      <c r="AP21" s="328">
        <v>6.51</v>
      </c>
      <c r="AQ21" s="329">
        <v>-1.44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516</v>
      </c>
      <c r="AL22" s="1224"/>
      <c r="AM22" s="1224"/>
      <c r="AN22" s="1225"/>
      <c r="AO22" s="332">
        <v>99</v>
      </c>
      <c r="AP22" s="333">
        <v>97.2</v>
      </c>
      <c r="AQ22" s="334">
        <v>1.8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520</v>
      </c>
      <c r="AL32" s="1215"/>
      <c r="AM32" s="1215"/>
      <c r="AN32" s="1216"/>
      <c r="AO32" s="342">
        <v>1331232</v>
      </c>
      <c r="AP32" s="342">
        <v>31714</v>
      </c>
      <c r="AQ32" s="343">
        <v>31531</v>
      </c>
      <c r="AR32" s="344">
        <v>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521</v>
      </c>
      <c r="AL33" s="1215"/>
      <c r="AM33" s="1215"/>
      <c r="AN33" s="1216"/>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522</v>
      </c>
      <c r="AL34" s="1215"/>
      <c r="AM34" s="1215"/>
      <c r="AN34" s="1216"/>
      <c r="AO34" s="342" t="s">
        <v>507</v>
      </c>
      <c r="AP34" s="342" t="s">
        <v>507</v>
      </c>
      <c r="AQ34" s="343" t="s">
        <v>507</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523</v>
      </c>
      <c r="AL35" s="1215"/>
      <c r="AM35" s="1215"/>
      <c r="AN35" s="1216"/>
      <c r="AO35" s="342">
        <v>180712</v>
      </c>
      <c r="AP35" s="342">
        <v>4305</v>
      </c>
      <c r="AQ35" s="343">
        <v>9647</v>
      </c>
      <c r="AR35" s="344">
        <v>-55.4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524</v>
      </c>
      <c r="AL36" s="1215"/>
      <c r="AM36" s="1215"/>
      <c r="AN36" s="1216"/>
      <c r="AO36" s="342">
        <v>133081</v>
      </c>
      <c r="AP36" s="342">
        <v>3170</v>
      </c>
      <c r="AQ36" s="343">
        <v>2316</v>
      </c>
      <c r="AR36" s="344">
        <v>36.9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525</v>
      </c>
      <c r="AL37" s="1215"/>
      <c r="AM37" s="1215"/>
      <c r="AN37" s="1216"/>
      <c r="AO37" s="342">
        <v>393</v>
      </c>
      <c r="AP37" s="342">
        <v>9</v>
      </c>
      <c r="AQ37" s="343">
        <v>1006</v>
      </c>
      <c r="AR37" s="344">
        <v>-99.1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526</v>
      </c>
      <c r="AL38" s="1218"/>
      <c r="AM38" s="1218"/>
      <c r="AN38" s="1219"/>
      <c r="AO38" s="345" t="s">
        <v>507</v>
      </c>
      <c r="AP38" s="345" t="s">
        <v>507</v>
      </c>
      <c r="AQ38" s="346">
        <v>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527</v>
      </c>
      <c r="AL39" s="1218"/>
      <c r="AM39" s="1218"/>
      <c r="AN39" s="1219"/>
      <c r="AO39" s="342">
        <v>-45745</v>
      </c>
      <c r="AP39" s="342">
        <v>-1090</v>
      </c>
      <c r="AQ39" s="343">
        <v>-3160</v>
      </c>
      <c r="AR39" s="344">
        <v>-65.5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528</v>
      </c>
      <c r="AL40" s="1215"/>
      <c r="AM40" s="1215"/>
      <c r="AN40" s="1216"/>
      <c r="AO40" s="342">
        <v>-1025872</v>
      </c>
      <c r="AP40" s="342">
        <v>-24439</v>
      </c>
      <c r="AQ40" s="343">
        <v>-28415</v>
      </c>
      <c r="AR40" s="344">
        <v>-14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573801</v>
      </c>
      <c r="AP41" s="342">
        <v>13670</v>
      </c>
      <c r="AQ41" s="343">
        <v>12925</v>
      </c>
      <c r="AR41" s="344">
        <v>5.8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497</v>
      </c>
      <c r="AN49" s="1209" t="s">
        <v>532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3691575</v>
      </c>
      <c r="AN51" s="364">
        <v>92623</v>
      </c>
      <c r="AO51" s="365">
        <v>-12.3</v>
      </c>
      <c r="AP51" s="366">
        <v>53292</v>
      </c>
      <c r="AQ51" s="367">
        <v>0</v>
      </c>
      <c r="AR51" s="368">
        <v>-12.3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1511265</v>
      </c>
      <c r="AN52" s="372">
        <v>37918</v>
      </c>
      <c r="AO52" s="373">
        <v>-23.9</v>
      </c>
      <c r="AP52" s="374">
        <v>28900</v>
      </c>
      <c r="AQ52" s="375">
        <v>18.899999999999999</v>
      </c>
      <c r="AR52" s="376">
        <v>-42.8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1981861</v>
      </c>
      <c r="AN53" s="364">
        <v>48919</v>
      </c>
      <c r="AO53" s="365">
        <v>-47.2</v>
      </c>
      <c r="AP53" s="366">
        <v>49919</v>
      </c>
      <c r="AQ53" s="367">
        <v>-6.3</v>
      </c>
      <c r="AR53" s="368">
        <v>-40.9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1274089</v>
      </c>
      <c r="AN54" s="372">
        <v>31449</v>
      </c>
      <c r="AO54" s="373">
        <v>-17.100000000000001</v>
      </c>
      <c r="AP54" s="374">
        <v>26398</v>
      </c>
      <c r="AQ54" s="375">
        <v>-8.6999999999999993</v>
      </c>
      <c r="AR54" s="376">
        <v>-8.4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1323248</v>
      </c>
      <c r="AN55" s="364">
        <v>32254</v>
      </c>
      <c r="AO55" s="365">
        <v>-34.1</v>
      </c>
      <c r="AP55" s="366">
        <v>47738</v>
      </c>
      <c r="AQ55" s="367">
        <v>-4.4000000000000004</v>
      </c>
      <c r="AR55" s="368">
        <v>-29.7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633465</v>
      </c>
      <c r="AN56" s="372">
        <v>15441</v>
      </c>
      <c r="AO56" s="373">
        <v>-50.9</v>
      </c>
      <c r="AP56" s="374">
        <v>24937</v>
      </c>
      <c r="AQ56" s="375">
        <v>-5.5</v>
      </c>
      <c r="AR56" s="376">
        <v>-45.4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1962915</v>
      </c>
      <c r="AN57" s="364">
        <v>47505</v>
      </c>
      <c r="AO57" s="365">
        <v>47.3</v>
      </c>
      <c r="AP57" s="366">
        <v>52191</v>
      </c>
      <c r="AQ57" s="367">
        <v>9.3000000000000007</v>
      </c>
      <c r="AR57" s="368">
        <v>38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1382109</v>
      </c>
      <c r="AN58" s="372">
        <v>33449</v>
      </c>
      <c r="AO58" s="373">
        <v>116.6</v>
      </c>
      <c r="AP58" s="374">
        <v>24843</v>
      </c>
      <c r="AQ58" s="375">
        <v>-0.4</v>
      </c>
      <c r="AR58" s="376">
        <v>117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3103818</v>
      </c>
      <c r="AN59" s="364">
        <v>73943</v>
      </c>
      <c r="AO59" s="365">
        <v>55.7</v>
      </c>
      <c r="AP59" s="366">
        <v>47387</v>
      </c>
      <c r="AQ59" s="367">
        <v>-9.1999999999999993</v>
      </c>
      <c r="AR59" s="368">
        <v>64.900000000000006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1739075</v>
      </c>
      <c r="AN60" s="372">
        <v>41430</v>
      </c>
      <c r="AO60" s="373">
        <v>23.9</v>
      </c>
      <c r="AP60" s="374">
        <v>24928</v>
      </c>
      <c r="AQ60" s="375">
        <v>0.3</v>
      </c>
      <c r="AR60" s="376">
        <v>23.6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2412683</v>
      </c>
      <c r="AN61" s="379">
        <v>59049</v>
      </c>
      <c r="AO61" s="380">
        <v>1.9</v>
      </c>
      <c r="AP61" s="381">
        <v>50105</v>
      </c>
      <c r="AQ61" s="382">
        <v>-2.1</v>
      </c>
      <c r="AR61" s="368">
        <v>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1308001</v>
      </c>
      <c r="AN62" s="372">
        <v>31937</v>
      </c>
      <c r="AO62" s="373">
        <v>9.6999999999999993</v>
      </c>
      <c r="AP62" s="374">
        <v>26001</v>
      </c>
      <c r="AQ62" s="375">
        <v>0.9</v>
      </c>
      <c r="AR62" s="376">
        <v>8.8000000000000007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Wz3RgExdRWja50e5YhDBS4BZ/ALZiE7C682/L5s0GghEJYPMyV6gHh+RzKSkSpuFiN8E1ubb9nCkJ92cK5nApg==" saltValue="r+4P/fmBs+lj7rhVJn1fE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tg4XD+N4qLbzDZC/c/UYQUq4HLjfbWQ67EgmTB8n4ajSxR6yRwNpYn3A+mYNRrKvUEg63BenkVTKVtRYxKDlg==" saltValue="h8Ebk2qpepxAPEONpdHn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KQDCEP+azAwqOBi/W1kuoAqFW9UWjUSJ7iss/CzZpI/KWnh07j4OZ3T08Wc7KppDR+UJIt+C1aNaMSEtPmD3Q==" saltValue="lyCsNlaQGxYP/fK1knPj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2" t="s">
        <v>3</v>
      </c>
      <c r="D47" s="1232"/>
      <c r="E47" s="1233"/>
      <c r="F47" s="11">
        <v>26.58</v>
      </c>
      <c r="G47" s="12">
        <v>29.31</v>
      </c>
      <c r="H47" s="12">
        <v>25.43</v>
      </c>
      <c r="I47" s="12">
        <v>29.77</v>
      </c>
      <c r="J47" s="13">
        <v>23.39</v>
      </c>
    </row>
    <row r="48" spans="2:10" ht="57.75" customHeight="1" x14ac:dyDescent="0.15">
      <c r="B48" s="14"/>
      <c r="C48" s="1234" t="s">
        <v>4</v>
      </c>
      <c r="D48" s="1234"/>
      <c r="E48" s="1235"/>
      <c r="F48" s="15">
        <v>8.52</v>
      </c>
      <c r="G48" s="16">
        <v>7.5</v>
      </c>
      <c r="H48" s="16">
        <v>7.52</v>
      </c>
      <c r="I48" s="16">
        <v>8.4600000000000009</v>
      </c>
      <c r="J48" s="17">
        <v>6.63</v>
      </c>
    </row>
    <row r="49" spans="2:10" ht="57.75" customHeight="1" thickBot="1" x14ac:dyDescent="0.2">
      <c r="B49" s="18"/>
      <c r="C49" s="1236" t="s">
        <v>5</v>
      </c>
      <c r="D49" s="1236"/>
      <c r="E49" s="1237"/>
      <c r="F49" s="19">
        <v>1.77</v>
      </c>
      <c r="G49" s="20">
        <v>5.55</v>
      </c>
      <c r="H49" s="20" t="s">
        <v>553</v>
      </c>
      <c r="I49" s="20">
        <v>8.6199999999999992</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DCz4oYXcT2aG8fuHQtbD4xFxeAw61eZ/lfZv4WrdKX+T3jinqtwOYG2E/zX4P9tAAemGDBwYeHqKVsBqhXgnw==" saltValue="3qkCHJuA5UCAl91rfUD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2020-03-24T08:40:23Z</cp:lastPrinted>
  <dcterms:created xsi:type="dcterms:W3CDTF">2020-02-10T06:12:45Z</dcterms:created>
  <dcterms:modified xsi:type="dcterms:W3CDTF">2020-09-24T02:46:37Z</dcterms:modified>
  <cp:category/>
</cp:coreProperties>
</file>