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
    </mc:Choice>
  </mc:AlternateContent>
  <bookViews>
    <workbookView xWindow="0" yWindow="0" windowWidth="15360" windowHeight="7635" tabRatio="785" firstSheet="11"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9" i="12" l="1"/>
  <c r="AA70" i="12"/>
  <c r="AA71" i="12"/>
  <c r="AA68" i="12"/>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<sst xmlns="http://schemas.openxmlformats.org/spreadsheetml/2006/main" count="1124" uniqueCount="606">
  <si>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</si>
  <si>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</si>
  <si>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</si>
  <si>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</si>
  <si>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</si>
  <si>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</si>
  <si>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</si>
  <si>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</si>
  <si>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</si>
  <si>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</si>
  <si>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</si>
  <si>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</si>
  <si>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</si>
  <si>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</si>
  <si>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</si>
  <si>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</si>
  <si>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</si>
  <si>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</si>
  <si>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</si>
  <si>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</si>
  <si>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</si>
  <si>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</si>
  <si>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</si>
  <si>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</si>
  <si>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</si>
  <si>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</si>
  <si>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</si>
  <si>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</si>
  <si>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</si>
  <si>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</si>
  <si>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</si>
  <si>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</si>
  <si>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</si>
  <si>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</si>
  <si>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</si>
  <si>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</si>
  <si>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</si>
  <si>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</si>
  <si>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</si>
  <si>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</si>
  <si>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</si>
  <si>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</si>
  <si>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</si>
  <si>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</si>
  <si>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</si>
  <si>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</si>
  <si>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</si>
  <si>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</si>
  <si>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</si>
  <si>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</si>
  <si>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</si>
  <si>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</si>
  <si>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</si>
  <si>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</si>
  <si>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</si>
  <si>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</si>
  <si>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</si>
  <si>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</si>
  <si>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</si>
  <si>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</si>
  <si>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</si>
  <si>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</si>
  <si>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</si>
  <si>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</si>
  <si>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</si>
  <si>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</si>
  <si>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</si>
  <si>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</si>
  <si>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</si>
  <si>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</si>
  <si>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</si>
  <si>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</si>
  <si>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</si>
  <si>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</si>
  <si>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</si>
  <si>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</si>
  <si>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</si>
  <si>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</si>
  <si>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</si>
  <si>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</si>
  <si>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</si>
  <si>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</si>
  <si>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</si>
  <si>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</si>
  <si>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</si>
  <si>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</si>
  <si>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</si>
  <si>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</si>
  <si>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</si>
  <si>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</si>
  <si>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</si>
  <si>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</si>
  <si>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</si>
  <si>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</si>
  <si>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</si>
  <si>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</si>
  <si>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</si>
  <si>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和水町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</si>
  <si>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</si>
  <si>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</si>
  <si>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</si>
  <si>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</si>
  <si>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</si>
  <si>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</si>
  <si>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</si>
  <si>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</si>
  <si>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</si>
  <si>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</si>
  <si>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</si>
  <si>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</si>
  <si>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</si>
  <si>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</si>
  <si>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</si>
  <si>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</si>
  <si>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</si>
  <si>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</si>
  <si>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</si>
  <si>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</si>
  <si>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</si>
  <si>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</si>
  <si>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</si>
  <si>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</si>
  <si>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</si>
  <si>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</si>
  <si>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</si>
  <si>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</si>
  <si>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</si>
  <si>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</si>
  <si>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</si>
  <si>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</si>
  <si>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</si>
  <si>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</si>
  <si>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</si>
  <si>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</si>
  <si>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</si>
  <si>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</si>
  <si>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</si>
  <si>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</si>
  <si>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</si>
  <si>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</si>
  <si>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</si>
  <si>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</si>
  <si>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</si>
  <si>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</si>
  <si>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</si>
  <si>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</si>
  <si>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</si>
  <si>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</si>
  <si>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</si>
  <si>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</si>
  <si>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</si>
  <si>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</si>
  <si>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</si>
  <si>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</si>
  <si>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</si>
  <si>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</si>
  <si>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</si>
  <si>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</si>
  <si>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</si>
  <si>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</si>
  <si>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</si>
  <si>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</si>
  <si>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</si>
  <si>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</si>
  <si>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</si>
  <si>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</si>
  <si>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</si>
  <si>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</si>
  <si>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</si>
  <si>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</si>
  <si>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</si>
  <si>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</si>
  <si>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</si>
  <si>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</si>
  <si>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</si>
  <si>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</si>
  <si>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</si>
  <si>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</si>
  <si>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</si>
  <si>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</si>
  <si>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</si>
  <si>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</si>
  <si>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</si>
  <si>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</si>
  <si>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</si>
  <si>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</si>
  <si>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</si>
  <si>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</si>
  <si>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</si>
  <si>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</si>
  <si>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</si>
  <si>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</si>
  <si>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</si>
  <si>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</si>
  <si>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</si>
  <si>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</si>
  <si>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</si>
  <si>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</si>
  <si>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</si>
  <si>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</si>
  <si>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</si>
  <si>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</si>
  <si>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</si>
  <si>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</si>
  <si>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</si>
  <si>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</si>
  <si>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</si>
  <si>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</si>
  <si>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</si>
  <si>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</si>
  <si>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</si>
  <si>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</si>
  <si>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</si>
  <si>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熊本県和水町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</si>
  <si>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</si>
  <si>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</si>
  <si>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</si>
  <si>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</si>
  <si>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</si>
  <si>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</si>
  <si>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</si>
  <si>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</si>
  <si>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</si>
  <si>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</si>
  <si>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</si>
  <si>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</si>
  <si>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</si>
  <si>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</si>
  <si>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</si>
  <si>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</si>
  <si>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</si>
  <si>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</si>
  <si>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</si>
  <si>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</si>
  <si>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</si>
  <si>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</si>
  <si>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</si>
  <si>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</si>
  <si>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</si>
  <si>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</si>
  <si>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</si>
  <si>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</si>
  <si>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</si>
  <si>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</si>
  <si>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</si>
  <si>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</si>
  <si>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</si>
  <si>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</si>
  <si>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</si>
  <si>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</si>
  <si>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</si>
  <si>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</si>
  <si>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</si>
  <si>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</si>
  <si>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</si>
  <si>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</si>
  <si>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</si>
  <si>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</si>
  <si>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</si>
  <si>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</si>
  <si>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</si>
  <si>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</si>
  <si>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</si>
  <si>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</si>
  <si>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</si>
  <si>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</si>
  <si>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</si>
  <si>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</si>
  <si>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</si>
  <si>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</si>
  <si>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</si>
  <si>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</si>
  <si>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</si>
  <si>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</si>
  <si>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</si>
  <si>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</si>
  <si>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</si>
  <si>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</si>
  <si>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</si>
  <si>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</si>
  <si>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</si>
  <si>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</si>
  <si>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</si>
  <si>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</si>
  <si>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</si>
  <si>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</si>
  <si>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</si>
  <si>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</si>
  <si>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</si>
  <si>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</si>
  <si>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</si>
  <si>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</si>
  <si>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</si>
  <si>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</si>
  <si>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</si>
  <si>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</si>
  <si>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</si>
  <si>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</si>
  <si>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</si>
  <si>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</si>
  <si>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</si>
  <si>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</si>
  <si>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</si>
  <si>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</si>
  <si>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</si>
  <si>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</si>
  <si>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</si>
  <si>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</si>
  <si>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</si>
  <si>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</si>
  <si>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</si>
  <si>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</si>
  <si>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</si>
  <si>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</si>
  <si>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</si>
  <si>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</si>
  <si>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</si>
  <si>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</si>
  <si>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</si>
  <si>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</si>
  <si>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</si>
  <si>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</si>
  <si>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</si>
  <si>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</si>
  <si>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</si>
  <si>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</si>
  <si>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</si>
  <si>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</si>
  <si>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</si>
  <si>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</si>
  <si>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</si>
  <si>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</si>
  <si>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</si>
  <si>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</si>
  <si>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</si>
  <si>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</si>
  <si>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</si>
  <si>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</si>
  <si>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</si>
  <si>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</si>
  <si>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</si>
  <si>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</si>
  <si>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</si>
  <si>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</si>
  <si>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</si>
  <si>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</si>
  <si>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</si>
  <si>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</si>
  <si>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</si>
  <si>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</si>
  <si>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</si>
  <si>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</si>
  <si>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</si>
  <si>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</si>
  <si>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</si>
  <si>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</si>
  <si>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</si>
  <si>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</si>
  <si>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</si>
  <si>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</si>
  <si>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</si>
  <si>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</si>
  <si>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</si>
  <si>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熊本県和水町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</si>
  <si>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</si>
  <si>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</si>
  <si>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</si>
  <si>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</si>
  <si>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</si>
  <si>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</si>
  <si>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</si>
  <si>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</si>
  <si>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</si>
  <si>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</si>
  <si>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</si>
  <si>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</si>
  <si>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</si>
  <si>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</si>
  <si>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</si>
  <si>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</si>
  <si>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</si>
  <si>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</si>
  <si>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</si>
  <si>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</si>
  <si>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</si>
  <si>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</si>
  <si>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</si>
  <si>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</si>
  <si>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</si>
  <si>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</si>
  <si>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</si>
  <si>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</si>
  <si>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</si>
  <si>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</si>
  <si>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</si>
  <si>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</si>
  <si>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</si>
  <si>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</si>
  <si>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</si>
  <si>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</si>
  <si>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</si>
  <si>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特別養護老人ホーム事業会計</t>
    <phoneticPr fontId="5"/>
  </si>
  <si>
    <t>病院事業会計</t>
    <phoneticPr fontId="5"/>
  </si>
  <si>
    <t>法適用企業</t>
    <phoneticPr fontId="5"/>
  </si>
  <si>
    <t>簡易水道事業会計</t>
    <phoneticPr fontId="5"/>
  </si>
  <si>
    <t>法非適用企業</t>
    <phoneticPr fontId="5"/>
  </si>
  <si>
    <t>下水道事業会計</t>
    <phoneticPr fontId="5"/>
  </si>
  <si>
    <t>法非適用企業</t>
    <phoneticPr fontId="5"/>
  </si>
  <si>
    <t>特定地域生活排水処理事業会計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</si>
  <si>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</si>
  <si>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</si>
  <si>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</si>
  <si>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</si>
  <si>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</si>
  <si>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</si>
  <si>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</si>
  <si>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</si>
  <si>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</si>
  <si>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</si>
  <si>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</si>
  <si>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</si>
  <si>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</si>
  <si>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</si>
  <si>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</si>
  <si>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</si>
  <si>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</si>
  <si>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</si>
  <si>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</si>
  <si>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</si>
  <si>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</si>
  <si>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</si>
  <si>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</si>
  <si>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</si>
  <si>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</si>
  <si>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</si>
  <si>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</si>
  <si>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</si>
  <si>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</si>
  <si>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</si>
  <si>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</si>
  <si>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</si>
  <si>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</si>
  <si>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</si>
  <si>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</si>
  <si>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</si>
  <si>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</si>
  <si>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</si>
  <si>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</si>
  <si>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</si>
  <si>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</si>
  <si>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</si>
  <si>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</si>
  <si>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</si>
  <si>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</si>
  <si>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</si>
  <si>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</si>
  <si>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</si>
  <si>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</si>
  <si>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</si>
  <si>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</si>
  <si>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</si>
  <si>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</si>
  <si>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</si>
  <si>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</si>
  <si>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</si>
  <si>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</si>
  <si>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</si>
  <si>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</si>
  <si>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</si>
  <si>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</si>
  <si>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</si>
  <si>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</si>
  <si>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</si>
  <si>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</si>
  <si>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</si>
  <si>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</si>
  <si>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特定地域生活排水処理事業会計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</si>
  <si>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</si>
  <si>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</si>
  <si>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</si>
  <si>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</si>
  <si>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</si>
  <si>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</si>
  <si>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</si>
  <si>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</si>
  <si>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</si>
  <si>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</si>
  <si>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</si>
  <si>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</si>
  <si>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</si>
  <si>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</si>
  <si>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</si>
  <si>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</si>
  <si>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</si>
  <si>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</si>
  <si>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</si>
  <si>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</si>
  <si>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</si>
  <si>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</si>
  <si>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</si>
  <si>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</si>
  <si>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</si>
  <si>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</si>
  <si>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</si>
  <si>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</si>
  <si>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</si>
  <si>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</si>
  <si>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</si>
  <si>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</si>
  <si>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</si>
  <si>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</si>
  <si>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</si>
  <si>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</si>
  <si>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</si>
  <si>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</si>
  <si>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</si>
  <si>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</si>
  <si>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</si>
  <si>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</si>
  <si>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</si>
  <si>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</si>
  <si>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</si>
  <si>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</si>
  <si>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</si>
  <si>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</si>
  <si>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</si>
  <si>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</si>
  <si>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</si>
  <si>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</si>
  <si>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</si>
  <si>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</si>
  <si>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</si>
  <si>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</si>
  <si>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</si>
  <si>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</si>
  <si>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</si>
  <si>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</si>
  <si>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</si>
  <si>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</si>
  <si>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</si>
  <si>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</si>
  <si>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</si>
  <si>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</si>
  <si>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</si>
  <si>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</si>
  <si>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</si>
  <si>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</si>
  <si>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</si>
  <si>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</si>
  <si>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</si>
  <si>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</si>
  <si>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</si>
  <si>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</si>
  <si>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</si>
  <si>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</si>
  <si>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</si>
  <si>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</si>
  <si>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</si>
  <si>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</si>
  <si>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</si>
  <si>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</si>
  <si>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</si>
  <si>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</si>
  <si>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1.93</t>
  </si>
  <si>
    <t>▲ 0.32</t>
  </si>
  <si>
    <t>▲ 2.57</t>
  </si>
  <si>
    <t>一般会計</t>
  </si>
  <si>
    <t>病院事業会計</t>
  </si>
  <si>
    <t>介護保険事業会計</t>
  </si>
  <si>
    <t>特別養護老人ホーム事業会計</t>
  </si>
  <si>
    <t>国民健康保険事業会計</t>
  </si>
  <si>
    <t>▲ 0.08</t>
  </si>
  <si>
    <t>簡易水道事業会計</t>
  </si>
  <si>
    <t>下水道事業会計</t>
  </si>
  <si>
    <t>後期高齢者医療事業会計</t>
  </si>
  <si>
    <t>その他会計（赤字）</t>
  </si>
  <si>
    <t>その他会計（黒字）</t>
  </si>
  <si>
    <t>H25末</t>
    <phoneticPr fontId="5"/>
  </si>
  <si>
    <t>H26末</t>
    <phoneticPr fontId="5"/>
  </si>
  <si>
    <t>H27末</t>
    <phoneticPr fontId="5"/>
  </si>
  <si>
    <t>H28末</t>
    <phoneticPr fontId="5"/>
  </si>
  <si>
    <t>H29末</t>
    <phoneticPr fontId="5"/>
  </si>
  <si>
    <t>熊本県市町村総合事務組合</t>
    <rPh sb="0" eb="3">
      <t>クマモトケン</t>
    </rPh>
    <rPh sb="3" eb="6">
      <t>シチョウソン</t>
    </rPh>
    <rPh sb="6" eb="8">
      <t>ソウゴウ</t>
    </rPh>
    <rPh sb="8" eb="10">
      <t>ジム</t>
    </rPh>
    <rPh sb="10" eb="12">
      <t>クミアイ</t>
    </rPh>
    <phoneticPr fontId="2"/>
  </si>
  <si>
    <t>有明広域行政事務組合</t>
    <rPh sb="0" eb="2">
      <t>アリアケ</t>
    </rPh>
    <rPh sb="2" eb="4">
      <t>コウイキ</t>
    </rPh>
    <rPh sb="4" eb="6">
      <t>ギョウセイ</t>
    </rPh>
    <rPh sb="6" eb="8">
      <t>ジム</t>
    </rPh>
    <rPh sb="8" eb="10">
      <t>クミアイ</t>
    </rPh>
    <phoneticPr fontId="2"/>
  </si>
  <si>
    <t>熊本県後期高齢者医療広域連合
（一般会計）</t>
    <rPh sb="0" eb="3">
      <t>クマモトケン</t>
    </rPh>
    <rPh sb="3" eb="5">
      <t>コウキ</t>
    </rPh>
    <rPh sb="5" eb="8">
      <t>コウレイシャ</t>
    </rPh>
    <rPh sb="8" eb="10">
      <t>イリョウ</t>
    </rPh>
    <rPh sb="10" eb="14">
      <t>コウイキレンゴウ</t>
    </rPh>
    <rPh sb="16" eb="18">
      <t>イッパン</t>
    </rPh>
    <rPh sb="18" eb="20">
      <t>カイケイ</t>
    </rPh>
    <phoneticPr fontId="2"/>
  </si>
  <si>
    <t>熊本県後期高齢者医療広域連合
（後期高齢者医療特別会計）</t>
    <rPh sb="0" eb="3">
      <t>クマモトケン</t>
    </rPh>
    <rPh sb="3" eb="5">
      <t>コウキ</t>
    </rPh>
    <rPh sb="5" eb="8">
      <t>コウレイシャ</t>
    </rPh>
    <rPh sb="8" eb="10">
      <t>イリョウ</t>
    </rPh>
    <rPh sb="10" eb="14">
      <t>コウイキレンゴウ</t>
    </rPh>
    <rPh sb="16" eb="18">
      <t>コウキ</t>
    </rPh>
    <rPh sb="18" eb="21">
      <t>コウレイシャ</t>
    </rPh>
    <rPh sb="21" eb="23">
      <t>イリョウ</t>
    </rPh>
    <rPh sb="23" eb="25">
      <t>トクベツ</t>
    </rPh>
    <rPh sb="25" eb="27">
      <t>カイケイ</t>
    </rPh>
    <phoneticPr fontId="2"/>
  </si>
  <si>
    <t>（株）菊水ロマン館</t>
    <rPh sb="0" eb="3">
      <t>カブ</t>
    </rPh>
    <rPh sb="3" eb="5">
      <t>キクスイ</t>
    </rPh>
    <rPh sb="8" eb="9">
      <t>カン</t>
    </rPh>
    <phoneticPr fontId="2"/>
  </si>
  <si>
    <t>-</t>
    <phoneticPr fontId="2"/>
  </si>
  <si>
    <t>公共施設整備基金</t>
    <rPh sb="0" eb="6">
      <t>コウキョウシセツセイビ</t>
    </rPh>
    <rPh sb="6" eb="8">
      <t>キキン</t>
    </rPh>
    <phoneticPr fontId="2"/>
  </si>
  <si>
    <t>合併振興基金</t>
    <rPh sb="0" eb="2">
      <t>ガッペイ</t>
    </rPh>
    <rPh sb="2" eb="4">
      <t>シンコウ</t>
    </rPh>
    <rPh sb="4" eb="6">
      <t>キキン</t>
    </rPh>
    <phoneticPr fontId="2"/>
  </si>
  <si>
    <t>災害対策基金</t>
    <rPh sb="0" eb="4">
      <t>サイガイタイサク</t>
    </rPh>
    <rPh sb="4" eb="6">
      <t>キキン</t>
    </rPh>
    <phoneticPr fontId="2"/>
  </si>
  <si>
    <t>社会福祉振興基金</t>
    <rPh sb="0" eb="2">
      <t>シャカイ</t>
    </rPh>
    <rPh sb="2" eb="4">
      <t>フクシ</t>
    </rPh>
    <rPh sb="4" eb="6">
      <t>シンコウ</t>
    </rPh>
    <rPh sb="6" eb="8">
      <t>キキン</t>
    </rPh>
    <phoneticPr fontId="2"/>
  </si>
  <si>
    <t>産業廃棄物処理施設地域振興策基金</t>
    <rPh sb="0" eb="5">
      <t>サンギョウハイキブツ</t>
    </rPh>
    <rPh sb="5" eb="7">
      <t>ショリ</t>
    </rPh>
    <rPh sb="7" eb="9">
      <t>シセツ</t>
    </rPh>
    <rPh sb="9" eb="11">
      <t>チイキ</t>
    </rPh>
    <rPh sb="11" eb="14">
      <t>シンコウサク</t>
    </rPh>
    <rPh sb="14" eb="1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</si>
  <si>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</si>
  <si>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</si>
  <si>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</si>
  <si>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</si>
  <si>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将来負担比率が発生していないことから組合せのグラフは表示されないが、H30年度は道路改良工事等により0.7ポイント下がったため、有形固定資産減価償却率は類似団体平均よりも低くなっている。</t>
    <rPh sb="40" eb="42">
      <t>ドウロ</t>
    </rPh>
    <rPh sb="42" eb="44">
      <t>カイリョウ</t>
    </rPh>
    <rPh sb="44" eb="46">
      <t>コウジ</t>
    </rPh>
    <rPh sb="85" eb="86">
      <t>ヒク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</si>
  <si>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</si>
  <si>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</si>
  <si>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</si>
  <si>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</si>
  <si>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</si>
  <si>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</si>
  <si>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が発生していないため組合せグラフは表示されないが、実質公債費比率は類似団体平均よりも低く推移している。学校統廃合事業等により公債費が１０億円近い額で推移していく見込みであることと、標準財政規模の縮小から今後は実質公債費比率が急激に上昇しうる状況にあるため、起債抑制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</si>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</sst>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wrapText="1"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c:ext xmlns:c16="http://schemas.microsoft.com/office/drawing/2014/chart" uri="{C3380CC4-5D6E-409C-BE32-E72D297353CC}">
              <c16:uniqueId val="{00000000-425E-4BAA-A7D0-D6BE7B836F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83039</c:v>
                </c:pt>
                <c:pt idx="1">
                  <c:v>50929</c:v>
                </c:pt>
                <c:pt idx="2">
                  <c:v>66001</c:v>
                </c:pt>
                <c:pt idx="3">
                  <c:v>110944</c:v>
                </c:pt>
                <c:pt idx="4">
                  <c:v>134234</c:v>
                </c:pt>
              </c:numCache>
            </c:numRef>
          </c:val>
          <c:smooth val="0"/>
          <c:extLst>
            <c:ext xmlns:c16="http://schemas.microsoft.com/office/drawing/2014/chart" uri="{C3380CC4-5D6E-409C-BE32-E72D297353CC}">
              <c16:uniqueId val="{00000001-425E-4BAA-A7D0-D6BE7B836F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17.25</c:v>
                </c:pt>
                <c:pt idx="1">
                  <c:v>20.39</c:v>
                </c:pt>
                <c:pt idx="2">
                  <c:v>18.59</c:v>
                </c:pt>
                <c:pt idx="3">
                  <c:v>21.69</c:v>
                </c:pt>
                <c:pt idx="4">
                  <c:v>20.260000000000002</c:v>
                </c:pt>
              </c:numCache>
            </c:numRef>
          </c:val>
          <c:extLst>
            <c:ext xmlns:c16="http://schemas.microsoft.com/office/drawing/2014/chart" uri="{C3380CC4-5D6E-409C-BE32-E72D297353CC}">
              <c16:uniqueId val="{00000000-34BA-4B7E-B38E-A2036D6E70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66.89</c:v>
                </c:pt>
                <c:pt idx="1">
                  <c:v>68.180000000000007</c:v>
                </c:pt>
                <c:pt idx="2">
                  <c:v>68.819999999999993</c:v>
                </c:pt>
                <c:pt idx="3">
                  <c:v>70.849999999999994</c:v>
                </c:pt>
                <c:pt idx="4">
                  <c:v>71.66</c:v>
                </c:pt>
              </c:numCache>
            </c:numRef>
          </c:val>
          <c:extLst>
            <c:ext xmlns:c16="http://schemas.microsoft.com/office/drawing/2014/chart" uri="{C3380CC4-5D6E-409C-BE32-E72D297353CC}">
              <c16:uniqueId val="{00000001-34BA-4B7E-B38E-A2036D6E70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6.39</c:v>
                </c:pt>
                <c:pt idx="1">
                  <c:v>7.26</c:v>
                </c:pt>
                <c:pt idx="2">
                  <c:v>-1.93</c:v>
                </c:pt>
                <c:pt idx="3">
                  <c:v>-0.32</c:v>
                </c:pt>
                <c:pt idx="4">
                  <c:v>-2.57</c:v>
                </c:pt>
              </c:numCache>
            </c:numRef>
          </c:val>
          <c:smooth val="0"/>
          <c:extLst>
            <c:ext xmlns:c16="http://schemas.microsoft.com/office/drawing/2014/chart" uri="{C3380CC4-5D6E-409C-BE32-E72D297353CC}">
              <c16:uniqueId val="{00000002-34BA-4B7E-B38E-A2036D6E70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0.41</c:v>
                </c:pt>
                <c:pt idx="2">
                  <c:v>#N/A</c:v>
                </c:pt>
                <c:pt idx="3">
                  <c:v>0.36</c:v>
                </c:pt>
                <c:pt idx="4">
                  <c:v>#N/A</c:v>
                </c:pt>
                <c:pt idx="5">
                  <c:v>0.13</c:v>
                </c:pt>
                <c:pt idx="6">
                  <c:v>#N/A</c:v>
                </c:pt>
                <c:pt idx="7">
                  <c:v>0</c:v>
                </c:pt>
                <c:pt idx="8">
                  <c:v>#N/A</c:v>
                </c:pt>
                <c:pt idx="9">
                  <c:v>0.04</c:v>
                </c:pt>
              </c:numCache>
            </c:numRef>
          </c:val>
          <c:extLst>
            <c:ext xmlns:c16="http://schemas.microsoft.com/office/drawing/2014/chart" uri="{C3380CC4-5D6E-409C-BE32-E72D297353CC}">
              <c16:uniqueId val="{00000000-1913-4ADE-BBCF-88175A4356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13-4ADE-BBCF-88175A435623}"/>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0.37</c:v>
                </c:pt>
                <c:pt idx="2">
                  <c:v>#N/A</c:v>
                </c:pt>
                <c:pt idx="3">
                  <c:v>0.15</c:v>
                </c:pt>
                <c:pt idx="4">
                  <c:v>#N/A</c:v>
                </c:pt>
                <c:pt idx="5">
                  <c:v>0.11</c:v>
                </c:pt>
                <c:pt idx="6">
                  <c:v>#N/A</c:v>
                </c:pt>
                <c:pt idx="7">
                  <c:v>0.08</c:v>
                </c:pt>
                <c:pt idx="8">
                  <c:v>#N/A</c:v>
                </c:pt>
                <c:pt idx="9">
                  <c:v>0.06</c:v>
                </c:pt>
              </c:numCache>
            </c:numRef>
          </c:val>
          <c:extLst>
            <c:ext xmlns:c16="http://schemas.microsoft.com/office/drawing/2014/chart" uri="{C3380CC4-5D6E-409C-BE32-E72D297353CC}">
              <c16:uniqueId val="{00000002-1913-4ADE-BBCF-88175A435623}"/>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0.18</c:v>
                </c:pt>
                <c:pt idx="2">
                  <c:v>#N/A</c:v>
                </c:pt>
                <c:pt idx="3">
                  <c:v>0.22</c:v>
                </c:pt>
                <c:pt idx="4">
                  <c:v>#N/A</c:v>
                </c:pt>
                <c:pt idx="5">
                  <c:v>0.16</c:v>
                </c:pt>
                <c:pt idx="6">
                  <c:v>#N/A</c:v>
                </c:pt>
                <c:pt idx="7">
                  <c:v>0.09</c:v>
                </c:pt>
                <c:pt idx="8">
                  <c:v>#N/A</c:v>
                </c:pt>
                <c:pt idx="9">
                  <c:v>0.16</c:v>
                </c:pt>
              </c:numCache>
            </c:numRef>
          </c:val>
          <c:extLst>
            <c:ext xmlns:c16="http://schemas.microsoft.com/office/drawing/2014/chart" uri="{C3380CC4-5D6E-409C-BE32-E72D297353CC}">
              <c16:uniqueId val="{00000003-1913-4ADE-BBCF-88175A435623}"/>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0.39</c:v>
                </c:pt>
                <c:pt idx="2">
                  <c:v>#N/A</c:v>
                </c:pt>
                <c:pt idx="3">
                  <c:v>0.37</c:v>
                </c:pt>
                <c:pt idx="4">
                  <c:v>#N/A</c:v>
                </c:pt>
                <c:pt idx="5">
                  <c:v>0.28000000000000003</c:v>
                </c:pt>
                <c:pt idx="6">
                  <c:v>#N/A</c:v>
                </c:pt>
                <c:pt idx="7">
                  <c:v>0.21</c:v>
                </c:pt>
                <c:pt idx="8">
                  <c:v>#N/A</c:v>
                </c:pt>
                <c:pt idx="9">
                  <c:v>0.17</c:v>
                </c:pt>
              </c:numCache>
            </c:numRef>
          </c:val>
          <c:extLst>
            <c:ext xmlns:c16="http://schemas.microsoft.com/office/drawing/2014/chart" uri="{C3380CC4-5D6E-409C-BE32-E72D297353CC}">
              <c16:uniqueId val="{00000004-1913-4ADE-BBCF-88175A435623}"/>
            </c:ext>
          </c:extLst>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0.75</c:v>
                </c:pt>
                <c:pt idx="2">
                  <c:v>#N/A</c:v>
                </c:pt>
                <c:pt idx="3">
                  <c:v>0.15</c:v>
                </c:pt>
                <c:pt idx="4">
                  <c:v>0.08</c:v>
                </c:pt>
                <c:pt idx="5">
                  <c:v>#N/A</c:v>
                </c:pt>
                <c:pt idx="6">
                  <c:v>#N/A</c:v>
                </c:pt>
                <c:pt idx="7">
                  <c:v>1.1100000000000001</c:v>
                </c:pt>
                <c:pt idx="8">
                  <c:v>#N/A</c:v>
                </c:pt>
                <c:pt idx="9">
                  <c:v>0.22</c:v>
                </c:pt>
              </c:numCache>
            </c:numRef>
          </c:val>
          <c:extLst>
            <c:ext xmlns:c16="http://schemas.microsoft.com/office/drawing/2014/chart" uri="{C3380CC4-5D6E-409C-BE32-E72D297353CC}">
              <c16:uniqueId val="{00000005-1913-4ADE-BBCF-88175A435623}"/>
            </c:ext>
          </c:extLst>
        </c:ser>
        <c:ser>
          <c:idx val="6"/>
          <c:order val="6"/>
          <c:tx>
            <c:strRef>
              <c:f>データシート!$A$33</c:f>
              <c:strCache>
                <c:ptCount val="1"/>
                <c:pt idx="0">
                  <c:v>特別養護老人ホーム事業会計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0.27</c:v>
                </c:pt>
                <c:pt idx="2">
                  <c:v>#N/A</c:v>
                </c:pt>
                <c:pt idx="3">
                  <c:v>0.53</c:v>
                </c:pt>
                <c:pt idx="4">
                  <c:v>#N/A</c:v>
                </c:pt>
                <c:pt idx="5">
                  <c:v>0.33</c:v>
                </c:pt>
                <c:pt idx="6">
                  <c:v>#N/A</c:v>
                </c:pt>
                <c:pt idx="7">
                  <c:v>0.67</c:v>
                </c:pt>
                <c:pt idx="8">
                  <c:v>#N/A</c:v>
                </c:pt>
                <c:pt idx="9">
                  <c:v>0.65</c:v>
                </c:pt>
              </c:numCache>
            </c:numRef>
          </c:val>
          <c:extLst>
            <c:ext xmlns:c16="http://schemas.microsoft.com/office/drawing/2014/chart" uri="{C3380CC4-5D6E-409C-BE32-E72D297353CC}">
              <c16:uniqueId val="{00000006-1913-4ADE-BBCF-88175A435623}"/>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4.1100000000000003</c:v>
                </c:pt>
                <c:pt idx="2">
                  <c:v>#N/A</c:v>
                </c:pt>
                <c:pt idx="3">
                  <c:v>3.25</c:v>
                </c:pt>
                <c:pt idx="4">
                  <c:v>#N/A</c:v>
                </c:pt>
                <c:pt idx="5">
                  <c:v>4.03</c:v>
                </c:pt>
                <c:pt idx="6">
                  <c:v>#N/A</c:v>
                </c:pt>
                <c:pt idx="7">
                  <c:v>5.5</c:v>
                </c:pt>
                <c:pt idx="8">
                  <c:v>#N/A</c:v>
                </c:pt>
                <c:pt idx="9">
                  <c:v>4.2</c:v>
                </c:pt>
              </c:numCache>
            </c:numRef>
          </c:val>
          <c:extLst>
            <c:ext xmlns:c16="http://schemas.microsoft.com/office/drawing/2014/chart" uri="{C3380CC4-5D6E-409C-BE32-E72D297353CC}">
              <c16:uniqueId val="{00000007-1913-4ADE-BBCF-88175A43562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14.2</c:v>
                </c:pt>
                <c:pt idx="2">
                  <c:v>#N/A</c:v>
                </c:pt>
                <c:pt idx="3">
                  <c:v>14.9</c:v>
                </c:pt>
                <c:pt idx="4">
                  <c:v>#N/A</c:v>
                </c:pt>
                <c:pt idx="5">
                  <c:v>15.19</c:v>
                </c:pt>
                <c:pt idx="6">
                  <c:v>#N/A</c:v>
                </c:pt>
                <c:pt idx="7">
                  <c:v>15.13</c:v>
                </c:pt>
                <c:pt idx="8">
                  <c:v>#N/A</c:v>
                </c:pt>
                <c:pt idx="9">
                  <c:v>15.76</c:v>
                </c:pt>
              </c:numCache>
            </c:numRef>
          </c:val>
          <c:extLst>
            <c:ext xmlns:c16="http://schemas.microsoft.com/office/drawing/2014/chart" uri="{C3380CC4-5D6E-409C-BE32-E72D297353CC}">
              <c16:uniqueId val="{00000008-1913-4ADE-BBCF-88175A43562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17.239999999999998</c:v>
                </c:pt>
                <c:pt idx="2">
                  <c:v>#N/A</c:v>
                </c:pt>
                <c:pt idx="3">
                  <c:v>20.38</c:v>
                </c:pt>
                <c:pt idx="4">
                  <c:v>#N/A</c:v>
                </c:pt>
                <c:pt idx="5">
                  <c:v>18.579999999999998</c:v>
                </c:pt>
                <c:pt idx="6">
                  <c:v>#N/A</c:v>
                </c:pt>
                <c:pt idx="7">
                  <c:v>21.69</c:v>
                </c:pt>
                <c:pt idx="8">
                  <c:v>#N/A</c:v>
                </c:pt>
                <c:pt idx="9">
                  <c:v>20.25</c:v>
                </c:pt>
              </c:numCache>
            </c:numRef>
          </c:val>
          <c:extLst>
            <c:ext xmlns:c16="http://schemas.microsoft.com/office/drawing/2014/chart" uri="{C3380CC4-5D6E-409C-BE32-E72D297353CC}">
              <c16:uniqueId val="{00000009-1913-4ADE-BBCF-88175A4356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799</c:v>
                </c:pt>
                <c:pt idx="5">
                  <c:v>874</c:v>
                </c:pt>
                <c:pt idx="8">
                  <c:v>883</c:v>
                </c:pt>
                <c:pt idx="11">
                  <c:v>810</c:v>
                </c:pt>
                <c:pt idx="14">
                  <c:v>776</c:v>
                </c:pt>
              </c:numCache>
            </c:numRef>
          </c:val>
          <c:extLst>
            <c:ext xmlns:c16="http://schemas.microsoft.com/office/drawing/2014/chart" uri="{C3380CC4-5D6E-409C-BE32-E72D297353CC}">
              <c16:uniqueId val="{00000000-B124-4D53-B3C5-BD1B683874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24-4D53-B3C5-BD1B683874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124-4D53-B3C5-BD1B683874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70</c:v>
                </c:pt>
                <c:pt idx="3">
                  <c:v>60</c:v>
                </c:pt>
                <c:pt idx="6">
                  <c:v>66</c:v>
                </c:pt>
                <c:pt idx="9">
                  <c:v>66</c:v>
                </c:pt>
                <c:pt idx="12">
                  <c:v>67</c:v>
                </c:pt>
              </c:numCache>
            </c:numRef>
          </c:val>
          <c:extLst>
            <c:ext xmlns:c16="http://schemas.microsoft.com/office/drawing/2014/chart" uri="{C3380CC4-5D6E-409C-BE32-E72D297353CC}">
              <c16:uniqueId val="{00000003-B124-4D53-B3C5-BD1B683874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143</c:v>
                </c:pt>
                <c:pt idx="3">
                  <c:v>120</c:v>
                </c:pt>
                <c:pt idx="6">
                  <c:v>118</c:v>
                </c:pt>
                <c:pt idx="9">
                  <c:v>146</c:v>
                </c:pt>
                <c:pt idx="12">
                  <c:v>134</c:v>
                </c:pt>
              </c:numCache>
            </c:numRef>
          </c:val>
          <c:extLst>
            <c:ext xmlns:c16="http://schemas.microsoft.com/office/drawing/2014/chart" uri="{C3380CC4-5D6E-409C-BE32-E72D297353CC}">
              <c16:uniqueId val="{00000004-B124-4D53-B3C5-BD1B683874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24-4D53-B3C5-BD1B683874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24-4D53-B3C5-BD1B683874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856</c:v>
                </c:pt>
                <c:pt idx="3">
                  <c:v>955</c:v>
                </c:pt>
                <c:pt idx="6">
                  <c:v>974</c:v>
                </c:pt>
                <c:pt idx="9">
                  <c:v>940</c:v>
                </c:pt>
                <c:pt idx="12">
                  <c:v>926</c:v>
                </c:pt>
              </c:numCache>
            </c:numRef>
          </c:val>
          <c:extLst>
            <c:ext xmlns:c16="http://schemas.microsoft.com/office/drawing/2014/chart" uri="{C3380CC4-5D6E-409C-BE32-E72D297353CC}">
              <c16:uniqueId val="{00000007-B124-4D53-B3C5-BD1B683874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270</c:v>
                </c:pt>
                <c:pt idx="2">
                  <c:v>#N/A</c:v>
                </c:pt>
                <c:pt idx="3">
                  <c:v>#N/A</c:v>
                </c:pt>
                <c:pt idx="4">
                  <c:v>261</c:v>
                </c:pt>
                <c:pt idx="5">
                  <c:v>#N/A</c:v>
                </c:pt>
                <c:pt idx="6">
                  <c:v>#N/A</c:v>
                </c:pt>
                <c:pt idx="7">
                  <c:v>275</c:v>
                </c:pt>
                <c:pt idx="8">
                  <c:v>#N/A</c:v>
                </c:pt>
                <c:pt idx="9">
                  <c:v>#N/A</c:v>
                </c:pt>
                <c:pt idx="10">
                  <c:v>342</c:v>
                </c:pt>
                <c:pt idx="11">
                  <c:v>#N/A</c:v>
                </c:pt>
                <c:pt idx="12">
                  <c:v>#N/A</c:v>
                </c:pt>
                <c:pt idx="13">
                  <c:v>351</c:v>
                </c:pt>
                <c:pt idx="14">
                  <c:v>#N/A</c:v>
                </c:pt>
              </c:numCache>
            </c:numRef>
          </c:val>
          <c:smooth val="0"/>
          <c:extLst>
            <c:ext xmlns:c16="http://schemas.microsoft.com/office/drawing/2014/chart" uri="{C3380CC4-5D6E-409C-BE32-E72D297353CC}">
              <c16:uniqueId val="{00000008-B124-4D53-B3C5-BD1B683874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7292</c:v>
                </c:pt>
                <c:pt idx="5">
                  <c:v>6006</c:v>
                </c:pt>
                <c:pt idx="8">
                  <c:v>6528</c:v>
                </c:pt>
                <c:pt idx="11">
                  <c:v>6662</c:v>
                </c:pt>
                <c:pt idx="14">
                  <c:v>6097</c:v>
                </c:pt>
              </c:numCache>
            </c:numRef>
          </c:val>
          <c:extLst>
            <c:ext xmlns:c16="http://schemas.microsoft.com/office/drawing/2014/chart" uri="{C3380CC4-5D6E-409C-BE32-E72D297353CC}">
              <c16:uniqueId val="{00000000-ECDC-46C3-B7AB-38A6E1C0C6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CDC-46C3-B7AB-38A6E1C0C6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6263</c:v>
                </c:pt>
                <c:pt idx="5">
                  <c:v>6467</c:v>
                </c:pt>
                <c:pt idx="8">
                  <c:v>6555</c:v>
                </c:pt>
                <c:pt idx="11">
                  <c:v>7076</c:v>
                </c:pt>
                <c:pt idx="14">
                  <c:v>6996</c:v>
                </c:pt>
              </c:numCache>
            </c:numRef>
          </c:val>
          <c:extLst>
            <c:ext xmlns:c16="http://schemas.microsoft.com/office/drawing/2014/chart" uri="{C3380CC4-5D6E-409C-BE32-E72D297353CC}">
              <c16:uniqueId val="{00000002-ECDC-46C3-B7AB-38A6E1C0C6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DC-46C3-B7AB-38A6E1C0C6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DC-46C3-B7AB-38A6E1C0C6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DC-46C3-B7AB-38A6E1C0C6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1655</c:v>
                </c:pt>
                <c:pt idx="3">
                  <c:v>1551</c:v>
                </c:pt>
                <c:pt idx="6">
                  <c:v>1362</c:v>
                </c:pt>
                <c:pt idx="9">
                  <c:v>741</c:v>
                </c:pt>
                <c:pt idx="12">
                  <c:v>711</c:v>
                </c:pt>
              </c:numCache>
            </c:numRef>
          </c:val>
          <c:extLst>
            <c:ext xmlns:c16="http://schemas.microsoft.com/office/drawing/2014/chart" uri="{C3380CC4-5D6E-409C-BE32-E72D297353CC}">
              <c16:uniqueId val="{00000006-ECDC-46C3-B7AB-38A6E1C0C6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269</c:v>
                </c:pt>
                <c:pt idx="3">
                  <c:v>291</c:v>
                </c:pt>
                <c:pt idx="6">
                  <c:v>326</c:v>
                </c:pt>
                <c:pt idx="9">
                  <c:v>328</c:v>
                </c:pt>
                <c:pt idx="12">
                  <c:v>388</c:v>
                </c:pt>
              </c:numCache>
            </c:numRef>
          </c:val>
          <c:extLst>
            <c:ext xmlns:c16="http://schemas.microsoft.com/office/drawing/2014/chart" uri="{C3380CC4-5D6E-409C-BE32-E72D297353CC}">
              <c16:uniqueId val="{00000007-ECDC-46C3-B7AB-38A6E1C0C6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980</c:v>
                </c:pt>
                <c:pt idx="3">
                  <c:v>964</c:v>
                </c:pt>
                <c:pt idx="6">
                  <c:v>907</c:v>
                </c:pt>
                <c:pt idx="9">
                  <c:v>890</c:v>
                </c:pt>
                <c:pt idx="12">
                  <c:v>917</c:v>
                </c:pt>
              </c:numCache>
            </c:numRef>
          </c:val>
          <c:extLst>
            <c:ext xmlns:c16="http://schemas.microsoft.com/office/drawing/2014/chart" uri="{C3380CC4-5D6E-409C-BE32-E72D297353CC}">
              <c16:uniqueId val="{00000008-ECDC-46C3-B7AB-38A6E1C0C6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CDC-46C3-B7AB-38A6E1C0C6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8140</c:v>
                </c:pt>
                <c:pt idx="3">
                  <c:v>7748</c:v>
                </c:pt>
                <c:pt idx="6">
                  <c:v>7369</c:v>
                </c:pt>
                <c:pt idx="9">
                  <c:v>7259</c:v>
                </c:pt>
                <c:pt idx="12">
                  <c:v>7348</c:v>
                </c:pt>
              </c:numCache>
            </c:numRef>
          </c:val>
          <c:extLst>
            <c:ext xmlns:c16="http://schemas.microsoft.com/office/drawing/2014/chart" uri="{C3380CC4-5D6E-409C-BE32-E72D297353CC}">
              <c16:uniqueId val="{0000000A-ECDC-46C3-B7AB-38A6E1C0C6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CDC-46C3-B7AB-38A6E1C0C6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3192</c:v>
                </c:pt>
                <c:pt idx="1">
                  <c:v>3093</c:v>
                </c:pt>
                <c:pt idx="2">
                  <c:v>3064</c:v>
                </c:pt>
              </c:numCache>
            </c:numRef>
          </c:val>
          <c:extLst>
            <c:ext xmlns:c16="http://schemas.microsoft.com/office/drawing/2014/chart" uri="{C3380CC4-5D6E-409C-BE32-E72D297353CC}">
              <c16:uniqueId val="{00000000-34D1-4942-949A-E8C879E902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1035</c:v>
                </c:pt>
                <c:pt idx="1">
                  <c:v>1036</c:v>
                </c:pt>
                <c:pt idx="2">
                  <c:v>1036</c:v>
                </c:pt>
              </c:numCache>
            </c:numRef>
          </c:val>
          <c:extLst>
            <c:ext xmlns:c16="http://schemas.microsoft.com/office/drawing/2014/chart" uri="{C3380CC4-5D6E-409C-BE32-E72D297353CC}">
              <c16:uniqueId val="{00000001-34D1-4942-949A-E8C879E902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3217</c:v>
                </c:pt>
                <c:pt idx="1">
                  <c:v>3258</c:v>
                </c:pt>
                <c:pt idx="2">
                  <c:v>3158</c:v>
                </c:pt>
              </c:numCache>
            </c:numRef>
          </c:val>
          <c:extLst>
            <c:ext xmlns:c16="http://schemas.microsoft.com/office/drawing/2014/chart" uri="{C3380CC4-5D6E-409C-BE32-E72D297353CC}">
              <c16:uniqueId val="{00000002-34D1-4942-949A-E8C879E902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{32B62D65-9175-47FA-AAEC-A4BED8C10931}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02B-4702-B994-367352BDD6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{B31AA3D9-D71E-4C1B-BF3B-3816BE5A4C96}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2B-4702-B994-367352BDD6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{D255819B-6D2B-4ADB-8114-DD92094D1EE7}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2B-4702-B994-367352BDD6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{A185DBAA-D621-4DCE-AA12-0CB4AF379807}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2B-4702-B994-367352BDD6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{E8BAFD1B-7D0A-4B9F-B97D-91DB8EC88E92}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2B-4702-B994-367352BDD61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{A7FFE9A6-17E7-4AA9-86E7-DE1655ABDF4C}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02B-4702-B994-367352BDD61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{A5E131AE-A96F-443B-9717-50A7343FEDF6}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02B-4702-B994-367352BDD61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{C0E9A131-E6E2-416B-AA17-D1C934A9D16A}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02B-4702-B994-367352BDD61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{B57EE7A1-088D-45D5-ACB6-B2AA38745326}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02B-4702-B994-367352BDD6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60.1</c:v>
                </c:pt>
                <c:pt idx="16">
                  <c:v>60.8</c:v>
                </c:pt>
                <c:pt idx="24">
                  <c:v>61.4</c:v>
                </c:pt>
                <c:pt idx="32">
                  <c:v>60.7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02B-4702-B994-367352BDD6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{2646469D-7FC4-4814-80AC-16DF5569E94F}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02B-4702-B994-367352BDD6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{0C9430FC-4693-4B29-A259-221997A435DE}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2B-4702-B994-367352BDD6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{FD347306-6C0A-4ED2-87A9-7DEA55FBD6C7}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2B-4702-B994-367352BDD6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{51B3D77E-3081-49F7-AAB3-543A2F28AE27}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2B-4702-B994-367352BDD6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{7C602ED7-1C8E-4856-B568-F7D5BCFF7B5A}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2B-4702-B994-367352BDD61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{F5C7EF62-C719-4AED-9BB3-F725AA93CE5E}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02B-4702-B994-367352BDD61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{B77F6CEF-84B5-4962-AF16-24B5D0B502E7}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02B-4702-B994-367352BDD61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{D4EFCBEE-9392-4E00-A9F9-1BB9BE8E9D6C}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02B-4702-B994-367352BDD61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{A7238C54-90E2-48C4-B75E-8B448F693711}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02B-4702-B994-367352BDD6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55.6</c:v>
                </c:pt>
                <c:pt idx="16">
                  <c:v>59.8</c:v>
                </c:pt>
                <c:pt idx="24">
                  <c:v>61.4</c:v>
                </c:pt>
                <c:pt idx="32">
                  <c:v>61.6</c:v>
                </c:pt>
              </c:numCache>
            </c:numRef>
          </c:xVal>
          <c:yVal>
            <c:numRef>
              <c:f>公会計指標分析・財政指標組合せ分析表!$BP$55:$DC$55</c:f>
              <c:numCache>
                <c:formatCode>#,##0.0;"▲ "#,##0.0</c:formatCode>
                <c:ptCount val="40"/>
                <c:pt idx="8">
                  <c:v>58.9</c:v>
                </c:pt>
                <c:pt idx="16">
                  <c:v>51.4</c:v>
                </c:pt>
                <c:pt idx="24">
                  <c:v>46.8</c:v>
                </c:pt>
                <c:pt idx="32">
                  <c:v>48.4</c:v>
                </c:pt>
              </c:numCache>
            </c:numRef>
          </c:yVal>
          <c:smooth val="0"/>
          <c:extLst>
            <c:ext xmlns:c16="http://schemas.microsoft.com/office/drawing/2014/chart" uri="{C3380CC4-5D6E-409C-BE32-E72D297353CC}">
              <c16:uniqueId val="{00000013-202B-4702-B994-367352BDD61C}"/>
            </c:ext>
          </c:extLst>
        </c:ser>
        <c:dLbls>
          <c:showLegendKey val="0"/>
          <c:showVal val="1"/>
          <c:showCatName val="0"/>
          <c:showSerName val="0"/>
          <c:showPercent val="0"/>
          <c:showBubbleSize val="0"/>
        </c:dLbls>
        <c:axId val="46179840"/>
        <c:axId val="46181760"/>
      </c:scatterChart>
      <c:valAx>
        <c:axId val="46179840"/>
        <c:scaling>
          <c:orientation val="minMax"/>
          <c:max val="62.1"/>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{A686FD5F-5A60-4530-BEEF-6AC6E985E83A}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2F0-4F82-B2C6-A91D1F8E19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{6EF30260-C2B1-4713-8437-2862900F69ED}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F0-4F82-B2C6-A91D1F8E19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{4B756AEC-1577-487D-9B9E-F3B1A87A2FA1}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F0-4F82-B2C6-A91D1F8E19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{822CA198-64F7-479E-B9CE-C2F1FF759FC0}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F0-4F82-B2C6-A91D1F8E19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{CEA16A30-1E27-4D7D-B2F6-F9904E3BDF0F}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F0-4F82-B2C6-A91D1F8E198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{42DEB4B7-1EDB-42CA-A51D-B657F4DF44D2}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2F0-4F82-B2C6-A91D1F8E198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{C97A22FF-704C-41D5-B05C-6E8E50969C42}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2F0-4F82-B2C6-A91D1F8E198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{602D5278-2020-411B-A171-B6460532477D}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2F0-4F82-B2C6-A91D1F8E198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{FBE48421-A91B-4E1F-A987-154F3ADCB3F4}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2F0-4F82-B2C6-A91D1F8E19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6.7</c:v>
                </c:pt>
                <c:pt idx="16">
                  <c:v>7.1</c:v>
                </c:pt>
                <c:pt idx="24">
                  <c:v>7.9</c:v>
                </c:pt>
                <c:pt idx="32">
                  <c:v>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2F0-4F82-B2C6-A91D1F8E19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{2AFE632D-A9F2-4A7F-839E-86AE408EC4D9}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2F0-4F82-B2C6-A91D1F8E19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{B18B02F4-ABBA-4B16-95CB-41DB709AE10C}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F0-4F82-B2C6-A91D1F8E19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{E7247A8D-5A0D-4DD8-97FF-F149032FBA3F}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F0-4F82-B2C6-A91D1F8E19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{2A0A007A-8E29-4B0E-8DB9-1E5FE115877A}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F0-4F82-B2C6-A91D1F8E19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{0074CA29-1AD3-4FC3-BE55-D4B3C15AD6C1}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F0-4F82-B2C6-A91D1F8E198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{1847098C-CCE6-4FC3-A7E7-EE8166FB9568}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2F0-4F82-B2C6-A91D1F8E198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{4FC02E14-6D70-41C6-9A25-B4A7A0229F3B}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2F0-4F82-B2C6-A91D1F8E198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{A1E601A5-BAA4-43DE-B0C1-E3E6B435780A}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2F0-4F82-B2C6-A91D1F8E198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{57FFB48F-FB38-4497-89DD-F14A481F35B6}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2F0-4F82-B2C6-A91D1F8E19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c:ext xmlns:c16="http://schemas.microsoft.com/office/drawing/2014/chart" uri="{C3380CC4-5D6E-409C-BE32-E72D297353CC}">
              <c16:uniqueId val="{00000013-62F0-4F82-B2C6-A91D1F8E1980}"/>
            </c:ext>
          </c:extLst>
        </c:ser>
        <c:dLbls>
          <c:showLegendKey val="0"/>
          <c:showVal val="1"/>
          <c:showCatName val="0"/>
          <c:showSerName val="0"/>
          <c:showPercent val="0"/>
          <c:showBubbleSize val="0"/>
        </c:dLbls>
        <c:axId val="84219776"/>
        <c:axId val="84234240"/>
      </c:scatterChart>
      <c:valAx>
        <c:axId val="84219776"/>
        <c:scaling>
          <c:orientation val="minMax"/>
          <c:max val="11.7"/>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合併後、元利償還金の元金以内での起債借入に努めてきているが、大型公共事業の償還が始まったことで平成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年度から大幅に増加した。令和５年頃に償還額は約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10,400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で、ピークを迎えると予想している。充当率や交付税措置率で有利な起債を選択しているが、借入額に比例して実質公債費比率の分子は増加している。今後は投資効果や事業の優先順位等を十分検討し起債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年度からマイナスで推移している。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現在は充当可能基金が十分にあるためであるが、今後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の財政状況の見込みとしては、人口減や普通交付税の合併算定替終了に伴う地方交付税の減少による影響から、基金の取崩しが避けられず、将来負担比率はプラスの数値に転じる見込みである。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熊本県和水町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債権及び利子運用益による全体の積立額は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千円となった。取崩は、財政調整基金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29,639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千円、熊本地震復興基金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16,376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千円、公共施設整備（橋梁維持管理事業、河川改良事業、菊水区域小中学校建設事業）の財源として公共施設整備基金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87,186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千円、産業廃棄物処理施設地域振興の財源として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千円の取り崩しを行った。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の減少に加え合併算定替えの終了の影響等により、歳入は減少傾向にあるとみている。学校建設事業等による公債費の増加や公共施設の維持補修費、扶助費・補助費等の増加により、歳出は拡大していくことが見込まれており、基金を取り崩しながらの財政運営をしていくこと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公共施設整備基金は、橋梁の維持補修に備え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億円強の積立を残す。公共施設の整備に充当。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社会福祉振興基金は、社会福祉全般の振興を目的とする。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緑化基金は、町の緑化環境整備を目的とする。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災害対策基金は、</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甚大な被害が発生した場合の応急対策及び復興対策に係る経費に充てることを目的とする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産業廃棄物処理施設地域振興基金は、熊本県公共関与産業廃棄物管理型最終処分場に係る基本協定書第</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条の規定に基づき、周辺環境の整備など処分場を中心とした地域の振興を図る事業の財源に充てることを目的とする。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中山間ふるさと・水と土保全基金は、中山間地域における土地改良施設の機能を適正に発揮させるための集落共同活動の強化に対する支援事業を行うことを目的とする。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環境美化基金は、</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地域の環境美化を図ることを目的とする。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合併振興基金は、</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合併に伴う町民の連帯の強化及び地域振興を図る事業の財源に充てることを目的とする。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年熊本地震復興基金は、平成</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年熊本地震による災害からの早期の復興を図るための事業の財源とすることを目的とする。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増加については運用益によるものである。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公共施設整備（橋梁維持管理事業、古園川改修事業の実施設計、菊水区域小中学校建設事業）の財源として公共施設整備基金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87,186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産業廃棄物処理施設地域振興事業の財源として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用益による安定的及び継続的な事業の実施を目的として設置されたものが、社会情勢の変化や新制度の創設等により目的を達成したものもある。整理を行い、可能なものについては財政調整基金への編入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千円積み立て、取り崩しを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連結実質赤字比率における早期健全化基準となる標準財政規模の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億円）を財政調整基金で確保できるよう努める。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元利償還金への充当を含め、他の基金の残高状況等を見ながら取り崩しを行っていく。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10,074
10,023
98.78
7,916,959
6,932,694
866,092
4,275,773
7,347,691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公営住宅や道路橋梁などは耐用年数を超えるものもあるが、一般廃棄物施設、消防施設、体育館・プール施設等の更新により前年度より</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下がり、類似団体平均を下回った。平成２７年度に策定した公共施設等総合管理計画に基づき、施設等の新規整備を抑制するとともに、公共施設の複合化等により施設総量を縮減し、将来の更新費用の削減に取り組む。令和２年度までに策定予定の個別管理計画に基づく老朽施設の点検・診断、長寿命化の推進により公共施設の適正管理に努め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75" name="直線コネクタ 74"/>
        <xdr:cNvCxnSpPr/>
      </xdr:nvCxnSpPr>
      <xdr:spPr>
        <a:xfrm flipV="1">
          <a:off x="4760595" y="5286103"/>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6"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7" name="直線コネクタ 76"/>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8"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9" name="直線コネクタ 78"/>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57439</xdr:rowOff>
    </xdr:from>
    <xdr:ext cx="405111" cy="259045"/>
    <xdr:sp macro="" textlink="">
      <xdr:nvSpPr>
        <xdr:cNvPr id="80" name="有形固定資産減価償却率平均値テキスト"/>
        <xdr:cNvSpPr txBox="1"/>
      </xdr:nvSpPr>
      <xdr:spPr>
        <a:xfrm>
          <a:off x="4813300" y="5629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81" name="フローチャート: 判断 80"/>
        <xdr:cNvSpPr/>
      </xdr:nvSpPr>
      <xdr:spPr>
        <a:xfrm>
          <a:off x="47117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82" name="フローチャート: 判断 81"/>
        <xdr:cNvSpPr/>
      </xdr:nvSpPr>
      <xdr:spPr>
        <a:xfrm>
          <a:off x="4000500" y="578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83" name="フローチャート: 判断 82"/>
        <xdr:cNvSpPr/>
      </xdr:nvSpPr>
      <xdr:spPr>
        <a:xfrm>
          <a:off x="3238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84" name="フローチャート: 判断 83"/>
        <xdr:cNvSpPr/>
      </xdr:nvSpPr>
      <xdr:spPr>
        <a:xfrm>
          <a:off x="2476500" y="596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62321</xdr:rowOff>
    </xdr:from>
    <xdr:to>
      <xdr:col>23</xdr:col>
      <xdr:colOff>136525</xdr:colOff>
      <xdr:row>29</xdr:row>
      <xdr:rowOff>163921</xdr:rowOff>
    </xdr:to>
    <xdr:sp macro="" textlink="">
      <xdr:nvSpPr>
        <xdr:cNvPr id="90" name="楕円 89"/>
        <xdr:cNvSpPr/>
      </xdr:nvSpPr>
      <xdr:spPr>
        <a:xfrm>
          <a:off x="47117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40748</xdr:rowOff>
    </xdr:from>
    <xdr:ext cx="405111" cy="259045"/>
    <xdr:sp macro="" textlink="">
      <xdr:nvSpPr>
        <xdr:cNvPr id="91" name="有形固定資産減価償却率該当値テキスト"/>
        <xdr:cNvSpPr txBox="1"/>
      </xdr:nvSpPr>
      <xdr:spPr>
        <a:xfrm>
          <a:off x="4813300" y="5784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40731</xdr:rowOff>
    </xdr:from>
    <xdr:to>
      <xdr:col>19</xdr:col>
      <xdr:colOff>187325</xdr:colOff>
      <xdr:row>29</xdr:row>
      <xdr:rowOff>142331</xdr:rowOff>
    </xdr:to>
    <xdr:sp macro="" textlink="">
      <xdr:nvSpPr>
        <xdr:cNvPr id="92" name="楕円 91"/>
        <xdr:cNvSpPr/>
      </xdr:nvSpPr>
      <xdr:spPr>
        <a:xfrm>
          <a:off x="4000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91531</xdr:rowOff>
    </xdr:from>
    <xdr:to>
      <xdr:col>23</xdr:col>
      <xdr:colOff>85725</xdr:colOff>
      <xdr:row>29</xdr:row>
      <xdr:rowOff>113121</xdr:rowOff>
    </xdr:to>
    <xdr:cxnSp macro="">
      <xdr:nvCxnSpPr>
        <xdr:cNvPr id="93" name="直線コネクタ 92"/>
        <xdr:cNvCxnSpPr/>
      </xdr:nvCxnSpPr>
      <xdr:spPr>
        <a:xfrm>
          <a:off x="4051300" y="5835106"/>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59236</xdr:rowOff>
    </xdr:from>
    <xdr:to>
      <xdr:col>15</xdr:col>
      <xdr:colOff>187325</xdr:colOff>
      <xdr:row>29</xdr:row>
      <xdr:rowOff>160836</xdr:rowOff>
    </xdr:to>
    <xdr:sp macro="" textlink="">
      <xdr:nvSpPr>
        <xdr:cNvPr id="94" name="楕円 93"/>
        <xdr:cNvSpPr/>
      </xdr:nvSpPr>
      <xdr:spPr>
        <a:xfrm>
          <a:off x="3238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91531</xdr:rowOff>
    </xdr:from>
    <xdr:to>
      <xdr:col>19</xdr:col>
      <xdr:colOff>136525</xdr:colOff>
      <xdr:row>29</xdr:row>
      <xdr:rowOff>110036</xdr:rowOff>
    </xdr:to>
    <xdr:cxnSp macro="">
      <xdr:nvCxnSpPr>
        <xdr:cNvPr id="95" name="直線コネクタ 94"/>
        <xdr:cNvCxnSpPr/>
      </xdr:nvCxnSpPr>
      <xdr:spPr>
        <a:xfrm flipV="1">
          <a:off x="3289300" y="5835106"/>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80826</xdr:rowOff>
    </xdr:from>
    <xdr:to>
      <xdr:col>11</xdr:col>
      <xdr:colOff>187325</xdr:colOff>
      <xdr:row>30</xdr:row>
      <xdr:rowOff>10976</xdr:rowOff>
    </xdr:to>
    <xdr:sp macro="" textlink="">
      <xdr:nvSpPr>
        <xdr:cNvPr id="96" name="楕円 95"/>
        <xdr:cNvSpPr/>
      </xdr:nvSpPr>
      <xdr:spPr>
        <a:xfrm>
          <a:off x="2476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110036</xdr:rowOff>
    </xdr:from>
    <xdr:to>
      <xdr:col>15</xdr:col>
      <xdr:colOff>136525</xdr:colOff>
      <xdr:row>29</xdr:row>
      <xdr:rowOff>131626</xdr:rowOff>
    </xdr:to>
    <xdr:cxnSp macro="">
      <xdr:nvCxnSpPr>
        <xdr:cNvPr id="97" name="直線コネクタ 96"/>
        <xdr:cNvCxnSpPr/>
      </xdr:nvCxnSpPr>
      <xdr:spPr>
        <a:xfrm flipV="1">
          <a:off x="2527300" y="585361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133458</xdr:rowOff>
    </xdr:from>
    <xdr:ext cx="405111" cy="259045"/>
    <xdr:sp macro="" textlink="">
      <xdr:nvSpPr>
        <xdr:cNvPr id="98" name="n_1aveValue有形固定資産減価償却率"/>
        <xdr:cNvSpPr txBox="1"/>
      </xdr:nvSpPr>
      <xdr:spPr>
        <a:xfrm>
          <a:off x="3836044" y="587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11356</xdr:rowOff>
    </xdr:from>
    <xdr:ext cx="405111" cy="259045"/>
    <xdr:sp macro="" textlink="">
      <xdr:nvSpPr>
        <xdr:cNvPr id="99" name="n_2aveValue有形固定資産減価償却率"/>
        <xdr:cNvSpPr txBox="1"/>
      </xdr:nvSpPr>
      <xdr:spPr>
        <a:xfrm>
          <a:off x="3086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140896</xdr:rowOff>
    </xdr:from>
    <xdr:ext cx="405111" cy="259045"/>
    <xdr:sp macro="" textlink="">
      <xdr:nvSpPr>
        <xdr:cNvPr id="100" name="n_3aveValue有形固定資産減価償却率"/>
        <xdr:cNvSpPr txBox="1"/>
      </xdr:nvSpPr>
      <xdr:spPr>
        <a:xfrm>
          <a:off x="232474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158858</xdr:rowOff>
    </xdr:from>
    <xdr:ext cx="405111" cy="259045"/>
    <xdr:sp macro="" textlink="">
      <xdr:nvSpPr>
        <xdr:cNvPr id="101" name="n_1mainValue有形固定資産減価償却率"/>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102" name="n_2mainValue有形固定資産減価償却率"/>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103" name="n_3mainValue有形固定資産減価償却率"/>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学校建設事業等により地方債現在高は</a:t>
          </a:r>
          <a:r>
            <a:rPr kumimoji="1" lang="en-US" altLang="ja-JP" sz="1100">
              <a:latin typeface="ＭＳ Ｐゴシック" panose="020B0600070205080204" pitchFamily="50" charset="-128"/>
              <a:ea typeface="ＭＳ Ｐゴシック" panose="020B0600070205080204" pitchFamily="50" charset="-128"/>
            </a:rPr>
            <a:t>88,539</a:t>
          </a:r>
          <a:r>
            <a:rPr kumimoji="1" lang="ja-JP" altLang="en-US" sz="1100">
              <a:latin typeface="ＭＳ Ｐゴシック" panose="020B0600070205080204" pitchFamily="50" charset="-128"/>
              <a:ea typeface="ＭＳ Ｐゴシック" panose="020B0600070205080204" pitchFamily="50" charset="-128"/>
            </a:rPr>
            <a:t>千円増加した。公営企業等繰入見込額は新規事業を行っていない簡易水道と下水道では下がったが、空調改修工事を行っている病院事業の影響で</a:t>
          </a:r>
          <a:r>
            <a:rPr kumimoji="1" lang="en-US" altLang="ja-JP" sz="1100">
              <a:latin typeface="ＭＳ Ｐゴシック" panose="020B0600070205080204" pitchFamily="50" charset="-128"/>
              <a:ea typeface="ＭＳ Ｐゴシック" panose="020B0600070205080204" pitchFamily="50" charset="-128"/>
            </a:rPr>
            <a:t>22,314</a:t>
          </a:r>
          <a:r>
            <a:rPr kumimoji="1" lang="ja-JP" altLang="en-US" sz="1100">
              <a:latin typeface="ＭＳ Ｐゴシック" panose="020B0600070205080204" pitchFamily="50" charset="-128"/>
              <a:ea typeface="ＭＳ Ｐゴシック" panose="020B0600070205080204" pitchFamily="50" charset="-128"/>
            </a:rPr>
            <a:t>千円増えた。組合負担等見込額は消防設備等の新規事業の影響で</a:t>
          </a:r>
          <a:r>
            <a:rPr kumimoji="1" lang="en-US" altLang="ja-JP" sz="1100">
              <a:latin typeface="ＭＳ Ｐゴシック" panose="020B0600070205080204" pitchFamily="50" charset="-128"/>
              <a:ea typeface="ＭＳ Ｐゴシック" panose="020B0600070205080204" pitchFamily="50" charset="-128"/>
            </a:rPr>
            <a:t>59,412</a:t>
          </a:r>
          <a:r>
            <a:rPr kumimoji="1" lang="ja-JP" altLang="en-US" sz="1100">
              <a:latin typeface="ＭＳ Ｐゴシック" panose="020B0600070205080204" pitchFamily="50" charset="-128"/>
              <a:ea typeface="ＭＳ Ｐゴシック" panose="020B0600070205080204" pitchFamily="50" charset="-128"/>
            </a:rPr>
            <a:t>千円増加した。これらにより将来負担額は</a:t>
          </a:r>
          <a:r>
            <a:rPr kumimoji="1" lang="en-US" altLang="ja-JP" sz="1100">
              <a:latin typeface="ＭＳ Ｐゴシック" panose="020B0600070205080204" pitchFamily="50" charset="-128"/>
              <a:ea typeface="ＭＳ Ｐゴシック" panose="020B0600070205080204" pitchFamily="50" charset="-128"/>
            </a:rPr>
            <a:t>124,777</a:t>
          </a:r>
          <a:r>
            <a:rPr kumimoji="1" lang="ja-JP" altLang="en-US" sz="1100">
              <a:latin typeface="ＭＳ Ｐゴシック" panose="020B0600070205080204" pitchFamily="50" charset="-128"/>
              <a:ea typeface="ＭＳ Ｐゴシック" panose="020B0600070205080204" pitchFamily="50" charset="-128"/>
            </a:rPr>
            <a:t>千円増となり、しばらくは横ばい若しくは増加の見込みである。充当可能財源は現在は</a:t>
          </a:r>
          <a:r>
            <a:rPr kumimoji="1" lang="en-US" altLang="ja-JP" sz="1100">
              <a:latin typeface="ＭＳ Ｐゴシック" panose="020B0600070205080204" pitchFamily="50" charset="-128"/>
              <a:ea typeface="ＭＳ Ｐゴシック" panose="020B0600070205080204" pitchFamily="50" charset="-128"/>
            </a:rPr>
            <a:t>6,995,936</a:t>
          </a:r>
          <a:r>
            <a:rPr kumimoji="1" lang="ja-JP" altLang="en-US" sz="1100">
              <a:latin typeface="ＭＳ Ｐゴシック" panose="020B0600070205080204" pitchFamily="50" charset="-128"/>
              <a:ea typeface="ＭＳ Ｐゴシック" panose="020B0600070205080204" pitchFamily="50" charset="-128"/>
            </a:rPr>
            <a:t>千円と、他団体よりも多いが今後減少していく見込みであるため、債務償還比率は上昇していく見込みである。</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20" name="テキスト ボックス 11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8" name="テキスト ボックス 127"/>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30" name="テキスト ボックス 129"/>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2" name="テキスト ボックス 13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34" name="直線コネクタ 133"/>
        <xdr:cNvCxnSpPr/>
      </xdr:nvCxnSpPr>
      <xdr:spPr>
        <a:xfrm flipV="1">
          <a:off x="14793595" y="5455944"/>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35" name="債務償還比率最小値テキスト"/>
        <xdr:cNvSpPr txBox="1"/>
      </xdr:nvSpPr>
      <xdr:spPr>
        <a:xfrm>
          <a:off x="14846300" y="6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36" name="直線コネクタ 135"/>
        <xdr:cNvCxnSpPr/>
      </xdr:nvCxnSpPr>
      <xdr:spPr>
        <a:xfrm>
          <a:off x="14706600" y="66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37" name="債務償還比率最大値テキスト"/>
        <xdr:cNvSpPr txBox="1"/>
      </xdr:nvSpPr>
      <xdr:spPr>
        <a:xfrm>
          <a:off x="14846300" y="52311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38" name="直線コネクタ 137"/>
        <xdr:cNvCxnSpPr/>
      </xdr:nvCxnSpPr>
      <xdr:spPr>
        <a:xfrm>
          <a:off x="14706600" y="545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55661</xdr:rowOff>
    </xdr:from>
    <xdr:ext cx="469744" cy="259045"/>
    <xdr:sp macro="" textlink="">
      <xdr:nvSpPr>
        <xdr:cNvPr id="139" name="債務償還比率平均値テキスト"/>
        <xdr:cNvSpPr txBox="1"/>
      </xdr:nvSpPr>
      <xdr:spPr>
        <a:xfrm>
          <a:off x="14846300" y="5970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40" name="フローチャート: 判断 139"/>
        <xdr:cNvSpPr/>
      </xdr:nvSpPr>
      <xdr:spPr>
        <a:xfrm>
          <a:off x="14744700" y="61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41" name="フローチャート: 判断 140"/>
        <xdr:cNvSpPr/>
      </xdr:nvSpPr>
      <xdr:spPr>
        <a:xfrm>
          <a:off x="14033500" y="612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157462</xdr:rowOff>
    </xdr:from>
    <xdr:to>
      <xdr:col>76</xdr:col>
      <xdr:colOff>73025</xdr:colOff>
      <xdr:row>34</xdr:row>
      <xdr:rowOff>87612</xdr:rowOff>
    </xdr:to>
    <xdr:sp macro="" textlink="">
      <xdr:nvSpPr>
        <xdr:cNvPr id="147" name="楕円 146"/>
        <xdr:cNvSpPr/>
      </xdr:nvSpPr>
      <xdr:spPr>
        <a:xfrm>
          <a:off x="14744700" y="658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72389</xdr:rowOff>
    </xdr:from>
    <xdr:ext cx="469744" cy="259045"/>
    <xdr:sp macro="" textlink="">
      <xdr:nvSpPr>
        <xdr:cNvPr id="148" name="債務償還比率該当値テキスト"/>
        <xdr:cNvSpPr txBox="1"/>
      </xdr:nvSpPr>
      <xdr:spPr>
        <a:xfrm>
          <a:off x="14846300" y="650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17163</xdr:rowOff>
    </xdr:from>
    <xdr:to>
      <xdr:col>72</xdr:col>
      <xdr:colOff>123825</xdr:colOff>
      <xdr:row>34</xdr:row>
      <xdr:rowOff>118763</xdr:rowOff>
    </xdr:to>
    <xdr:sp macro="" textlink="">
      <xdr:nvSpPr>
        <xdr:cNvPr id="149" name="楕円 148"/>
        <xdr:cNvSpPr/>
      </xdr:nvSpPr>
      <xdr:spPr>
        <a:xfrm>
          <a:off x="14033500" y="661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36812</xdr:rowOff>
    </xdr:from>
    <xdr:to>
      <xdr:col>76</xdr:col>
      <xdr:colOff>22225</xdr:colOff>
      <xdr:row>34</xdr:row>
      <xdr:rowOff>67963</xdr:rowOff>
    </xdr:to>
    <xdr:cxnSp macro="">
      <xdr:nvCxnSpPr>
        <xdr:cNvPr id="150" name="直線コネクタ 149"/>
        <xdr:cNvCxnSpPr/>
      </xdr:nvCxnSpPr>
      <xdr:spPr>
        <a:xfrm flipV="1">
          <a:off x="14084300" y="6637637"/>
          <a:ext cx="711200" cy="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159136</xdr:rowOff>
    </xdr:from>
    <xdr:ext cx="469744" cy="259045"/>
    <xdr:sp macro="" textlink="">
      <xdr:nvSpPr>
        <xdr:cNvPr id="151" name="n_1aveValue債務償還比率"/>
        <xdr:cNvSpPr txBox="1"/>
      </xdr:nvSpPr>
      <xdr:spPr>
        <a:xfrm>
          <a:off x="13836727" y="590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109890</xdr:rowOff>
    </xdr:from>
    <xdr:ext cx="469744" cy="259045"/>
    <xdr:sp macro="" textlink="">
      <xdr:nvSpPr>
        <xdr:cNvPr id="152" name="n_1mainValue債務償還比率"/>
        <xdr:cNvSpPr txBox="1"/>
      </xdr:nvSpPr>
      <xdr:spPr>
        <a:xfrm>
          <a:off x="13836727" y="671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10,074
10,023
98.78
7,916,959
6,932,694
866,092
4,275,773
7,347,691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3" name="【道路】&#10;有形固定資産減価償却率平均値テキスト"/>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61323</xdr:rowOff>
    </xdr:from>
    <xdr:to>
      <xdr:col>24</xdr:col>
      <xdr:colOff>114300</xdr:colOff>
      <xdr:row>38</xdr:row>
      <xdr:rowOff>162923</xdr:rowOff>
    </xdr:to>
    <xdr:sp macro="" textlink="">
      <xdr:nvSpPr>
        <xdr:cNvPr id="73" name="楕円 72"/>
        <xdr:cNvSpPr/>
      </xdr:nvSpPr>
      <xdr:spPr>
        <a:xfrm>
          <a:off x="4584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39750</xdr:rowOff>
    </xdr:from>
    <xdr:ext cx="405111" cy="259045"/>
    <xdr:sp macro="" textlink="">
      <xdr:nvSpPr>
        <xdr:cNvPr id="74" name="【道路】&#10;有形固定資産減価償却率該当値テキスト"/>
        <xdr:cNvSpPr txBox="1"/>
      </xdr:nvSpPr>
      <xdr:spPr>
        <a:xfrm>
          <a:off x="4673600"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157661</xdr:rowOff>
    </xdr:from>
    <xdr:to>
      <xdr:col>20</xdr:col>
      <xdr:colOff>38100</xdr:colOff>
      <xdr:row>38</xdr:row>
      <xdr:rowOff>87812</xdr:rowOff>
    </xdr:to>
    <xdr:sp macro="" textlink="">
      <xdr:nvSpPr>
        <xdr:cNvPr id="75" name="楕円 74"/>
        <xdr:cNvSpPr/>
      </xdr:nvSpPr>
      <xdr:spPr>
        <a:xfrm>
          <a:off x="3746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37012</xdr:rowOff>
    </xdr:from>
    <xdr:to>
      <xdr:col>24</xdr:col>
      <xdr:colOff>63500</xdr:colOff>
      <xdr:row>38</xdr:row>
      <xdr:rowOff>112123</xdr:rowOff>
    </xdr:to>
    <xdr:cxnSp macro="">
      <xdr:nvCxnSpPr>
        <xdr:cNvPr id="76" name="直線コネクタ 75"/>
        <xdr:cNvCxnSpPr/>
      </xdr:nvCxnSpPr>
      <xdr:spPr>
        <a:xfrm>
          <a:off x="3797300" y="6552112"/>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144599</xdr:rowOff>
    </xdr:from>
    <xdr:to>
      <xdr:col>15</xdr:col>
      <xdr:colOff>101600</xdr:colOff>
      <xdr:row>38</xdr:row>
      <xdr:rowOff>74749</xdr:rowOff>
    </xdr:to>
    <xdr:sp macro="" textlink="">
      <xdr:nvSpPr>
        <xdr:cNvPr id="77" name="楕円 76"/>
        <xdr:cNvSpPr/>
      </xdr:nvSpPr>
      <xdr:spPr>
        <a:xfrm>
          <a:off x="2857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23949</xdr:rowOff>
    </xdr:from>
    <xdr:to>
      <xdr:col>19</xdr:col>
      <xdr:colOff>177800</xdr:colOff>
      <xdr:row>38</xdr:row>
      <xdr:rowOff>37012</xdr:rowOff>
    </xdr:to>
    <xdr:cxnSp macro="">
      <xdr:nvCxnSpPr>
        <xdr:cNvPr id="78" name="直線コネクタ 77"/>
        <xdr:cNvCxnSpPr/>
      </xdr:nvCxnSpPr>
      <xdr:spPr>
        <a:xfrm>
          <a:off x="2908300" y="65390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167459</xdr:rowOff>
    </xdr:from>
    <xdr:to>
      <xdr:col>10</xdr:col>
      <xdr:colOff>165100</xdr:colOff>
      <xdr:row>38</xdr:row>
      <xdr:rowOff>97609</xdr:rowOff>
    </xdr:to>
    <xdr:sp macro="" textlink="">
      <xdr:nvSpPr>
        <xdr:cNvPr id="79" name="楕円 78"/>
        <xdr:cNvSpPr/>
      </xdr:nvSpPr>
      <xdr:spPr>
        <a:xfrm>
          <a:off x="1968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23949</xdr:rowOff>
    </xdr:from>
    <xdr:to>
      <xdr:col>15</xdr:col>
      <xdr:colOff>50800</xdr:colOff>
      <xdr:row>38</xdr:row>
      <xdr:rowOff>46809</xdr:rowOff>
    </xdr:to>
    <xdr:cxnSp macro="">
      <xdr:nvCxnSpPr>
        <xdr:cNvPr id="80" name="直線コネクタ 79"/>
        <xdr:cNvCxnSpPr/>
      </xdr:nvCxnSpPr>
      <xdr:spPr>
        <a:xfrm flipV="1">
          <a:off x="2019300" y="65390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105064</xdr:rowOff>
    </xdr:from>
    <xdr:ext cx="405111" cy="259045"/>
    <xdr:sp macro="" textlink="">
      <xdr:nvSpPr>
        <xdr:cNvPr id="81" name="n_1aveValue【道路】&#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154050</xdr:rowOff>
    </xdr:from>
    <xdr:ext cx="405111" cy="259045"/>
    <xdr:sp macro="" textlink="">
      <xdr:nvSpPr>
        <xdr:cNvPr id="82" name="n_2aveValue【道路】&#10;有形固定資産減価償却率"/>
        <xdr:cNvSpPr txBox="1"/>
      </xdr:nvSpPr>
      <xdr:spPr>
        <a:xfrm>
          <a:off x="2705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83" name="n_3aveValue【道路】&#10;有形固定資産減価償却率"/>
        <xdr:cNvSpPr txBox="1"/>
      </xdr:nvSpPr>
      <xdr:spPr>
        <a:xfrm>
          <a:off x="1816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104338</xdr:rowOff>
    </xdr:from>
    <xdr:ext cx="405111" cy="259045"/>
    <xdr:sp macro="" textlink="">
      <xdr:nvSpPr>
        <xdr:cNvPr id="84" name="n_1mainValue【道路】&#10;有形固定資産減価償却率"/>
        <xdr:cNvSpPr txBox="1"/>
      </xdr:nvSpPr>
      <xdr:spPr>
        <a:xfrm>
          <a:off x="3582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91276</xdr:rowOff>
    </xdr:from>
    <xdr:ext cx="405111" cy="259045"/>
    <xdr:sp macro="" textlink="">
      <xdr:nvSpPr>
        <xdr:cNvPr id="85" name="n_2mainValue【道路】&#10;有形固定資産減価償却率"/>
        <xdr:cNvSpPr txBox="1"/>
      </xdr:nvSpPr>
      <xdr:spPr>
        <a:xfrm>
          <a:off x="2705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114135</xdr:rowOff>
    </xdr:from>
    <xdr:ext cx="405111" cy="259045"/>
    <xdr:sp macro="" textlink="">
      <xdr:nvSpPr>
        <xdr:cNvPr id="86" name="n_3mainValue【道路】&#10;有形固定資産減価償却率"/>
        <xdr:cNvSpPr txBox="1"/>
      </xdr:nvSpPr>
      <xdr:spPr>
        <a:xfrm>
          <a:off x="1816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10" name="直線コネクタ 109"/>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11" name="【道路】&#10;一人当たり延長最小値テキスト"/>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12" name="直線コネクタ 111"/>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3" name="【道路】&#10;一人当たり延長最大値テキスト"/>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4" name="直線コネクタ 113"/>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154366</xdr:rowOff>
    </xdr:from>
    <xdr:ext cx="534377" cy="259045"/>
    <xdr:sp macro="" textlink="">
      <xdr:nvSpPr>
        <xdr:cNvPr id="115" name="【道路】&#10;一人当たり延長平均値テキスト"/>
        <xdr:cNvSpPr txBox="1"/>
      </xdr:nvSpPr>
      <xdr:spPr>
        <a:xfrm>
          <a:off x="10515600" y="6326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6" name="フローチャート: 判断 115"/>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7" name="フローチャート: 判断 116"/>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8" name="フローチャート: 判断 117"/>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9" name="フローチャート: 判断 118"/>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69082</xdr:rowOff>
    </xdr:from>
    <xdr:to>
      <xdr:col>55</xdr:col>
      <xdr:colOff>50800</xdr:colOff>
      <xdr:row>38</xdr:row>
      <xdr:rowOff>170682</xdr:rowOff>
    </xdr:to>
    <xdr:sp macro="" textlink="">
      <xdr:nvSpPr>
        <xdr:cNvPr id="125" name="楕円 124"/>
        <xdr:cNvSpPr/>
      </xdr:nvSpPr>
      <xdr:spPr>
        <a:xfrm>
          <a:off x="10426700" y="658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47509</xdr:rowOff>
    </xdr:from>
    <xdr:ext cx="534377" cy="259045"/>
    <xdr:sp macro="" textlink="">
      <xdr:nvSpPr>
        <xdr:cNvPr id="126" name="【道路】&#10;一人当たり延長該当値テキスト"/>
        <xdr:cNvSpPr txBox="1"/>
      </xdr:nvSpPr>
      <xdr:spPr>
        <a:xfrm>
          <a:off x="10515600" y="65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87637</xdr:rowOff>
    </xdr:from>
    <xdr:to>
      <xdr:col>50</xdr:col>
      <xdr:colOff>165100</xdr:colOff>
      <xdr:row>39</xdr:row>
      <xdr:rowOff>17787</xdr:rowOff>
    </xdr:to>
    <xdr:sp macro="" textlink="">
      <xdr:nvSpPr>
        <xdr:cNvPr id="127" name="楕円 126"/>
        <xdr:cNvSpPr/>
      </xdr:nvSpPr>
      <xdr:spPr>
        <a:xfrm>
          <a:off x="9588500" y="66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119882</xdr:rowOff>
    </xdr:from>
    <xdr:to>
      <xdr:col>55</xdr:col>
      <xdr:colOff>0</xdr:colOff>
      <xdr:row>38</xdr:row>
      <xdr:rowOff>138437</xdr:rowOff>
    </xdr:to>
    <xdr:cxnSp macro="">
      <xdr:nvCxnSpPr>
        <xdr:cNvPr id="128" name="直線コネクタ 127"/>
        <xdr:cNvCxnSpPr/>
      </xdr:nvCxnSpPr>
      <xdr:spPr>
        <a:xfrm flipV="1">
          <a:off x="9639300" y="6634982"/>
          <a:ext cx="8382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140233</xdr:rowOff>
    </xdr:from>
    <xdr:to>
      <xdr:col>46</xdr:col>
      <xdr:colOff>38100</xdr:colOff>
      <xdr:row>39</xdr:row>
      <xdr:rowOff>70383</xdr:rowOff>
    </xdr:to>
    <xdr:sp macro="" textlink="">
      <xdr:nvSpPr>
        <xdr:cNvPr id="129" name="楕円 128"/>
        <xdr:cNvSpPr/>
      </xdr:nvSpPr>
      <xdr:spPr>
        <a:xfrm>
          <a:off x="8699500" y="66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138437</xdr:rowOff>
    </xdr:from>
    <xdr:to>
      <xdr:col>50</xdr:col>
      <xdr:colOff>114300</xdr:colOff>
      <xdr:row>39</xdr:row>
      <xdr:rowOff>19583</xdr:rowOff>
    </xdr:to>
    <xdr:cxnSp macro="">
      <xdr:nvCxnSpPr>
        <xdr:cNvPr id="130" name="直線コネクタ 129"/>
        <xdr:cNvCxnSpPr/>
      </xdr:nvCxnSpPr>
      <xdr:spPr>
        <a:xfrm flipV="1">
          <a:off x="8750300" y="6653537"/>
          <a:ext cx="889000" cy="5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147854</xdr:rowOff>
    </xdr:from>
    <xdr:to>
      <xdr:col>41</xdr:col>
      <xdr:colOff>101600</xdr:colOff>
      <xdr:row>39</xdr:row>
      <xdr:rowOff>78004</xdr:rowOff>
    </xdr:to>
    <xdr:sp macro="" textlink="">
      <xdr:nvSpPr>
        <xdr:cNvPr id="131" name="楕円 130"/>
        <xdr:cNvSpPr/>
      </xdr:nvSpPr>
      <xdr:spPr>
        <a:xfrm>
          <a:off x="7810500" y="66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19583</xdr:rowOff>
    </xdr:from>
    <xdr:to>
      <xdr:col>45</xdr:col>
      <xdr:colOff>177800</xdr:colOff>
      <xdr:row>39</xdr:row>
      <xdr:rowOff>27204</xdr:rowOff>
    </xdr:to>
    <xdr:cxnSp macro="">
      <xdr:nvCxnSpPr>
        <xdr:cNvPr id="132" name="直線コネクタ 131"/>
        <xdr:cNvCxnSpPr/>
      </xdr:nvCxnSpPr>
      <xdr:spPr>
        <a:xfrm flipV="1">
          <a:off x="7861300" y="6706133"/>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97331</xdr:rowOff>
    </xdr:from>
    <xdr:ext cx="534377" cy="259045"/>
    <xdr:sp macro="" textlink="">
      <xdr:nvSpPr>
        <xdr:cNvPr id="133" name="n_1aveValue【道路】&#10;一人当たり延長"/>
        <xdr:cNvSpPr txBox="1"/>
      </xdr:nvSpPr>
      <xdr:spPr>
        <a:xfrm>
          <a:off x="93594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123315</xdr:rowOff>
    </xdr:from>
    <xdr:ext cx="534377" cy="259045"/>
    <xdr:sp macro="" textlink="">
      <xdr:nvSpPr>
        <xdr:cNvPr id="134" name="n_2aveValue【道路】&#10;一人当たり延長"/>
        <xdr:cNvSpPr txBox="1"/>
      </xdr:nvSpPr>
      <xdr:spPr>
        <a:xfrm>
          <a:off x="8483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35" name="n_3aveValue【道路】&#10;一人当たり延長"/>
        <xdr:cNvSpPr txBox="1"/>
      </xdr:nvSpPr>
      <xdr:spPr>
        <a:xfrm>
          <a:off x="7594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8914</xdr:rowOff>
    </xdr:from>
    <xdr:ext cx="534377" cy="259045"/>
    <xdr:sp macro="" textlink="">
      <xdr:nvSpPr>
        <xdr:cNvPr id="136" name="n_1mainValue【道路】&#10;一人当たり延長"/>
        <xdr:cNvSpPr txBox="1"/>
      </xdr:nvSpPr>
      <xdr:spPr>
        <a:xfrm>
          <a:off x="9359411" y="66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61510</xdr:rowOff>
    </xdr:from>
    <xdr:ext cx="534377" cy="259045"/>
    <xdr:sp macro="" textlink="">
      <xdr:nvSpPr>
        <xdr:cNvPr id="137" name="n_2mainValue【道路】&#10;一人当たり延長"/>
        <xdr:cNvSpPr txBox="1"/>
      </xdr:nvSpPr>
      <xdr:spPr>
        <a:xfrm>
          <a:off x="8483111" y="674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69131</xdr:rowOff>
    </xdr:from>
    <xdr:ext cx="534377" cy="259045"/>
    <xdr:sp macro="" textlink="">
      <xdr:nvSpPr>
        <xdr:cNvPr id="138" name="n_3mainValue【道路】&#10;一人当たり延長"/>
        <xdr:cNvSpPr txBox="1"/>
      </xdr:nvSpPr>
      <xdr:spPr>
        <a:xfrm>
          <a:off x="7594111" y="675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9" name="テキスト ボックス 14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1" name="テキスト ボックス 15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9" name="テキスト ボックス 15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63" name="直線コネクタ 162"/>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64" name="【橋りょう・トンネル】&#10;有形固定資産減価償却率最小値テキスト"/>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65" name="直線コネクタ 164"/>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6"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7" name="直線コネクタ 166"/>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68" name="【橋りょう・トンネ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9" name="フローチャート: 判断 168"/>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0" name="フローチャート: 判断 16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71" name="フローチャート: 判断 170"/>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72" name="フローチャート: 判断 171"/>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21590</xdr:rowOff>
    </xdr:from>
    <xdr:to>
      <xdr:col>24</xdr:col>
      <xdr:colOff>114300</xdr:colOff>
      <xdr:row>59</xdr:row>
      <xdr:rowOff>123190</xdr:rowOff>
    </xdr:to>
    <xdr:sp macro="" textlink="">
      <xdr:nvSpPr>
        <xdr:cNvPr id="178" name="楕円 177"/>
        <xdr:cNvSpPr/>
      </xdr:nvSpPr>
      <xdr:spPr>
        <a:xfrm>
          <a:off x="45847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44467</xdr:rowOff>
    </xdr:from>
    <xdr:ext cx="405111" cy="259045"/>
    <xdr:sp macro="" textlink="">
      <xdr:nvSpPr>
        <xdr:cNvPr id="179" name="【橋りょう・トンネル】&#10;有形固定資産減価償却率該当値テキスト"/>
        <xdr:cNvSpPr txBox="1"/>
      </xdr:nvSpPr>
      <xdr:spPr>
        <a:xfrm>
          <a:off x="4673600"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42545</xdr:rowOff>
    </xdr:from>
    <xdr:to>
      <xdr:col>20</xdr:col>
      <xdr:colOff>38100</xdr:colOff>
      <xdr:row>59</xdr:row>
      <xdr:rowOff>144145</xdr:rowOff>
    </xdr:to>
    <xdr:sp macro="" textlink="">
      <xdr:nvSpPr>
        <xdr:cNvPr id="180" name="楕円 179"/>
        <xdr:cNvSpPr/>
      </xdr:nvSpPr>
      <xdr:spPr>
        <a:xfrm>
          <a:off x="3746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72390</xdr:rowOff>
    </xdr:from>
    <xdr:to>
      <xdr:col>24</xdr:col>
      <xdr:colOff>63500</xdr:colOff>
      <xdr:row>59</xdr:row>
      <xdr:rowOff>93345</xdr:rowOff>
    </xdr:to>
    <xdr:cxnSp macro="">
      <xdr:nvCxnSpPr>
        <xdr:cNvPr id="181" name="直線コネクタ 180"/>
        <xdr:cNvCxnSpPr/>
      </xdr:nvCxnSpPr>
      <xdr:spPr>
        <a:xfrm flipV="1">
          <a:off x="3797300" y="101879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61595</xdr:rowOff>
    </xdr:from>
    <xdr:to>
      <xdr:col>15</xdr:col>
      <xdr:colOff>101600</xdr:colOff>
      <xdr:row>59</xdr:row>
      <xdr:rowOff>163195</xdr:rowOff>
    </xdr:to>
    <xdr:sp macro="" textlink="">
      <xdr:nvSpPr>
        <xdr:cNvPr id="182" name="楕円 181"/>
        <xdr:cNvSpPr/>
      </xdr:nvSpPr>
      <xdr:spPr>
        <a:xfrm>
          <a:off x="2857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93345</xdr:rowOff>
    </xdr:from>
    <xdr:to>
      <xdr:col>19</xdr:col>
      <xdr:colOff>177800</xdr:colOff>
      <xdr:row>59</xdr:row>
      <xdr:rowOff>112395</xdr:rowOff>
    </xdr:to>
    <xdr:cxnSp macro="">
      <xdr:nvCxnSpPr>
        <xdr:cNvPr id="183" name="直線コネクタ 182"/>
        <xdr:cNvCxnSpPr/>
      </xdr:nvCxnSpPr>
      <xdr:spPr>
        <a:xfrm flipV="1">
          <a:off x="2908300" y="102088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90170</xdr:rowOff>
    </xdr:from>
    <xdr:to>
      <xdr:col>10</xdr:col>
      <xdr:colOff>165100</xdr:colOff>
      <xdr:row>60</xdr:row>
      <xdr:rowOff>20320</xdr:rowOff>
    </xdr:to>
    <xdr:sp macro="" textlink="">
      <xdr:nvSpPr>
        <xdr:cNvPr id="184" name="楕円 183"/>
        <xdr:cNvSpPr/>
      </xdr:nvSpPr>
      <xdr:spPr>
        <a:xfrm>
          <a:off x="1968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112395</xdr:rowOff>
    </xdr:from>
    <xdr:to>
      <xdr:col>15</xdr:col>
      <xdr:colOff>50800</xdr:colOff>
      <xdr:row>59</xdr:row>
      <xdr:rowOff>140970</xdr:rowOff>
    </xdr:to>
    <xdr:cxnSp macro="">
      <xdr:nvCxnSpPr>
        <xdr:cNvPr id="185" name="直線コネクタ 184"/>
        <xdr:cNvCxnSpPr/>
      </xdr:nvCxnSpPr>
      <xdr:spPr>
        <a:xfrm flipV="1">
          <a:off x="2019300" y="102279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86" name="n_1aveValue【橋りょう・トンネ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187" name="n_2aveValue【橋りょう・トンネル】&#10;有形固定資産減価償却率"/>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131462</xdr:rowOff>
    </xdr:from>
    <xdr:ext cx="405111" cy="259045"/>
    <xdr:sp macro="" textlink="">
      <xdr:nvSpPr>
        <xdr:cNvPr id="188" name="n_3aveValue【橋りょう・トンネル】&#10;有形固定資産減価償却率"/>
        <xdr:cNvSpPr txBox="1"/>
      </xdr:nvSpPr>
      <xdr:spPr>
        <a:xfrm>
          <a:off x="1816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160672</xdr:rowOff>
    </xdr:from>
    <xdr:ext cx="405111" cy="259045"/>
    <xdr:sp macro="" textlink="">
      <xdr:nvSpPr>
        <xdr:cNvPr id="189" name="n_1mainValue【橋りょう・トンネル】&#10;有形固定資産減価償却率"/>
        <xdr:cNvSpPr txBox="1"/>
      </xdr:nvSpPr>
      <xdr:spPr>
        <a:xfrm>
          <a:off x="35820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8272</xdr:rowOff>
    </xdr:from>
    <xdr:ext cx="405111" cy="259045"/>
    <xdr:sp macro="" textlink="">
      <xdr:nvSpPr>
        <xdr:cNvPr id="190" name="n_2mainValue【橋りょう・トンネル】&#10;有形固定資産減価償却率"/>
        <xdr:cNvSpPr txBox="1"/>
      </xdr:nvSpPr>
      <xdr:spPr>
        <a:xfrm>
          <a:off x="2705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36847</xdr:rowOff>
    </xdr:from>
    <xdr:ext cx="405111" cy="259045"/>
    <xdr:sp macro="" textlink="">
      <xdr:nvSpPr>
        <xdr:cNvPr id="191" name="n_3mainValue【橋りょう・トンネル】&#10;有形固定資産減価償却率"/>
        <xdr:cNvSpPr txBox="1"/>
      </xdr:nvSpPr>
      <xdr:spPr>
        <a:xfrm>
          <a:off x="1816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3" name="テキスト ボックス 20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5" name="テキスト ボックス 20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7" name="テキスト ボックス 20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9" name="テキスト ボックス 20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1" name="テキスト ボックス 21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3" name="テキスト ボックス 21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17" name="直線コネクタ 216"/>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18" name="【橋りょう・トンネル】&#10;一人当たり有形固定資産（償却資産）額最小値テキスト"/>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19" name="直線コネクタ 218"/>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20" name="【橋りょう・トンネル】&#10;一人当たり有形固定資産（償却資産）額最大値テキスト"/>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21" name="直線コネクタ 220"/>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130639</xdr:rowOff>
    </xdr:from>
    <xdr:ext cx="599010" cy="259045"/>
    <xdr:sp macro="" textlink="">
      <xdr:nvSpPr>
        <xdr:cNvPr id="222" name="【橋りょう・トンネル】&#10;一人当たり有形固定資産（償却資産）額平均値テキスト"/>
        <xdr:cNvSpPr txBox="1"/>
      </xdr:nvSpPr>
      <xdr:spPr>
        <a:xfrm>
          <a:off x="10515600" y="10417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23" name="フローチャート: 判断 222"/>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24" name="フローチャート: 判断 223"/>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25" name="フローチャート: 判断 224"/>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26" name="フローチャート: 判断 225"/>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159000</xdr:rowOff>
    </xdr:from>
    <xdr:to>
      <xdr:col>55</xdr:col>
      <xdr:colOff>50800</xdr:colOff>
      <xdr:row>64</xdr:row>
      <xdr:rowOff>89150</xdr:rowOff>
    </xdr:to>
    <xdr:sp macro="" textlink="">
      <xdr:nvSpPr>
        <xdr:cNvPr id="232" name="楕円 231"/>
        <xdr:cNvSpPr/>
      </xdr:nvSpPr>
      <xdr:spPr>
        <a:xfrm>
          <a:off x="10426700" y="109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73927</xdr:rowOff>
    </xdr:from>
    <xdr:ext cx="534377" cy="259045"/>
    <xdr:sp macro="" textlink="">
      <xdr:nvSpPr>
        <xdr:cNvPr id="233" name="【橋りょう・トンネル】&#10;一人当たり有形固定資産（償却資産）額該当値テキスト"/>
        <xdr:cNvSpPr txBox="1"/>
      </xdr:nvSpPr>
      <xdr:spPr>
        <a:xfrm>
          <a:off x="10515600" y="1087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161682</xdr:rowOff>
    </xdr:from>
    <xdr:to>
      <xdr:col>50</xdr:col>
      <xdr:colOff>165100</xdr:colOff>
      <xdr:row>64</xdr:row>
      <xdr:rowOff>91832</xdr:rowOff>
    </xdr:to>
    <xdr:sp macro="" textlink="">
      <xdr:nvSpPr>
        <xdr:cNvPr id="234" name="楕円 233"/>
        <xdr:cNvSpPr/>
      </xdr:nvSpPr>
      <xdr:spPr>
        <a:xfrm>
          <a:off x="9588500" y="109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38350</xdr:rowOff>
    </xdr:from>
    <xdr:to>
      <xdr:col>55</xdr:col>
      <xdr:colOff>0</xdr:colOff>
      <xdr:row>64</xdr:row>
      <xdr:rowOff>41032</xdr:rowOff>
    </xdr:to>
    <xdr:cxnSp macro="">
      <xdr:nvCxnSpPr>
        <xdr:cNvPr id="235" name="直線コネクタ 234"/>
        <xdr:cNvCxnSpPr/>
      </xdr:nvCxnSpPr>
      <xdr:spPr>
        <a:xfrm flipV="1">
          <a:off x="9639300" y="11011150"/>
          <a:ext cx="8382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164218</xdr:rowOff>
    </xdr:from>
    <xdr:to>
      <xdr:col>46</xdr:col>
      <xdr:colOff>38100</xdr:colOff>
      <xdr:row>64</xdr:row>
      <xdr:rowOff>94368</xdr:rowOff>
    </xdr:to>
    <xdr:sp macro="" textlink="">
      <xdr:nvSpPr>
        <xdr:cNvPr id="236" name="楕円 235"/>
        <xdr:cNvSpPr/>
      </xdr:nvSpPr>
      <xdr:spPr>
        <a:xfrm>
          <a:off x="8699500" y="1096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41032</xdr:rowOff>
    </xdr:from>
    <xdr:to>
      <xdr:col>50</xdr:col>
      <xdr:colOff>114300</xdr:colOff>
      <xdr:row>64</xdr:row>
      <xdr:rowOff>43568</xdr:rowOff>
    </xdr:to>
    <xdr:cxnSp macro="">
      <xdr:nvCxnSpPr>
        <xdr:cNvPr id="237" name="直線コネクタ 236"/>
        <xdr:cNvCxnSpPr/>
      </xdr:nvCxnSpPr>
      <xdr:spPr>
        <a:xfrm flipV="1">
          <a:off x="8750300" y="11013832"/>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165397</xdr:rowOff>
    </xdr:from>
    <xdr:to>
      <xdr:col>41</xdr:col>
      <xdr:colOff>101600</xdr:colOff>
      <xdr:row>64</xdr:row>
      <xdr:rowOff>95547</xdr:rowOff>
    </xdr:to>
    <xdr:sp macro="" textlink="">
      <xdr:nvSpPr>
        <xdr:cNvPr id="238" name="楕円 237"/>
        <xdr:cNvSpPr/>
      </xdr:nvSpPr>
      <xdr:spPr>
        <a:xfrm>
          <a:off x="7810500" y="109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43568</xdr:rowOff>
    </xdr:from>
    <xdr:to>
      <xdr:col>45</xdr:col>
      <xdr:colOff>177800</xdr:colOff>
      <xdr:row>64</xdr:row>
      <xdr:rowOff>44747</xdr:rowOff>
    </xdr:to>
    <xdr:cxnSp macro="">
      <xdr:nvCxnSpPr>
        <xdr:cNvPr id="239" name="直線コネクタ 238"/>
        <xdr:cNvCxnSpPr/>
      </xdr:nvCxnSpPr>
      <xdr:spPr>
        <a:xfrm flipV="1">
          <a:off x="7861300" y="11016368"/>
          <a:ext cx="8890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112670</xdr:rowOff>
    </xdr:from>
    <xdr:ext cx="599010" cy="259045"/>
    <xdr:sp macro="" textlink="">
      <xdr:nvSpPr>
        <xdr:cNvPr id="240" name="n_1aveValue【橋りょう・トンネル】&#10;一人当たり有形固定資産（償却資産）額"/>
        <xdr:cNvSpPr txBox="1"/>
      </xdr:nvSpPr>
      <xdr:spPr>
        <a:xfrm>
          <a:off x="93270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114731</xdr:rowOff>
    </xdr:from>
    <xdr:ext cx="599010" cy="259045"/>
    <xdr:sp macro="" textlink="">
      <xdr:nvSpPr>
        <xdr:cNvPr id="241" name="n_2aveValue【橋りょう・トンネル】&#10;一人当たり有形固定資産（償却資産）額"/>
        <xdr:cNvSpPr txBox="1"/>
      </xdr:nvSpPr>
      <xdr:spPr>
        <a:xfrm>
          <a:off x="8450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100657</xdr:rowOff>
    </xdr:from>
    <xdr:ext cx="599010" cy="259045"/>
    <xdr:sp macro="" textlink="">
      <xdr:nvSpPr>
        <xdr:cNvPr id="242" name="n_3aveValue【橋りょう・トンネル】&#10;一人当たり有形固定資産（償却資産）額"/>
        <xdr:cNvSpPr txBox="1"/>
      </xdr:nvSpPr>
      <xdr:spPr>
        <a:xfrm>
          <a:off x="7561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82959</xdr:rowOff>
    </xdr:from>
    <xdr:ext cx="534377" cy="259045"/>
    <xdr:sp macro="" textlink="">
      <xdr:nvSpPr>
        <xdr:cNvPr id="243" name="n_1mainValue【橋りょう・トンネル】&#10;一人当たり有形固定資産（償却資産）額"/>
        <xdr:cNvSpPr txBox="1"/>
      </xdr:nvSpPr>
      <xdr:spPr>
        <a:xfrm>
          <a:off x="9359411" y="11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85495</xdr:rowOff>
    </xdr:from>
    <xdr:ext cx="534377" cy="259045"/>
    <xdr:sp macro="" textlink="">
      <xdr:nvSpPr>
        <xdr:cNvPr id="244" name="n_2mainValue【橋りょう・トンネル】&#10;一人当たり有形固定資産（償却資産）額"/>
        <xdr:cNvSpPr txBox="1"/>
      </xdr:nvSpPr>
      <xdr:spPr>
        <a:xfrm>
          <a:off x="8483111" y="1105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86674</xdr:rowOff>
    </xdr:from>
    <xdr:ext cx="534377" cy="259045"/>
    <xdr:sp macro="" textlink="">
      <xdr:nvSpPr>
        <xdr:cNvPr id="245" name="n_3mainValue【橋りょう・トンネル】&#10;一人当たり有形固定資産（償却資産）額"/>
        <xdr:cNvSpPr txBox="1"/>
      </xdr:nvSpPr>
      <xdr:spPr>
        <a:xfrm>
          <a:off x="7594111" y="1105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7" name="テキスト ボックス 25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7" name="テキスト ボックス 26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71" name="直線コネクタ 270"/>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72" name="【公営住宅】&#10;有形固定資産減価償却率最小値テキスト"/>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73" name="直線コネクタ 272"/>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74"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75" name="直線コネクタ 274"/>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53901</xdr:rowOff>
    </xdr:from>
    <xdr:ext cx="405111" cy="259045"/>
    <xdr:sp macro="" textlink="">
      <xdr:nvSpPr>
        <xdr:cNvPr id="276" name="【公営住宅】&#10;有形固定資産減価償却率平均値テキスト"/>
        <xdr:cNvSpPr txBox="1"/>
      </xdr:nvSpPr>
      <xdr:spPr>
        <a:xfrm>
          <a:off x="4673600" y="1376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77" name="フローチャート: 判断 276"/>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78" name="フローチャート: 判断 277"/>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79" name="フローチャート: 判断 278"/>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80" name="フローチャート: 判断 279"/>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6894</xdr:rowOff>
    </xdr:from>
    <xdr:to>
      <xdr:col>24</xdr:col>
      <xdr:colOff>114300</xdr:colOff>
      <xdr:row>78</xdr:row>
      <xdr:rowOff>108494</xdr:rowOff>
    </xdr:to>
    <xdr:sp macro="" textlink="">
      <xdr:nvSpPr>
        <xdr:cNvPr id="286" name="楕円 285"/>
        <xdr:cNvSpPr/>
      </xdr:nvSpPr>
      <xdr:spPr>
        <a:xfrm>
          <a:off x="45847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29771</xdr:rowOff>
    </xdr:from>
    <xdr:ext cx="405111" cy="259045"/>
    <xdr:sp macro="" textlink="">
      <xdr:nvSpPr>
        <xdr:cNvPr id="287" name="【公営住宅】&#10;有形固定資産減価償却率該当値テキスト"/>
        <xdr:cNvSpPr txBox="1"/>
      </xdr:nvSpPr>
      <xdr:spPr>
        <a:xfrm>
          <a:off x="4673600" y="1323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124461</xdr:rowOff>
    </xdr:from>
    <xdr:to>
      <xdr:col>20</xdr:col>
      <xdr:colOff>38100</xdr:colOff>
      <xdr:row>78</xdr:row>
      <xdr:rowOff>54611</xdr:rowOff>
    </xdr:to>
    <xdr:sp macro="" textlink="">
      <xdr:nvSpPr>
        <xdr:cNvPr id="288" name="楕円 287"/>
        <xdr:cNvSpPr/>
      </xdr:nvSpPr>
      <xdr:spPr>
        <a:xfrm>
          <a:off x="3746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3811</xdr:rowOff>
    </xdr:from>
    <xdr:to>
      <xdr:col>24</xdr:col>
      <xdr:colOff>63500</xdr:colOff>
      <xdr:row>78</xdr:row>
      <xdr:rowOff>57694</xdr:rowOff>
    </xdr:to>
    <xdr:cxnSp macro="">
      <xdr:nvCxnSpPr>
        <xdr:cNvPr id="289" name="直線コネクタ 288"/>
        <xdr:cNvCxnSpPr/>
      </xdr:nvCxnSpPr>
      <xdr:spPr>
        <a:xfrm>
          <a:off x="3797300" y="13376911"/>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111398</xdr:rowOff>
    </xdr:from>
    <xdr:to>
      <xdr:col>15</xdr:col>
      <xdr:colOff>101600</xdr:colOff>
      <xdr:row>78</xdr:row>
      <xdr:rowOff>41548</xdr:rowOff>
    </xdr:to>
    <xdr:sp macro="" textlink="">
      <xdr:nvSpPr>
        <xdr:cNvPr id="290" name="楕円 289"/>
        <xdr:cNvSpPr/>
      </xdr:nvSpPr>
      <xdr:spPr>
        <a:xfrm>
          <a:off x="2857500" y="133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162198</xdr:rowOff>
    </xdr:from>
    <xdr:to>
      <xdr:col>19</xdr:col>
      <xdr:colOff>177800</xdr:colOff>
      <xdr:row>78</xdr:row>
      <xdr:rowOff>3811</xdr:rowOff>
    </xdr:to>
    <xdr:cxnSp macro="">
      <xdr:nvCxnSpPr>
        <xdr:cNvPr id="291" name="直線コネクタ 290"/>
        <xdr:cNvCxnSpPr/>
      </xdr:nvCxnSpPr>
      <xdr:spPr>
        <a:xfrm>
          <a:off x="2908300" y="1336384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135889</xdr:rowOff>
    </xdr:from>
    <xdr:to>
      <xdr:col>10</xdr:col>
      <xdr:colOff>165100</xdr:colOff>
      <xdr:row>78</xdr:row>
      <xdr:rowOff>66039</xdr:rowOff>
    </xdr:to>
    <xdr:sp macro="" textlink="">
      <xdr:nvSpPr>
        <xdr:cNvPr id="292" name="楕円 291"/>
        <xdr:cNvSpPr/>
      </xdr:nvSpPr>
      <xdr:spPr>
        <a:xfrm>
          <a:off x="1968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162198</xdr:rowOff>
    </xdr:from>
    <xdr:to>
      <xdr:col>15</xdr:col>
      <xdr:colOff>50800</xdr:colOff>
      <xdr:row>78</xdr:row>
      <xdr:rowOff>15239</xdr:rowOff>
    </xdr:to>
    <xdr:cxnSp macro="">
      <xdr:nvCxnSpPr>
        <xdr:cNvPr id="293" name="直線コネクタ 292"/>
        <xdr:cNvCxnSpPr/>
      </xdr:nvCxnSpPr>
      <xdr:spPr>
        <a:xfrm flipV="1">
          <a:off x="2019300" y="1336384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6548</xdr:rowOff>
    </xdr:from>
    <xdr:ext cx="405111" cy="259045"/>
    <xdr:sp macro="" textlink="">
      <xdr:nvSpPr>
        <xdr:cNvPr id="294" name="n_1aveValue【公営住宅】&#10;有形固定資産減価償却率"/>
        <xdr:cNvSpPr txBox="1"/>
      </xdr:nvSpPr>
      <xdr:spPr>
        <a:xfrm>
          <a:off x="3582044"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17978</xdr:rowOff>
    </xdr:from>
    <xdr:ext cx="405111" cy="259045"/>
    <xdr:sp macro="" textlink="">
      <xdr:nvSpPr>
        <xdr:cNvPr id="295" name="n_2aveValue【公営住宅】&#10;有形固定資産減価償却率"/>
        <xdr:cNvSpPr txBox="1"/>
      </xdr:nvSpPr>
      <xdr:spPr>
        <a:xfrm>
          <a:off x="27057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155139</xdr:rowOff>
    </xdr:from>
    <xdr:ext cx="405111" cy="259045"/>
    <xdr:sp macro="" textlink="">
      <xdr:nvSpPr>
        <xdr:cNvPr id="296" name="n_3aveValue【公営住宅】&#10;有形固定資産減価償却率"/>
        <xdr:cNvSpPr txBox="1"/>
      </xdr:nvSpPr>
      <xdr:spPr>
        <a:xfrm>
          <a:off x="1816744" y="1387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71138</xdr:rowOff>
    </xdr:from>
    <xdr:ext cx="405111" cy="259045"/>
    <xdr:sp macro="" textlink="">
      <xdr:nvSpPr>
        <xdr:cNvPr id="297" name="n_1mainValue【公営住宅】&#10;有形固定資産減価償却率"/>
        <xdr:cNvSpPr txBox="1"/>
      </xdr:nvSpPr>
      <xdr:spPr>
        <a:xfrm>
          <a:off x="35820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58075</xdr:rowOff>
    </xdr:from>
    <xdr:ext cx="405111" cy="259045"/>
    <xdr:sp macro="" textlink="">
      <xdr:nvSpPr>
        <xdr:cNvPr id="298" name="n_2mainValue【公営住宅】&#10;有形固定資産減価償却率"/>
        <xdr:cNvSpPr txBox="1"/>
      </xdr:nvSpPr>
      <xdr:spPr>
        <a:xfrm>
          <a:off x="2705744" y="1308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82566</xdr:rowOff>
    </xdr:from>
    <xdr:ext cx="405111" cy="259045"/>
    <xdr:sp macro="" textlink="">
      <xdr:nvSpPr>
        <xdr:cNvPr id="299" name="n_3mainValue【公営住宅】&#10;有形固定資産減価償却率"/>
        <xdr:cNvSpPr txBox="1"/>
      </xdr:nvSpPr>
      <xdr:spPr>
        <a:xfrm>
          <a:off x="1816744"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325" name="直線コネクタ 324"/>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26" name="【公営住宅】&#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27" name="直線コネクタ 326"/>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328" name="【公営住宅】&#10;一人当たり面積最大値テキスト"/>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329" name="直線コネクタ 328"/>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120558</xdr:rowOff>
    </xdr:from>
    <xdr:ext cx="469744" cy="259045"/>
    <xdr:sp macro="" textlink="">
      <xdr:nvSpPr>
        <xdr:cNvPr id="330" name="【公営住宅】&#10;一人当たり面積平均値テキスト"/>
        <xdr:cNvSpPr txBox="1"/>
      </xdr:nvSpPr>
      <xdr:spPr>
        <a:xfrm>
          <a:off x="10515600" y="14179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31" name="フローチャート: 判断 330"/>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32" name="フローチャート: 判断 331"/>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33" name="フローチャート: 判断 332"/>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34" name="フローチャート: 判断 333"/>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68943</xdr:rowOff>
    </xdr:from>
    <xdr:to>
      <xdr:col>55</xdr:col>
      <xdr:colOff>50800</xdr:colOff>
      <xdr:row>85</xdr:row>
      <xdr:rowOff>170543</xdr:rowOff>
    </xdr:to>
    <xdr:sp macro="" textlink="">
      <xdr:nvSpPr>
        <xdr:cNvPr id="340" name="楕円 339"/>
        <xdr:cNvSpPr/>
      </xdr:nvSpPr>
      <xdr:spPr>
        <a:xfrm>
          <a:off x="104267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47370</xdr:rowOff>
    </xdr:from>
    <xdr:ext cx="469744" cy="259045"/>
    <xdr:sp macro="" textlink="">
      <xdr:nvSpPr>
        <xdr:cNvPr id="341" name="【公営住宅】&#10;一人当たり面積該当値テキスト"/>
        <xdr:cNvSpPr txBox="1"/>
      </xdr:nvSpPr>
      <xdr:spPr>
        <a:xfrm>
          <a:off x="10515600" y="1462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74168</xdr:rowOff>
    </xdr:from>
    <xdr:to>
      <xdr:col>50</xdr:col>
      <xdr:colOff>165100</xdr:colOff>
      <xdr:row>86</xdr:row>
      <xdr:rowOff>4318</xdr:rowOff>
    </xdr:to>
    <xdr:sp macro="" textlink="">
      <xdr:nvSpPr>
        <xdr:cNvPr id="342" name="楕円 341"/>
        <xdr:cNvSpPr/>
      </xdr:nvSpPr>
      <xdr:spPr>
        <a:xfrm>
          <a:off x="9588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119743</xdr:rowOff>
    </xdr:from>
    <xdr:to>
      <xdr:col>55</xdr:col>
      <xdr:colOff>0</xdr:colOff>
      <xdr:row>85</xdr:row>
      <xdr:rowOff>124968</xdr:rowOff>
    </xdr:to>
    <xdr:cxnSp macro="">
      <xdr:nvCxnSpPr>
        <xdr:cNvPr id="343" name="直線コネクタ 342"/>
        <xdr:cNvCxnSpPr/>
      </xdr:nvCxnSpPr>
      <xdr:spPr>
        <a:xfrm flipV="1">
          <a:off x="9639300" y="14692993"/>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79066</xdr:rowOff>
    </xdr:from>
    <xdr:to>
      <xdr:col>46</xdr:col>
      <xdr:colOff>38100</xdr:colOff>
      <xdr:row>86</xdr:row>
      <xdr:rowOff>9216</xdr:rowOff>
    </xdr:to>
    <xdr:sp macro="" textlink="">
      <xdr:nvSpPr>
        <xdr:cNvPr id="344" name="楕円 343"/>
        <xdr:cNvSpPr/>
      </xdr:nvSpPr>
      <xdr:spPr>
        <a:xfrm>
          <a:off x="8699500" y="1465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124968</xdr:rowOff>
    </xdr:from>
    <xdr:to>
      <xdr:col>50</xdr:col>
      <xdr:colOff>114300</xdr:colOff>
      <xdr:row>85</xdr:row>
      <xdr:rowOff>129866</xdr:rowOff>
    </xdr:to>
    <xdr:cxnSp macro="">
      <xdr:nvCxnSpPr>
        <xdr:cNvPr id="345" name="直線コネクタ 344"/>
        <xdr:cNvCxnSpPr/>
      </xdr:nvCxnSpPr>
      <xdr:spPr>
        <a:xfrm flipV="1">
          <a:off x="8750300" y="1469821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82006</xdr:rowOff>
    </xdr:from>
    <xdr:to>
      <xdr:col>41</xdr:col>
      <xdr:colOff>101600</xdr:colOff>
      <xdr:row>86</xdr:row>
      <xdr:rowOff>12156</xdr:rowOff>
    </xdr:to>
    <xdr:sp macro="" textlink="">
      <xdr:nvSpPr>
        <xdr:cNvPr id="346" name="楕円 345"/>
        <xdr:cNvSpPr/>
      </xdr:nvSpPr>
      <xdr:spPr>
        <a:xfrm>
          <a:off x="7810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129866</xdr:rowOff>
    </xdr:from>
    <xdr:to>
      <xdr:col>45</xdr:col>
      <xdr:colOff>177800</xdr:colOff>
      <xdr:row>85</xdr:row>
      <xdr:rowOff>132806</xdr:rowOff>
    </xdr:to>
    <xdr:cxnSp macro="">
      <xdr:nvCxnSpPr>
        <xdr:cNvPr id="347" name="直線コネクタ 346"/>
        <xdr:cNvCxnSpPr/>
      </xdr:nvCxnSpPr>
      <xdr:spPr>
        <a:xfrm flipV="1">
          <a:off x="7861300" y="14703116"/>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48" name="n_1aveValue【公営住宅】&#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14967</xdr:rowOff>
    </xdr:from>
    <xdr:ext cx="469744" cy="259045"/>
    <xdr:sp macro="" textlink="">
      <xdr:nvSpPr>
        <xdr:cNvPr id="349" name="n_2aveValue【公営住宅】&#10;一人当たり面積"/>
        <xdr:cNvSpPr txBox="1"/>
      </xdr:nvSpPr>
      <xdr:spPr>
        <a:xfrm>
          <a:off x="8515427" y="140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1578</xdr:rowOff>
    </xdr:from>
    <xdr:ext cx="469744" cy="259045"/>
    <xdr:sp macro="" textlink="">
      <xdr:nvSpPr>
        <xdr:cNvPr id="350" name="n_3aveValue【公営住宅】&#10;一人当たり面積"/>
        <xdr:cNvSpPr txBox="1"/>
      </xdr:nvSpPr>
      <xdr:spPr>
        <a:xfrm>
          <a:off x="7626427" y="140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166895</xdr:rowOff>
    </xdr:from>
    <xdr:ext cx="469744" cy="259045"/>
    <xdr:sp macro="" textlink="">
      <xdr:nvSpPr>
        <xdr:cNvPr id="351" name="n_1mainValue【公営住宅】&#10;一人当たり面積"/>
        <xdr:cNvSpPr txBox="1"/>
      </xdr:nvSpPr>
      <xdr:spPr>
        <a:xfrm>
          <a:off x="9391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xdr:rowOff>
    </xdr:from>
    <xdr:ext cx="469744" cy="259045"/>
    <xdr:sp macro="" textlink="">
      <xdr:nvSpPr>
        <xdr:cNvPr id="352" name="n_2mainValue【公営住宅】&#10;一人当たり面積"/>
        <xdr:cNvSpPr txBox="1"/>
      </xdr:nvSpPr>
      <xdr:spPr>
        <a:xfrm>
          <a:off x="8515427" y="1474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3283</xdr:rowOff>
    </xdr:from>
    <xdr:ext cx="469744" cy="259045"/>
    <xdr:sp macro="" textlink="">
      <xdr:nvSpPr>
        <xdr:cNvPr id="353" name="n_3mainValue【公営住宅】&#10;一人当たり面積"/>
        <xdr:cNvSpPr txBox="1"/>
      </xdr:nvSpPr>
      <xdr:spPr>
        <a:xfrm>
          <a:off x="7626427" y="147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0" name="直線コネクタ 3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1" name="テキスト ボックス 38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2" name="直線コネクタ 3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3" name="テキスト ボックス 3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4" name="直線コネクタ 3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5" name="テキスト ボックス 3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6" name="直線コネクタ 3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7" name="テキスト ボックス 3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8" name="直線コネクタ 3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9" name="テキスト ボックス 3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0" name="直線コネクタ 3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1" name="テキスト ボックス 39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3" name="テキスト ボックス 3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395" name="直線コネクタ 394"/>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396" name="【認定こども園・幼稚園・保育所】&#10;有形固定資産減価償却率最小値テキスト"/>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397" name="直線コネクタ 396"/>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9" name="直線コネクタ 39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31585</xdr:rowOff>
    </xdr:from>
    <xdr:ext cx="405111" cy="259045"/>
    <xdr:sp macro="" textlink="">
      <xdr:nvSpPr>
        <xdr:cNvPr id="400" name="【認定こども園・幼稚園・保育所】&#10;有形固定資産減価償却率平均値テキスト"/>
        <xdr:cNvSpPr txBox="1"/>
      </xdr:nvSpPr>
      <xdr:spPr>
        <a:xfrm>
          <a:off x="16357600" y="637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401" name="フローチャート: 判断 400"/>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402" name="フローチャート: 判断 401"/>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403" name="フローチャート: 判断 402"/>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04" name="フローチャート: 判断 403"/>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138067</xdr:rowOff>
    </xdr:from>
    <xdr:to>
      <xdr:col>85</xdr:col>
      <xdr:colOff>177800</xdr:colOff>
      <xdr:row>35</xdr:row>
      <xdr:rowOff>68217</xdr:rowOff>
    </xdr:to>
    <xdr:sp macro="" textlink="">
      <xdr:nvSpPr>
        <xdr:cNvPr id="410" name="楕円 409"/>
        <xdr:cNvSpPr/>
      </xdr:nvSpPr>
      <xdr:spPr>
        <a:xfrm>
          <a:off x="16268700" y="59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160944</xdr:rowOff>
    </xdr:from>
    <xdr:ext cx="405111" cy="259045"/>
    <xdr:sp macro="" textlink="">
      <xdr:nvSpPr>
        <xdr:cNvPr id="411" name="【認定こども園・幼稚園・保育所】&#10;有形固定資産減価償却率該当値テキスト"/>
        <xdr:cNvSpPr txBox="1"/>
      </xdr:nvSpPr>
      <xdr:spPr>
        <a:xfrm>
          <a:off x="16357600" y="581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31931</xdr:rowOff>
    </xdr:from>
    <xdr:to>
      <xdr:col>81</xdr:col>
      <xdr:colOff>101600</xdr:colOff>
      <xdr:row>35</xdr:row>
      <xdr:rowOff>133531</xdr:rowOff>
    </xdr:to>
    <xdr:sp macro="" textlink="">
      <xdr:nvSpPr>
        <xdr:cNvPr id="412" name="楕円 411"/>
        <xdr:cNvSpPr/>
      </xdr:nvSpPr>
      <xdr:spPr>
        <a:xfrm>
          <a:off x="15430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17417</xdr:rowOff>
    </xdr:from>
    <xdr:to>
      <xdr:col>85</xdr:col>
      <xdr:colOff>127000</xdr:colOff>
      <xdr:row>35</xdr:row>
      <xdr:rowOff>82731</xdr:rowOff>
    </xdr:to>
    <xdr:cxnSp macro="">
      <xdr:nvCxnSpPr>
        <xdr:cNvPr id="413" name="直線コネクタ 412"/>
        <xdr:cNvCxnSpPr/>
      </xdr:nvCxnSpPr>
      <xdr:spPr>
        <a:xfrm flipV="1">
          <a:off x="15481300" y="601816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98878</xdr:rowOff>
    </xdr:from>
    <xdr:to>
      <xdr:col>76</xdr:col>
      <xdr:colOff>165100</xdr:colOff>
      <xdr:row>36</xdr:row>
      <xdr:rowOff>29028</xdr:rowOff>
    </xdr:to>
    <xdr:sp macro="" textlink="">
      <xdr:nvSpPr>
        <xdr:cNvPr id="414" name="楕円 413"/>
        <xdr:cNvSpPr/>
      </xdr:nvSpPr>
      <xdr:spPr>
        <a:xfrm>
          <a:off x="14541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82731</xdr:rowOff>
    </xdr:from>
    <xdr:to>
      <xdr:col>81</xdr:col>
      <xdr:colOff>50800</xdr:colOff>
      <xdr:row>35</xdr:row>
      <xdr:rowOff>149678</xdr:rowOff>
    </xdr:to>
    <xdr:cxnSp macro="">
      <xdr:nvCxnSpPr>
        <xdr:cNvPr id="415" name="直線コネクタ 414"/>
        <xdr:cNvCxnSpPr/>
      </xdr:nvCxnSpPr>
      <xdr:spPr>
        <a:xfrm flipV="1">
          <a:off x="14592300" y="6083481"/>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164193</xdr:rowOff>
    </xdr:from>
    <xdr:to>
      <xdr:col>72</xdr:col>
      <xdr:colOff>38100</xdr:colOff>
      <xdr:row>36</xdr:row>
      <xdr:rowOff>94343</xdr:rowOff>
    </xdr:to>
    <xdr:sp macro="" textlink="">
      <xdr:nvSpPr>
        <xdr:cNvPr id="416" name="楕円 415"/>
        <xdr:cNvSpPr/>
      </xdr:nvSpPr>
      <xdr:spPr>
        <a:xfrm>
          <a:off x="13652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149678</xdr:rowOff>
    </xdr:from>
    <xdr:to>
      <xdr:col>76</xdr:col>
      <xdr:colOff>114300</xdr:colOff>
      <xdr:row>36</xdr:row>
      <xdr:rowOff>43543</xdr:rowOff>
    </xdr:to>
    <xdr:cxnSp macro="">
      <xdr:nvCxnSpPr>
        <xdr:cNvPr id="417" name="直線コネクタ 416"/>
        <xdr:cNvCxnSpPr/>
      </xdr:nvCxnSpPr>
      <xdr:spPr>
        <a:xfrm flipV="1">
          <a:off x="13703300" y="61504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93634</xdr:rowOff>
    </xdr:from>
    <xdr:ext cx="405111" cy="259045"/>
    <xdr:sp macro="" textlink="">
      <xdr:nvSpPr>
        <xdr:cNvPr id="418" name="n_1aveValue【認定こども園・幼稚園・保育所】&#10;有形固定資産減価償却率"/>
        <xdr:cNvSpPr txBox="1"/>
      </xdr:nvSpPr>
      <xdr:spPr>
        <a:xfrm>
          <a:off x="152660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139354</xdr:rowOff>
    </xdr:from>
    <xdr:ext cx="405111" cy="259045"/>
    <xdr:sp macro="" textlink="">
      <xdr:nvSpPr>
        <xdr:cNvPr id="419" name="n_2aveValue【認定こども園・幼稚園・保育所】&#10;有形固定資産減価償却率"/>
        <xdr:cNvSpPr txBox="1"/>
      </xdr:nvSpPr>
      <xdr:spPr>
        <a:xfrm>
          <a:off x="14389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74040</xdr:rowOff>
    </xdr:from>
    <xdr:ext cx="405111" cy="259045"/>
    <xdr:sp macro="" textlink="">
      <xdr:nvSpPr>
        <xdr:cNvPr id="420" name="n_3aveValue【認定こども園・幼稚園・保育所】&#10;有形固定資産減価償却率"/>
        <xdr:cNvSpPr txBox="1"/>
      </xdr:nvSpPr>
      <xdr:spPr>
        <a:xfrm>
          <a:off x="13500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150058</xdr:rowOff>
    </xdr:from>
    <xdr:ext cx="405111" cy="259045"/>
    <xdr:sp macro="" textlink="">
      <xdr:nvSpPr>
        <xdr:cNvPr id="421" name="n_1mainValue【認定こども園・幼稚園・保育所】&#10;有形固定資産減価償却率"/>
        <xdr:cNvSpPr txBox="1"/>
      </xdr:nvSpPr>
      <xdr:spPr>
        <a:xfrm>
          <a:off x="152660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45555</xdr:rowOff>
    </xdr:from>
    <xdr:ext cx="405111" cy="259045"/>
    <xdr:sp macro="" textlink="">
      <xdr:nvSpPr>
        <xdr:cNvPr id="422" name="n_2mainValue【認定こども園・幼稚園・保育所】&#10;有形固定資産減価償却率"/>
        <xdr:cNvSpPr txBox="1"/>
      </xdr:nvSpPr>
      <xdr:spPr>
        <a:xfrm>
          <a:off x="14389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110870</xdr:rowOff>
    </xdr:from>
    <xdr:ext cx="405111" cy="259045"/>
    <xdr:sp macro="" textlink="">
      <xdr:nvSpPr>
        <xdr:cNvPr id="423" name="n_3mainValue【認定こども園・幼稚園・保育所】&#10;有形固定資産減価償却率"/>
        <xdr:cNvSpPr txBox="1"/>
      </xdr:nvSpPr>
      <xdr:spPr>
        <a:xfrm>
          <a:off x="13500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4" name="直線コネクタ 4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5" name="テキスト ボックス 4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6" name="直線コネクタ 4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7" name="テキスト ボックス 43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8" name="直線コネクタ 4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9" name="テキスト ボックス 43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0" name="直線コネクタ 4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1" name="テキスト ボックス 44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445" name="直線コネクタ 444"/>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446" name="【認定こども園・幼稚園・保育所】&#10;一人当たり面積最小値テキスト"/>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447" name="直線コネクタ 446"/>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448" name="【認定こども園・幼稚園・保育所】&#10;一人当たり面積最大値テキスト"/>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449" name="直線コネクタ 448"/>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13987</xdr:rowOff>
    </xdr:from>
    <xdr:ext cx="469744" cy="259045"/>
    <xdr:sp macro="" textlink="">
      <xdr:nvSpPr>
        <xdr:cNvPr id="450" name="【認定こども園・幼稚園・保育所】&#10;一人当たり面積平均値テキスト"/>
        <xdr:cNvSpPr txBox="1"/>
      </xdr:nvSpPr>
      <xdr:spPr>
        <a:xfrm>
          <a:off x="22199600" y="6357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51" name="フローチャート: 判断 450"/>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52" name="フローチャート: 判断 451"/>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453" name="フローチャート: 判断 452"/>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454" name="フローチャート: 判断 453"/>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135128</xdr:rowOff>
    </xdr:from>
    <xdr:to>
      <xdr:col>116</xdr:col>
      <xdr:colOff>114300</xdr:colOff>
      <xdr:row>41</xdr:row>
      <xdr:rowOff>65278</xdr:rowOff>
    </xdr:to>
    <xdr:sp macro="" textlink="">
      <xdr:nvSpPr>
        <xdr:cNvPr id="460" name="楕円 459"/>
        <xdr:cNvSpPr/>
      </xdr:nvSpPr>
      <xdr:spPr>
        <a:xfrm>
          <a:off x="221107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50055</xdr:rowOff>
    </xdr:from>
    <xdr:ext cx="469744" cy="259045"/>
    <xdr:sp macro="" textlink="">
      <xdr:nvSpPr>
        <xdr:cNvPr id="461" name="【認定こども園・幼稚園・保育所】&#10;一人当たり面積該当値テキスト"/>
        <xdr:cNvSpPr txBox="1"/>
      </xdr:nvSpPr>
      <xdr:spPr>
        <a:xfrm>
          <a:off x="22199600" y="690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137414</xdr:rowOff>
    </xdr:from>
    <xdr:to>
      <xdr:col>112</xdr:col>
      <xdr:colOff>38100</xdr:colOff>
      <xdr:row>41</xdr:row>
      <xdr:rowOff>67564</xdr:rowOff>
    </xdr:to>
    <xdr:sp macro="" textlink="">
      <xdr:nvSpPr>
        <xdr:cNvPr id="462" name="楕円 461"/>
        <xdr:cNvSpPr/>
      </xdr:nvSpPr>
      <xdr:spPr>
        <a:xfrm>
          <a:off x="21272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14478</xdr:rowOff>
    </xdr:from>
    <xdr:to>
      <xdr:col>116</xdr:col>
      <xdr:colOff>63500</xdr:colOff>
      <xdr:row>41</xdr:row>
      <xdr:rowOff>16764</xdr:rowOff>
    </xdr:to>
    <xdr:cxnSp macro="">
      <xdr:nvCxnSpPr>
        <xdr:cNvPr id="463" name="直線コネクタ 462"/>
        <xdr:cNvCxnSpPr/>
      </xdr:nvCxnSpPr>
      <xdr:spPr>
        <a:xfrm flipV="1">
          <a:off x="21323300" y="704392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464" name="楕円 463"/>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16764</xdr:rowOff>
    </xdr:from>
    <xdr:to>
      <xdr:col>111</xdr:col>
      <xdr:colOff>177800</xdr:colOff>
      <xdr:row>41</xdr:row>
      <xdr:rowOff>19050</xdr:rowOff>
    </xdr:to>
    <xdr:cxnSp macro="">
      <xdr:nvCxnSpPr>
        <xdr:cNvPr id="465" name="直線コネクタ 464"/>
        <xdr:cNvCxnSpPr/>
      </xdr:nvCxnSpPr>
      <xdr:spPr>
        <a:xfrm flipV="1">
          <a:off x="20434300" y="70462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141986</xdr:rowOff>
    </xdr:from>
    <xdr:to>
      <xdr:col>102</xdr:col>
      <xdr:colOff>165100</xdr:colOff>
      <xdr:row>41</xdr:row>
      <xdr:rowOff>72136</xdr:rowOff>
    </xdr:to>
    <xdr:sp macro="" textlink="">
      <xdr:nvSpPr>
        <xdr:cNvPr id="466" name="楕円 465"/>
        <xdr:cNvSpPr/>
      </xdr:nvSpPr>
      <xdr:spPr>
        <a:xfrm>
          <a:off x="19494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19050</xdr:rowOff>
    </xdr:from>
    <xdr:to>
      <xdr:col>107</xdr:col>
      <xdr:colOff>50800</xdr:colOff>
      <xdr:row>41</xdr:row>
      <xdr:rowOff>21336</xdr:rowOff>
    </xdr:to>
    <xdr:cxnSp macro="">
      <xdr:nvCxnSpPr>
        <xdr:cNvPr id="467" name="直線コネクタ 466"/>
        <xdr:cNvCxnSpPr/>
      </xdr:nvCxnSpPr>
      <xdr:spPr>
        <a:xfrm flipV="1">
          <a:off x="19545300" y="7048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132097</xdr:rowOff>
    </xdr:from>
    <xdr:ext cx="469744" cy="259045"/>
    <xdr:sp macro="" textlink="">
      <xdr:nvSpPr>
        <xdr:cNvPr id="468" name="n_1aveValue【認定こども園・幼稚園・保育所】&#10;一人当たり面積"/>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157243</xdr:rowOff>
    </xdr:from>
    <xdr:ext cx="469744" cy="259045"/>
    <xdr:sp macro="" textlink="">
      <xdr:nvSpPr>
        <xdr:cNvPr id="469" name="n_2aveValue【認定こども園・幼稚園・保育所】&#10;一人当たり面積"/>
        <xdr:cNvSpPr txBox="1"/>
      </xdr:nvSpPr>
      <xdr:spPr>
        <a:xfrm>
          <a:off x="20199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10939</xdr:rowOff>
    </xdr:from>
    <xdr:ext cx="469744" cy="259045"/>
    <xdr:sp macro="" textlink="">
      <xdr:nvSpPr>
        <xdr:cNvPr id="470" name="n_3aveValue【認定こども園・幼稚園・保育所】&#10;一人当たり面積"/>
        <xdr:cNvSpPr txBox="1"/>
      </xdr:nvSpPr>
      <xdr:spPr>
        <a:xfrm>
          <a:off x="19310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58691</xdr:rowOff>
    </xdr:from>
    <xdr:ext cx="469744" cy="259045"/>
    <xdr:sp macro="" textlink="">
      <xdr:nvSpPr>
        <xdr:cNvPr id="471" name="n_1mainValue【認定こども園・幼稚園・保育所】&#10;一人当たり面積"/>
        <xdr:cNvSpPr txBox="1"/>
      </xdr:nvSpPr>
      <xdr:spPr>
        <a:xfrm>
          <a:off x="21075727"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472" name="n_2main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63263</xdr:rowOff>
    </xdr:from>
    <xdr:ext cx="469744" cy="259045"/>
    <xdr:sp macro="" textlink="">
      <xdr:nvSpPr>
        <xdr:cNvPr id="473" name="n_3mainValue【認定こども園・幼稚園・保育所】&#10;一人当たり面積"/>
        <xdr:cNvSpPr txBox="1"/>
      </xdr:nvSpPr>
      <xdr:spPr>
        <a:xfrm>
          <a:off x="19310427" y="70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4" name="テキスト ボックス 4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6" name="テキスト ボックス 48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6" name="テキスト ボックス 49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500" name="直線コネクタ 499"/>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01"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02" name="直線コネクタ 501"/>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03"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04" name="直線コネクタ 503"/>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05"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06" name="フローチャート: 判断 505"/>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7" name="フローチャート: 判断 506"/>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08" name="フローチャート: 判断 507"/>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09" name="フローチャート: 判断 508"/>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15" name="楕円 514"/>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121937</xdr:rowOff>
    </xdr:from>
    <xdr:ext cx="405111" cy="259045"/>
    <xdr:sp macro="" textlink="">
      <xdr:nvSpPr>
        <xdr:cNvPr id="516" name="【学校施設】&#10;有形固定資産減価償却率該当値テキスト"/>
        <xdr:cNvSpPr txBox="1"/>
      </xdr:nvSpPr>
      <xdr:spPr>
        <a:xfrm>
          <a:off x="16357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169635</xdr:rowOff>
    </xdr:from>
    <xdr:to>
      <xdr:col>81</xdr:col>
      <xdr:colOff>101600</xdr:colOff>
      <xdr:row>60</xdr:row>
      <xdr:rowOff>99785</xdr:rowOff>
    </xdr:to>
    <xdr:sp macro="" textlink="">
      <xdr:nvSpPr>
        <xdr:cNvPr id="517" name="楕円 516"/>
        <xdr:cNvSpPr/>
      </xdr:nvSpPr>
      <xdr:spPr>
        <a:xfrm>
          <a:off x="15430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48985</xdr:rowOff>
    </xdr:to>
    <xdr:cxnSp macro="">
      <xdr:nvCxnSpPr>
        <xdr:cNvPr id="518" name="直線コネクタ 517"/>
        <xdr:cNvCxnSpPr/>
      </xdr:nvCxnSpPr>
      <xdr:spPr>
        <a:xfrm flipV="1">
          <a:off x="15481300" y="1030986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159838</xdr:rowOff>
    </xdr:from>
    <xdr:to>
      <xdr:col>76</xdr:col>
      <xdr:colOff>165100</xdr:colOff>
      <xdr:row>60</xdr:row>
      <xdr:rowOff>89988</xdr:rowOff>
    </xdr:to>
    <xdr:sp macro="" textlink="">
      <xdr:nvSpPr>
        <xdr:cNvPr id="519" name="楕円 518"/>
        <xdr:cNvSpPr/>
      </xdr:nvSpPr>
      <xdr:spPr>
        <a:xfrm>
          <a:off x="14541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39188</xdr:rowOff>
    </xdr:from>
    <xdr:to>
      <xdr:col>81</xdr:col>
      <xdr:colOff>50800</xdr:colOff>
      <xdr:row>60</xdr:row>
      <xdr:rowOff>48985</xdr:rowOff>
    </xdr:to>
    <xdr:cxnSp macro="">
      <xdr:nvCxnSpPr>
        <xdr:cNvPr id="520" name="直線コネクタ 519"/>
        <xdr:cNvCxnSpPr/>
      </xdr:nvCxnSpPr>
      <xdr:spPr>
        <a:xfrm>
          <a:off x="14592300" y="1032618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21" name="楕円 520"/>
        <xdr:cNvSpPr/>
      </xdr:nvSpPr>
      <xdr:spPr>
        <a:xfrm>
          <a:off x="13652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39188</xdr:rowOff>
    </xdr:from>
    <xdr:to>
      <xdr:col>76</xdr:col>
      <xdr:colOff>114300</xdr:colOff>
      <xdr:row>61</xdr:row>
      <xdr:rowOff>4899</xdr:rowOff>
    </xdr:to>
    <xdr:cxnSp macro="">
      <xdr:nvCxnSpPr>
        <xdr:cNvPr id="522" name="直線コネクタ 521"/>
        <xdr:cNvCxnSpPr/>
      </xdr:nvCxnSpPr>
      <xdr:spPr>
        <a:xfrm flipV="1">
          <a:off x="13703300" y="10326188"/>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23"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24"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25"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90912</xdr:rowOff>
    </xdr:from>
    <xdr:ext cx="405111" cy="259045"/>
    <xdr:sp macro="" textlink="">
      <xdr:nvSpPr>
        <xdr:cNvPr id="526" name="n_1mainValue【学校施設】&#10;有形固定資産減価償却率"/>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81115</xdr:rowOff>
    </xdr:from>
    <xdr:ext cx="405111" cy="259045"/>
    <xdr:sp macro="" textlink="">
      <xdr:nvSpPr>
        <xdr:cNvPr id="527" name="n_2mainValue【学校施設】&#10;有形固定資産減価償却率"/>
        <xdr:cNvSpPr txBox="1"/>
      </xdr:nvSpPr>
      <xdr:spPr>
        <a:xfrm>
          <a:off x="143897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28" name="n_3mainValue【学校施設】&#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9" name="直線コネクタ 53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0" name="テキスト ボックス 53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1" name="直線コネクタ 54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2" name="テキスト ボックス 54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3" name="直線コネクタ 54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4" name="テキスト ボックス 54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5" name="直線コネクタ 54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6" name="テキスト ボックス 54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7" name="直線コネクタ 54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8" name="テキスト ボックス 54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9" name="直線コネクタ 54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0" name="テキスト ボックス 54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2" name="テキスト ボックス 55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554" name="直線コネクタ 553"/>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555" name="【学校施設】&#10;一人当たり面積最小値テキスト"/>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556" name="直線コネクタ 555"/>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557" name="【学校施設】&#10;一人当たり面積最大値テキスト"/>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558" name="直線コネクタ 557"/>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120467</xdr:rowOff>
    </xdr:from>
    <xdr:ext cx="469744" cy="259045"/>
    <xdr:sp macro="" textlink="">
      <xdr:nvSpPr>
        <xdr:cNvPr id="559" name="【学校施設】&#10;一人当たり面積平均値テキスト"/>
        <xdr:cNvSpPr txBox="1"/>
      </xdr:nvSpPr>
      <xdr:spPr>
        <a:xfrm>
          <a:off x="22199600" y="1057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560" name="フローチャート: 判断 559"/>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561" name="フローチャート: 判断 560"/>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562" name="フローチャート: 判断 561"/>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563" name="フローチャート: 判断 562"/>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4" name="テキスト ボックス 5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5" name="テキスト ボックス 5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6" name="テキスト ボックス 5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7" name="テキスト ボックス 5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8" name="テキスト ボックス 5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69" name="楕円 568"/>
        <xdr:cNvSpPr/>
      </xdr:nvSpPr>
      <xdr:spPr>
        <a:xfrm>
          <a:off x="221107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102379</xdr:rowOff>
    </xdr:from>
    <xdr:ext cx="469744" cy="259045"/>
    <xdr:sp macro="" textlink="">
      <xdr:nvSpPr>
        <xdr:cNvPr id="570" name="【学校施設】&#10;一人当たり面積該当値テキスト"/>
        <xdr:cNvSpPr txBox="1"/>
      </xdr:nvSpPr>
      <xdr:spPr>
        <a:xfrm>
          <a:off x="22199600" y="1038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88809</xdr:rowOff>
    </xdr:from>
    <xdr:to>
      <xdr:col>112</xdr:col>
      <xdr:colOff>38100</xdr:colOff>
      <xdr:row>62</xdr:row>
      <xdr:rowOff>18959</xdr:rowOff>
    </xdr:to>
    <xdr:sp macro="" textlink="">
      <xdr:nvSpPr>
        <xdr:cNvPr id="571" name="楕円 570"/>
        <xdr:cNvSpPr/>
      </xdr:nvSpPr>
      <xdr:spPr>
        <a:xfrm>
          <a:off x="21272500" y="1054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130302</xdr:rowOff>
    </xdr:from>
    <xdr:to>
      <xdr:col>116</xdr:col>
      <xdr:colOff>63500</xdr:colOff>
      <xdr:row>61</xdr:row>
      <xdr:rowOff>139609</xdr:rowOff>
    </xdr:to>
    <xdr:cxnSp macro="">
      <xdr:nvCxnSpPr>
        <xdr:cNvPr id="572" name="直線コネクタ 571"/>
        <xdr:cNvCxnSpPr/>
      </xdr:nvCxnSpPr>
      <xdr:spPr>
        <a:xfrm flipV="1">
          <a:off x="21323300" y="10588752"/>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100402</xdr:rowOff>
    </xdr:from>
    <xdr:to>
      <xdr:col>107</xdr:col>
      <xdr:colOff>101600</xdr:colOff>
      <xdr:row>62</xdr:row>
      <xdr:rowOff>30552</xdr:rowOff>
    </xdr:to>
    <xdr:sp macro="" textlink="">
      <xdr:nvSpPr>
        <xdr:cNvPr id="573" name="楕円 572"/>
        <xdr:cNvSpPr/>
      </xdr:nvSpPr>
      <xdr:spPr>
        <a:xfrm>
          <a:off x="20383500" y="105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139609</xdr:rowOff>
    </xdr:from>
    <xdr:to>
      <xdr:col>111</xdr:col>
      <xdr:colOff>177800</xdr:colOff>
      <xdr:row>61</xdr:row>
      <xdr:rowOff>151202</xdr:rowOff>
    </xdr:to>
    <xdr:cxnSp macro="">
      <xdr:nvCxnSpPr>
        <xdr:cNvPr id="574" name="直線コネクタ 573"/>
        <xdr:cNvCxnSpPr/>
      </xdr:nvCxnSpPr>
      <xdr:spPr>
        <a:xfrm flipV="1">
          <a:off x="20434300" y="10598059"/>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107097</xdr:rowOff>
    </xdr:from>
    <xdr:to>
      <xdr:col>102</xdr:col>
      <xdr:colOff>165100</xdr:colOff>
      <xdr:row>62</xdr:row>
      <xdr:rowOff>37247</xdr:rowOff>
    </xdr:to>
    <xdr:sp macro="" textlink="">
      <xdr:nvSpPr>
        <xdr:cNvPr id="575" name="楕円 574"/>
        <xdr:cNvSpPr/>
      </xdr:nvSpPr>
      <xdr:spPr>
        <a:xfrm>
          <a:off x="19494500" y="105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151202</xdr:rowOff>
    </xdr:from>
    <xdr:to>
      <xdr:col>107</xdr:col>
      <xdr:colOff>50800</xdr:colOff>
      <xdr:row>61</xdr:row>
      <xdr:rowOff>157897</xdr:rowOff>
    </xdr:to>
    <xdr:cxnSp macro="">
      <xdr:nvCxnSpPr>
        <xdr:cNvPr id="576" name="直線コネクタ 575"/>
        <xdr:cNvCxnSpPr/>
      </xdr:nvCxnSpPr>
      <xdr:spPr>
        <a:xfrm flipV="1">
          <a:off x="19545300" y="10609652"/>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39478</xdr:rowOff>
    </xdr:from>
    <xdr:ext cx="469744" cy="259045"/>
    <xdr:sp macro="" textlink="">
      <xdr:nvSpPr>
        <xdr:cNvPr id="577" name="n_1aveValue【学校施設】&#10;一人当たり面積"/>
        <xdr:cNvSpPr txBox="1"/>
      </xdr:nvSpPr>
      <xdr:spPr>
        <a:xfrm>
          <a:off x="21075727" y="1066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62337</xdr:rowOff>
    </xdr:from>
    <xdr:ext cx="469744" cy="259045"/>
    <xdr:sp macro="" textlink="">
      <xdr:nvSpPr>
        <xdr:cNvPr id="578" name="n_2aveValue【学校施設】&#10;一人当たり面積"/>
        <xdr:cNvSpPr txBox="1"/>
      </xdr:nvSpPr>
      <xdr:spPr>
        <a:xfrm>
          <a:off x="20199427" y="1069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48223</xdr:rowOff>
    </xdr:from>
    <xdr:ext cx="469744" cy="259045"/>
    <xdr:sp macro="" textlink="">
      <xdr:nvSpPr>
        <xdr:cNvPr id="579" name="n_3aveValue【学校施設】&#10;一人当たり面積"/>
        <xdr:cNvSpPr txBox="1"/>
      </xdr:nvSpPr>
      <xdr:spPr>
        <a:xfrm>
          <a:off x="19310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35486</xdr:rowOff>
    </xdr:from>
    <xdr:ext cx="469744" cy="259045"/>
    <xdr:sp macro="" textlink="">
      <xdr:nvSpPr>
        <xdr:cNvPr id="580" name="n_1mainValue【学校施設】&#10;一人当たり面積"/>
        <xdr:cNvSpPr txBox="1"/>
      </xdr:nvSpPr>
      <xdr:spPr>
        <a:xfrm>
          <a:off x="21075727" y="1032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47079</xdr:rowOff>
    </xdr:from>
    <xdr:ext cx="469744" cy="259045"/>
    <xdr:sp macro="" textlink="">
      <xdr:nvSpPr>
        <xdr:cNvPr id="581" name="n_2mainValue【学校施設】&#10;一人当たり面積"/>
        <xdr:cNvSpPr txBox="1"/>
      </xdr:nvSpPr>
      <xdr:spPr>
        <a:xfrm>
          <a:off x="20199427" y="1033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28374</xdr:rowOff>
    </xdr:from>
    <xdr:ext cx="469744" cy="259045"/>
    <xdr:sp macro="" textlink="">
      <xdr:nvSpPr>
        <xdr:cNvPr id="582" name="n_3mainValue【学校施設】&#10;一人当たり面積"/>
        <xdr:cNvSpPr txBox="1"/>
      </xdr:nvSpPr>
      <xdr:spPr>
        <a:xfrm>
          <a:off x="19310427" y="1065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7" name="テキスト ボックス 6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9" name="テキスト ボックス 60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0" name="直線コネクタ 6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1" name="テキスト ボックス 61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2" name="直線コネクタ 6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3" name="テキスト ボックス 6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4" name="直線コネクタ 6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5" name="テキスト ボックス 6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6" name="直線コネクタ 6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7" name="テキスト ボックス 6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8" name="直線コネクタ 6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9" name="テキスト ボックス 61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0" name="直線コネクタ 6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1" name="テキスト ボックス 6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623" name="直線コネクタ 622"/>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624" name="【公民館】&#10;有形固定資産減価償却率最小値テキスト"/>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625" name="直線コネクタ 624"/>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7" name="直線コネクタ 62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13988</xdr:rowOff>
    </xdr:from>
    <xdr:ext cx="405111" cy="259045"/>
    <xdr:sp macro="" textlink="">
      <xdr:nvSpPr>
        <xdr:cNvPr id="628" name="【公民館】&#10;有形固定資産減価償却率平均値テキスト"/>
        <xdr:cNvSpPr txBox="1"/>
      </xdr:nvSpPr>
      <xdr:spPr>
        <a:xfrm>
          <a:off x="16357600" y="1767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629" name="フローチャート: 判断 628"/>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30" name="フローチャート: 判断 629"/>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31" name="フローチャート: 判断 630"/>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632" name="フローチャート: 判断 631"/>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38" name="楕円 637"/>
        <xdr:cNvSpPr/>
      </xdr:nvSpPr>
      <xdr:spPr>
        <a:xfrm>
          <a:off x="16268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26688</xdr:rowOff>
    </xdr:from>
    <xdr:ext cx="405111" cy="259045"/>
    <xdr:sp macro="" textlink="">
      <xdr:nvSpPr>
        <xdr:cNvPr id="639" name="【公民館】&#10;有形固定資産減価償却率該当値テキスト"/>
        <xdr:cNvSpPr txBox="1"/>
      </xdr:nvSpPr>
      <xdr:spPr>
        <a:xfrm>
          <a:off x="16357600"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122555</xdr:rowOff>
    </xdr:from>
    <xdr:to>
      <xdr:col>81</xdr:col>
      <xdr:colOff>101600</xdr:colOff>
      <xdr:row>105</xdr:row>
      <xdr:rowOff>52705</xdr:rowOff>
    </xdr:to>
    <xdr:sp macro="" textlink="">
      <xdr:nvSpPr>
        <xdr:cNvPr id="640" name="楕円 639"/>
        <xdr:cNvSpPr/>
      </xdr:nvSpPr>
      <xdr:spPr>
        <a:xfrm>
          <a:off x="15430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105</xdr:row>
      <xdr:rowOff>1905</xdr:rowOff>
    </xdr:to>
    <xdr:cxnSp macro="">
      <xdr:nvCxnSpPr>
        <xdr:cNvPr id="641" name="直線コネクタ 640"/>
        <xdr:cNvCxnSpPr/>
      </xdr:nvCxnSpPr>
      <xdr:spPr>
        <a:xfrm flipV="1">
          <a:off x="15481300" y="17929861"/>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642" name="楕円 641"/>
        <xdr:cNvSpPr/>
      </xdr:nvSpPr>
      <xdr:spPr>
        <a:xfrm>
          <a:off x="14541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105</xdr:row>
      <xdr:rowOff>38100</xdr:rowOff>
    </xdr:to>
    <xdr:cxnSp macro="">
      <xdr:nvCxnSpPr>
        <xdr:cNvPr id="643" name="直線コネクタ 642"/>
        <xdr:cNvCxnSpPr/>
      </xdr:nvCxnSpPr>
      <xdr:spPr>
        <a:xfrm flipV="1">
          <a:off x="14592300" y="18004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160655</xdr:rowOff>
    </xdr:from>
    <xdr:to>
      <xdr:col>72</xdr:col>
      <xdr:colOff>38100</xdr:colOff>
      <xdr:row>105</xdr:row>
      <xdr:rowOff>90805</xdr:rowOff>
    </xdr:to>
    <xdr:sp macro="" textlink="">
      <xdr:nvSpPr>
        <xdr:cNvPr id="644" name="楕円 643"/>
        <xdr:cNvSpPr/>
      </xdr:nvSpPr>
      <xdr:spPr>
        <a:xfrm>
          <a:off x="13652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38100</xdr:rowOff>
    </xdr:from>
    <xdr:to>
      <xdr:col>76</xdr:col>
      <xdr:colOff>114300</xdr:colOff>
      <xdr:row>105</xdr:row>
      <xdr:rowOff>40005</xdr:rowOff>
    </xdr:to>
    <xdr:cxnSp macro="">
      <xdr:nvCxnSpPr>
        <xdr:cNvPr id="645" name="直線コネクタ 644"/>
        <xdr:cNvCxnSpPr/>
      </xdr:nvCxnSpPr>
      <xdr:spPr>
        <a:xfrm flipV="1">
          <a:off x="13703300" y="180403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646" name="n_1aveValue【公民館】&#10;有形固定資産減価償却率"/>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647" name="n_2aveValue【公民館】&#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118763</xdr:rowOff>
    </xdr:from>
    <xdr:ext cx="405111" cy="259045"/>
    <xdr:sp macro="" textlink="">
      <xdr:nvSpPr>
        <xdr:cNvPr id="648" name="n_3aveValue【公民館】&#10;有形固定資産減価償却率"/>
        <xdr:cNvSpPr txBox="1"/>
      </xdr:nvSpPr>
      <xdr:spPr>
        <a:xfrm>
          <a:off x="135007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43832</xdr:rowOff>
    </xdr:from>
    <xdr:ext cx="405111" cy="259045"/>
    <xdr:sp macro="" textlink="">
      <xdr:nvSpPr>
        <xdr:cNvPr id="649" name="n_1mainValue【公民館】&#10;有形固定資産減価償却率"/>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650" name="n_2mainValue【公民館】&#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81932</xdr:rowOff>
    </xdr:from>
    <xdr:ext cx="405111" cy="259045"/>
    <xdr:sp macro="" textlink="">
      <xdr:nvSpPr>
        <xdr:cNvPr id="651" name="n_3mainValue【公民館】&#10;有形固定資産減価償却率"/>
        <xdr:cNvSpPr txBox="1"/>
      </xdr:nvSpPr>
      <xdr:spPr>
        <a:xfrm>
          <a:off x="13500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2" name="直線コネクタ 6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3" name="テキスト ボックス 6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4" name="直線コネクタ 6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5" name="テキスト ボックス 6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6" name="直線コネクタ 6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7" name="テキスト ボックス 6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8" name="直線コネクタ 6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9" name="テキスト ボックス 6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673" name="直線コネクタ 672"/>
        <xdr:cNvCxnSpPr/>
      </xdr:nvCxnSpPr>
      <xdr:spPr>
        <a:xfrm flipV="1">
          <a:off x="22160864" y="17115129"/>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674" name="【公民館】&#10;一人当たり面積最小値テキスト"/>
        <xdr:cNvSpPr txBox="1"/>
      </xdr:nvSpPr>
      <xdr:spPr>
        <a:xfrm>
          <a:off x="22199600" y="185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675" name="直線コネクタ 674"/>
        <xdr:cNvCxnSpPr/>
      </xdr:nvCxnSpPr>
      <xdr:spPr>
        <a:xfrm>
          <a:off x="22072600" y="1855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676" name="【公民館】&#10;一人当たり面積最大値テキスト"/>
        <xdr:cNvSpPr txBox="1"/>
      </xdr:nvSpPr>
      <xdr:spPr>
        <a:xfrm>
          <a:off x="22199600" y="168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677" name="直線コネクタ 676"/>
        <xdr:cNvCxnSpPr/>
      </xdr:nvCxnSpPr>
      <xdr:spPr>
        <a:xfrm>
          <a:off x="22072600" y="1711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678"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79" name="フローチャート: 判断 678"/>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680" name="フローチャート: 判断 679"/>
        <xdr:cNvSpPr/>
      </xdr:nvSpPr>
      <xdr:spPr>
        <a:xfrm>
          <a:off x="21272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681" name="フローチャート: 判断 680"/>
        <xdr:cNvSpPr/>
      </xdr:nvSpPr>
      <xdr:spPr>
        <a:xfrm>
          <a:off x="20383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682" name="フローチャート: 判断 681"/>
        <xdr:cNvSpPr/>
      </xdr:nvSpPr>
      <xdr:spPr>
        <a:xfrm>
          <a:off x="19494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44145</xdr:rowOff>
    </xdr:from>
    <xdr:to>
      <xdr:col>116</xdr:col>
      <xdr:colOff>114300</xdr:colOff>
      <xdr:row>105</xdr:row>
      <xdr:rowOff>145745</xdr:rowOff>
    </xdr:to>
    <xdr:sp macro="" textlink="">
      <xdr:nvSpPr>
        <xdr:cNvPr id="688" name="楕円 687"/>
        <xdr:cNvSpPr/>
      </xdr:nvSpPr>
      <xdr:spPr>
        <a:xfrm>
          <a:off x="22110700" y="180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67022</xdr:rowOff>
    </xdr:from>
    <xdr:ext cx="469744" cy="259045"/>
    <xdr:sp macro="" textlink="">
      <xdr:nvSpPr>
        <xdr:cNvPr id="689" name="【公民館】&#10;一人当たり面積該当値テキスト"/>
        <xdr:cNvSpPr txBox="1"/>
      </xdr:nvSpPr>
      <xdr:spPr>
        <a:xfrm>
          <a:off x="22199600" y="1789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94438</xdr:rowOff>
    </xdr:from>
    <xdr:to>
      <xdr:col>112</xdr:col>
      <xdr:colOff>38100</xdr:colOff>
      <xdr:row>106</xdr:row>
      <xdr:rowOff>24588</xdr:rowOff>
    </xdr:to>
    <xdr:sp macro="" textlink="">
      <xdr:nvSpPr>
        <xdr:cNvPr id="690" name="楕円 689"/>
        <xdr:cNvSpPr/>
      </xdr:nvSpPr>
      <xdr:spPr>
        <a:xfrm>
          <a:off x="21272500" y="180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94945</xdr:rowOff>
    </xdr:from>
    <xdr:to>
      <xdr:col>116</xdr:col>
      <xdr:colOff>63500</xdr:colOff>
      <xdr:row>105</xdr:row>
      <xdr:rowOff>145238</xdr:rowOff>
    </xdr:to>
    <xdr:cxnSp macro="">
      <xdr:nvCxnSpPr>
        <xdr:cNvPr id="691" name="直線コネクタ 690"/>
        <xdr:cNvCxnSpPr/>
      </xdr:nvCxnSpPr>
      <xdr:spPr>
        <a:xfrm flipV="1">
          <a:off x="21323300" y="1809719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92" name="楕円 691"/>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145238</xdr:rowOff>
    </xdr:from>
    <xdr:to>
      <xdr:col>111</xdr:col>
      <xdr:colOff>177800</xdr:colOff>
      <xdr:row>105</xdr:row>
      <xdr:rowOff>156211</xdr:rowOff>
    </xdr:to>
    <xdr:cxnSp macro="">
      <xdr:nvCxnSpPr>
        <xdr:cNvPr id="693" name="直線コネクタ 692"/>
        <xdr:cNvCxnSpPr/>
      </xdr:nvCxnSpPr>
      <xdr:spPr>
        <a:xfrm flipV="1">
          <a:off x="20434300" y="1814748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73406</xdr:rowOff>
    </xdr:from>
    <xdr:to>
      <xdr:col>102</xdr:col>
      <xdr:colOff>165100</xdr:colOff>
      <xdr:row>106</xdr:row>
      <xdr:rowOff>3556</xdr:rowOff>
    </xdr:to>
    <xdr:sp macro="" textlink="">
      <xdr:nvSpPr>
        <xdr:cNvPr id="694" name="楕円 693"/>
        <xdr:cNvSpPr/>
      </xdr:nvSpPr>
      <xdr:spPr>
        <a:xfrm>
          <a:off x="19494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124206</xdr:rowOff>
    </xdr:from>
    <xdr:to>
      <xdr:col>107</xdr:col>
      <xdr:colOff>50800</xdr:colOff>
      <xdr:row>105</xdr:row>
      <xdr:rowOff>156211</xdr:rowOff>
    </xdr:to>
    <xdr:cxnSp macro="">
      <xdr:nvCxnSpPr>
        <xdr:cNvPr id="695" name="直線コネクタ 694"/>
        <xdr:cNvCxnSpPr/>
      </xdr:nvCxnSpPr>
      <xdr:spPr>
        <a:xfrm>
          <a:off x="19545300" y="181264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163847</xdr:rowOff>
    </xdr:from>
    <xdr:ext cx="469744" cy="259045"/>
    <xdr:sp macro="" textlink="">
      <xdr:nvSpPr>
        <xdr:cNvPr id="696" name="n_1aveValue【公民館】&#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8856</xdr:rowOff>
    </xdr:from>
    <xdr:ext cx="469744" cy="259045"/>
    <xdr:sp macro="" textlink="">
      <xdr:nvSpPr>
        <xdr:cNvPr id="697" name="n_2aveValue【公民館】&#10;一人当たり面積"/>
        <xdr:cNvSpPr txBox="1"/>
      </xdr:nvSpPr>
      <xdr:spPr>
        <a:xfrm>
          <a:off x="201994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14597</xdr:rowOff>
    </xdr:from>
    <xdr:ext cx="469744" cy="259045"/>
    <xdr:sp macro="" textlink="">
      <xdr:nvSpPr>
        <xdr:cNvPr id="698" name="n_3aveValue【公民館】&#10;一人当たり面積"/>
        <xdr:cNvSpPr txBox="1"/>
      </xdr:nvSpPr>
      <xdr:spPr>
        <a:xfrm>
          <a:off x="19310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41115</xdr:rowOff>
    </xdr:from>
    <xdr:ext cx="469744" cy="259045"/>
    <xdr:sp macro="" textlink="">
      <xdr:nvSpPr>
        <xdr:cNvPr id="699" name="n_1mainValue【公民館】&#10;一人当たり面積"/>
        <xdr:cNvSpPr txBox="1"/>
      </xdr:nvSpPr>
      <xdr:spPr>
        <a:xfrm>
          <a:off x="21075727" y="1787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700" name="n_2main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166133</xdr:rowOff>
    </xdr:from>
    <xdr:ext cx="469744" cy="259045"/>
    <xdr:sp macro="" textlink="">
      <xdr:nvSpPr>
        <xdr:cNvPr id="701" name="n_3mainValue【公民館】&#10;一人当たり面積"/>
        <xdr:cNvSpPr txBox="1"/>
      </xdr:nvSpPr>
      <xdr:spPr>
        <a:xfrm>
          <a:off x="19310427"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道路は改良事業の進捗により、減価償却率が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ポイント下がった。一人当たり延長は南北に長い地形ということからも県平均の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倍以上となっている。橋りょう・トンネルは小規模のものが多いことから一人当たり固定資産額が類似団体内で下から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番目に少なくなっている。</a:t>
          </a:r>
        </a:p>
        <a:p>
          <a:r>
            <a:rPr kumimoji="1" lang="ja-JP" altLang="en-US" sz="1300">
              <a:latin typeface="ＭＳ Ｐゴシック" panose="020B0600070205080204" pitchFamily="50" charset="-128"/>
              <a:ea typeface="ＭＳ Ｐゴシック" panose="020B0600070205080204" pitchFamily="50" charset="-128"/>
            </a:rPr>
            <a:t>公営住宅は菊水地区に３か所（昭和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年建設：全て</a:t>
          </a:r>
          <a:r>
            <a:rPr kumimoji="1" lang="en-US" altLang="ja-JP" sz="1300">
              <a:latin typeface="ＭＳ Ｐゴシック" panose="020B0600070205080204" pitchFamily="50" charset="-128"/>
              <a:ea typeface="ＭＳ Ｐゴシック" panose="020B0600070205080204" pitchFamily="50" charset="-128"/>
            </a:rPr>
            <a:t>RC</a:t>
          </a:r>
          <a:r>
            <a:rPr kumimoji="1" lang="ja-JP" altLang="en-US" sz="1300">
              <a:latin typeface="ＭＳ Ｐゴシック" panose="020B0600070205080204" pitchFamily="50" charset="-128"/>
              <a:ea typeface="ＭＳ Ｐゴシック" panose="020B0600070205080204" pitchFamily="50" charset="-128"/>
            </a:rPr>
            <a:t>造）、三加和地区に３か所（昭和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年～平成５年建設：</a:t>
          </a:r>
          <a:r>
            <a:rPr kumimoji="1" lang="en-US" altLang="ja-JP" sz="1300">
              <a:latin typeface="ＭＳ Ｐゴシック" panose="020B0600070205080204" pitchFamily="50" charset="-128"/>
              <a:ea typeface="ＭＳ Ｐゴシック" panose="020B0600070205080204" pitchFamily="50" charset="-128"/>
            </a:rPr>
            <a:t>RC</a:t>
          </a:r>
          <a:r>
            <a:rPr kumimoji="1" lang="ja-JP" altLang="en-US" sz="1300">
              <a:latin typeface="ＭＳ Ｐゴシック" panose="020B0600070205080204" pitchFamily="50" charset="-128"/>
              <a:ea typeface="ＭＳ Ｐゴシック" panose="020B0600070205080204" pitchFamily="50" charset="-128"/>
            </a:rPr>
            <a:t>造２か所、木造２か所）あるが、棟のほとんどが耐用年数を過ぎているため県平均及び類似団体平均と比較してかなり減価償却率が高くなっている。</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３年度は外壁屋根改修工事を行い、</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ポイント下がった。</a:t>
          </a:r>
        </a:p>
        <a:p>
          <a:r>
            <a:rPr kumimoji="1" lang="ja-JP" altLang="en-US" sz="1300">
              <a:latin typeface="ＭＳ Ｐゴシック" panose="020B0600070205080204" pitchFamily="50" charset="-128"/>
              <a:ea typeface="ＭＳ Ｐゴシック" panose="020B0600070205080204" pitchFamily="50" charset="-128"/>
            </a:rPr>
            <a:t>保育園は三加和地区に１ヶ所あり、園舎（昭和６１年建設：</a:t>
          </a:r>
          <a:r>
            <a:rPr kumimoji="1" lang="en-US" altLang="ja-JP" sz="1300">
              <a:latin typeface="ＭＳ Ｐゴシック" panose="020B0600070205080204" pitchFamily="50" charset="-128"/>
              <a:ea typeface="ＭＳ Ｐゴシック" panose="020B0600070205080204" pitchFamily="50" charset="-128"/>
            </a:rPr>
            <a:t>RC</a:t>
          </a:r>
          <a:r>
            <a:rPr kumimoji="1" lang="ja-JP" altLang="en-US" sz="1300">
              <a:latin typeface="ＭＳ Ｐゴシック" panose="020B0600070205080204" pitchFamily="50" charset="-128"/>
              <a:ea typeface="ＭＳ Ｐゴシック" panose="020B0600070205080204" pitchFamily="50" charset="-128"/>
            </a:rPr>
            <a:t>造）、ランチルーム（平成１７年建設：木造）のどちらも耐用年数まであとわずかであることから減価償却率が高くなっている。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学校は菊水小学校の改修工事が繰越となり完成しなかったことから、減価償却率は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ポイント上がった。公民館は菊水地区に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所（平成２年建設）、三加和地区に１か所（平成２年建設）ある。どちらも同時期に建設されてから２８年を経過しているが、維持補修については、陸屋根型の三加和公民館がこれまでに屋根防水改修工事等を行い、集中管理型の空調施設に不具合が生じてきている。一人当たり面積は、人口の減少により微増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10,074
10,023
98.78
7,916,959
6,932,694
866,092
4,275,773
7,347,691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73" name="直線コネクタ 72"/>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74" name="【体育館・プール】&#10;有形固定資産減価償却率最小値テキスト"/>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75" name="直線コネクタ 74"/>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76" name="【体育館・プール】&#10;有形固定資産減価償却率最大値テキスト"/>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77" name="直線コネクタ 76"/>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74947</xdr:rowOff>
    </xdr:from>
    <xdr:ext cx="405111" cy="259045"/>
    <xdr:sp macro="" textlink="">
      <xdr:nvSpPr>
        <xdr:cNvPr id="78" name="【体育館・プール】&#10;有形固定資産減価償却率平均値テキスト"/>
        <xdr:cNvSpPr txBox="1"/>
      </xdr:nvSpPr>
      <xdr:spPr>
        <a:xfrm>
          <a:off x="4673600" y="984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79" name="フローチャート: 判断 78"/>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80" name="フローチャート: 判断 79"/>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64061</xdr:rowOff>
    </xdr:from>
    <xdr:ext cx="405111" cy="259045"/>
    <xdr:sp macro="" textlink="">
      <xdr:nvSpPr>
        <xdr:cNvPr id="81" name="n_1aveValue【体育館・プール】&#10;有形固定資産減価償却率"/>
        <xdr:cNvSpPr txBox="1"/>
      </xdr:nvSpPr>
      <xdr:spPr>
        <a:xfrm>
          <a:off x="35820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132080</xdr:rowOff>
    </xdr:from>
    <xdr:to>
      <xdr:col>15</xdr:col>
      <xdr:colOff>101600</xdr:colOff>
      <xdr:row>58</xdr:row>
      <xdr:rowOff>62230</xdr:rowOff>
    </xdr:to>
    <xdr:sp macro="" textlink="">
      <xdr:nvSpPr>
        <xdr:cNvPr id="82" name="フローチャート: 判断 81"/>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78757</xdr:rowOff>
    </xdr:from>
    <xdr:ext cx="405111" cy="259045"/>
    <xdr:sp macro="" textlink="">
      <xdr:nvSpPr>
        <xdr:cNvPr id="83" name="n_2aveValue【体育館・プール】&#10;有形固定資産減価償却率"/>
        <xdr:cNvSpPr txBox="1"/>
      </xdr:nvSpPr>
      <xdr:spPr>
        <a:xfrm>
          <a:off x="2705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47172</xdr:rowOff>
    </xdr:from>
    <xdr:to>
      <xdr:col>10</xdr:col>
      <xdr:colOff>165100</xdr:colOff>
      <xdr:row>58</xdr:row>
      <xdr:rowOff>148772</xdr:rowOff>
    </xdr:to>
    <xdr:sp macro="" textlink="">
      <xdr:nvSpPr>
        <xdr:cNvPr id="84" name="フローチャート: 判断 83"/>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165299</xdr:rowOff>
    </xdr:from>
    <xdr:ext cx="405111" cy="259045"/>
    <xdr:sp macro="" textlink="">
      <xdr:nvSpPr>
        <xdr:cNvPr id="85" name="n_3aveValue【体育館・プール】&#10;有形固定資産減価償却率"/>
        <xdr:cNvSpPr txBox="1"/>
      </xdr:nvSpPr>
      <xdr:spPr>
        <a:xfrm>
          <a:off x="1816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128815</xdr:rowOff>
    </xdr:from>
    <xdr:to>
      <xdr:col>24</xdr:col>
      <xdr:colOff>114300</xdr:colOff>
      <xdr:row>60</xdr:row>
      <xdr:rowOff>58965</xdr:rowOff>
    </xdr:to>
    <xdr:sp macro="" textlink="">
      <xdr:nvSpPr>
        <xdr:cNvPr id="91" name="楕円 90"/>
        <xdr:cNvSpPr/>
      </xdr:nvSpPr>
      <xdr:spPr>
        <a:xfrm>
          <a:off x="45847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107242</xdr:rowOff>
    </xdr:from>
    <xdr:ext cx="405111" cy="259045"/>
    <xdr:sp macro="" textlink="">
      <xdr:nvSpPr>
        <xdr:cNvPr id="92" name="【体育館・プール】&#10;有形固定資産減価償却率該当値テキスト"/>
        <xdr:cNvSpPr txBox="1"/>
      </xdr:nvSpPr>
      <xdr:spPr>
        <a:xfrm>
          <a:off x="4673600"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9616</xdr:rowOff>
    </xdr:from>
    <xdr:to>
      <xdr:col>20</xdr:col>
      <xdr:colOff>38100</xdr:colOff>
      <xdr:row>60</xdr:row>
      <xdr:rowOff>111216</xdr:rowOff>
    </xdr:to>
    <xdr:sp macro="" textlink="">
      <xdr:nvSpPr>
        <xdr:cNvPr id="93" name="楕円 92"/>
        <xdr:cNvSpPr/>
      </xdr:nvSpPr>
      <xdr:spPr>
        <a:xfrm>
          <a:off x="3746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8165</xdr:rowOff>
    </xdr:from>
    <xdr:to>
      <xdr:col>24</xdr:col>
      <xdr:colOff>63500</xdr:colOff>
      <xdr:row>60</xdr:row>
      <xdr:rowOff>60416</xdr:rowOff>
    </xdr:to>
    <xdr:cxnSp macro="">
      <xdr:nvCxnSpPr>
        <xdr:cNvPr id="94" name="直線コネクタ 93"/>
        <xdr:cNvCxnSpPr/>
      </xdr:nvCxnSpPr>
      <xdr:spPr>
        <a:xfrm flipV="1">
          <a:off x="3797300" y="10295165"/>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95" name="楕円 94"/>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60416</xdr:rowOff>
    </xdr:to>
    <xdr:cxnSp macro="">
      <xdr:nvCxnSpPr>
        <xdr:cNvPr id="96" name="直線コネクタ 95"/>
        <xdr:cNvCxnSpPr/>
      </xdr:nvCxnSpPr>
      <xdr:spPr>
        <a:xfrm>
          <a:off x="2908300" y="103327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27577</xdr:rowOff>
    </xdr:from>
    <xdr:to>
      <xdr:col>10</xdr:col>
      <xdr:colOff>165100</xdr:colOff>
      <xdr:row>60</xdr:row>
      <xdr:rowOff>129177</xdr:rowOff>
    </xdr:to>
    <xdr:sp macro="" textlink="">
      <xdr:nvSpPr>
        <xdr:cNvPr id="97" name="楕円 96"/>
        <xdr:cNvSpPr/>
      </xdr:nvSpPr>
      <xdr:spPr>
        <a:xfrm>
          <a:off x="1968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45720</xdr:rowOff>
    </xdr:from>
    <xdr:to>
      <xdr:col>15</xdr:col>
      <xdr:colOff>50800</xdr:colOff>
      <xdr:row>60</xdr:row>
      <xdr:rowOff>78377</xdr:rowOff>
    </xdr:to>
    <xdr:cxnSp macro="">
      <xdr:nvCxnSpPr>
        <xdr:cNvPr id="98" name="直線コネクタ 97"/>
        <xdr:cNvCxnSpPr/>
      </xdr:nvCxnSpPr>
      <xdr:spPr>
        <a:xfrm flipV="1">
          <a:off x="2019300" y="103327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102343</xdr:rowOff>
    </xdr:from>
    <xdr:ext cx="405111" cy="259045"/>
    <xdr:sp macro="" textlink="">
      <xdr:nvSpPr>
        <xdr:cNvPr id="99" name="n_1mainValue【体育館・プール】&#10;有形固定資産減価償却率"/>
        <xdr:cNvSpPr txBox="1"/>
      </xdr:nvSpPr>
      <xdr:spPr>
        <a:xfrm>
          <a:off x="35820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00" name="n_2main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120304</xdr:rowOff>
    </xdr:from>
    <xdr:ext cx="405111" cy="259045"/>
    <xdr:sp macro="" textlink="">
      <xdr:nvSpPr>
        <xdr:cNvPr id="101" name="n_3mainValue【体育館・プール】&#10;有形固定資産減価償却率"/>
        <xdr:cNvSpPr txBox="1"/>
      </xdr:nvSpPr>
      <xdr:spPr>
        <a:xfrm>
          <a:off x="18167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125" name="直線コネクタ 124"/>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26"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27" name="直線コネクタ 126"/>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128" name="【体育館・プール】&#10;一人当たり面積最大値テキスト"/>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129" name="直線コネクタ 128"/>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142511</xdr:rowOff>
    </xdr:from>
    <xdr:ext cx="469744" cy="259045"/>
    <xdr:sp macro="" textlink="">
      <xdr:nvSpPr>
        <xdr:cNvPr id="130" name="【体育館・プール】&#10;一人当たり面積平均値テキスト"/>
        <xdr:cNvSpPr txBox="1"/>
      </xdr:nvSpPr>
      <xdr:spPr>
        <a:xfrm>
          <a:off x="10515600" y="10600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131" name="フローチャート: 判断 130"/>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132" name="フローチャート: 判断 131"/>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88409</xdr:rowOff>
    </xdr:from>
    <xdr:ext cx="469744" cy="259045"/>
    <xdr:sp macro="" textlink="">
      <xdr:nvSpPr>
        <xdr:cNvPr id="133" name="n_1aveValue【体育館・プール】&#10;一人当たり面積"/>
        <xdr:cNvSpPr txBox="1"/>
      </xdr:nvSpPr>
      <xdr:spPr>
        <a:xfrm>
          <a:off x="9391727"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23876</xdr:rowOff>
    </xdr:from>
    <xdr:to>
      <xdr:col>46</xdr:col>
      <xdr:colOff>38100</xdr:colOff>
      <xdr:row>62</xdr:row>
      <xdr:rowOff>125476</xdr:rowOff>
    </xdr:to>
    <xdr:sp macro="" textlink="">
      <xdr:nvSpPr>
        <xdr:cNvPr id="134" name="フローチャート: 判断 133"/>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116603</xdr:rowOff>
    </xdr:from>
    <xdr:ext cx="469744" cy="259045"/>
    <xdr:sp macro="" textlink="">
      <xdr:nvSpPr>
        <xdr:cNvPr id="135" name="n_2aveValue【体育館・プール】&#10;一人当たり面積"/>
        <xdr:cNvSpPr txBox="1"/>
      </xdr:nvSpPr>
      <xdr:spPr>
        <a:xfrm>
          <a:off x="8515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26162</xdr:rowOff>
    </xdr:from>
    <xdr:to>
      <xdr:col>41</xdr:col>
      <xdr:colOff>101600</xdr:colOff>
      <xdr:row>62</xdr:row>
      <xdr:rowOff>127762</xdr:rowOff>
    </xdr:to>
    <xdr:sp macro="" textlink="">
      <xdr:nvSpPr>
        <xdr:cNvPr id="136" name="フローチャート: 判断 135"/>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118889</xdr:rowOff>
    </xdr:from>
    <xdr:ext cx="469744" cy="259045"/>
    <xdr:sp macro="" textlink="">
      <xdr:nvSpPr>
        <xdr:cNvPr id="137" name="n_3aveValue【体育館・プール】&#10;一人当たり面積"/>
        <xdr:cNvSpPr txBox="1"/>
      </xdr:nvSpPr>
      <xdr:spPr>
        <a:xfrm>
          <a:off x="7626427" y="1074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134366</xdr:rowOff>
    </xdr:from>
    <xdr:to>
      <xdr:col>55</xdr:col>
      <xdr:colOff>50800</xdr:colOff>
      <xdr:row>61</xdr:row>
      <xdr:rowOff>64516</xdr:rowOff>
    </xdr:to>
    <xdr:sp macro="" textlink="">
      <xdr:nvSpPr>
        <xdr:cNvPr id="143" name="楕円 142"/>
        <xdr:cNvSpPr/>
      </xdr:nvSpPr>
      <xdr:spPr>
        <a:xfrm>
          <a:off x="104267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157243</xdr:rowOff>
    </xdr:from>
    <xdr:ext cx="469744" cy="259045"/>
    <xdr:sp macro="" textlink="">
      <xdr:nvSpPr>
        <xdr:cNvPr id="144" name="【体育館・プール】&#10;一人当たり面積該当値テキスト"/>
        <xdr:cNvSpPr txBox="1"/>
      </xdr:nvSpPr>
      <xdr:spPr>
        <a:xfrm>
          <a:off x="10515600"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88646</xdr:rowOff>
    </xdr:from>
    <xdr:to>
      <xdr:col>50</xdr:col>
      <xdr:colOff>165100</xdr:colOff>
      <xdr:row>61</xdr:row>
      <xdr:rowOff>18796</xdr:rowOff>
    </xdr:to>
    <xdr:sp macro="" textlink="">
      <xdr:nvSpPr>
        <xdr:cNvPr id="145" name="楕円 144"/>
        <xdr:cNvSpPr/>
      </xdr:nvSpPr>
      <xdr:spPr>
        <a:xfrm>
          <a:off x="95885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139446</xdr:rowOff>
    </xdr:from>
    <xdr:to>
      <xdr:col>55</xdr:col>
      <xdr:colOff>0</xdr:colOff>
      <xdr:row>61</xdr:row>
      <xdr:rowOff>13716</xdr:rowOff>
    </xdr:to>
    <xdr:cxnSp macro="">
      <xdr:nvCxnSpPr>
        <xdr:cNvPr id="146" name="直線コネクタ 145"/>
        <xdr:cNvCxnSpPr/>
      </xdr:nvCxnSpPr>
      <xdr:spPr>
        <a:xfrm>
          <a:off x="9639300" y="1042644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74168</xdr:rowOff>
    </xdr:from>
    <xdr:to>
      <xdr:col>46</xdr:col>
      <xdr:colOff>38100</xdr:colOff>
      <xdr:row>61</xdr:row>
      <xdr:rowOff>4318</xdr:rowOff>
    </xdr:to>
    <xdr:sp macro="" textlink="">
      <xdr:nvSpPr>
        <xdr:cNvPr id="147" name="楕円 146"/>
        <xdr:cNvSpPr/>
      </xdr:nvSpPr>
      <xdr:spPr>
        <a:xfrm>
          <a:off x="8699500" y="1036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124968</xdr:rowOff>
    </xdr:from>
    <xdr:to>
      <xdr:col>50</xdr:col>
      <xdr:colOff>114300</xdr:colOff>
      <xdr:row>60</xdr:row>
      <xdr:rowOff>139446</xdr:rowOff>
    </xdr:to>
    <xdr:cxnSp macro="">
      <xdr:nvCxnSpPr>
        <xdr:cNvPr id="148" name="直線コネクタ 147"/>
        <xdr:cNvCxnSpPr/>
      </xdr:nvCxnSpPr>
      <xdr:spPr>
        <a:xfrm>
          <a:off x="8750300" y="104119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82550</xdr:rowOff>
    </xdr:from>
    <xdr:to>
      <xdr:col>41</xdr:col>
      <xdr:colOff>101600</xdr:colOff>
      <xdr:row>61</xdr:row>
      <xdr:rowOff>12700</xdr:rowOff>
    </xdr:to>
    <xdr:sp macro="" textlink="">
      <xdr:nvSpPr>
        <xdr:cNvPr id="149" name="楕円 148"/>
        <xdr:cNvSpPr/>
      </xdr:nvSpPr>
      <xdr:spPr>
        <a:xfrm>
          <a:off x="7810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124968</xdr:rowOff>
    </xdr:from>
    <xdr:to>
      <xdr:col>45</xdr:col>
      <xdr:colOff>177800</xdr:colOff>
      <xdr:row>60</xdr:row>
      <xdr:rowOff>133350</xdr:rowOff>
    </xdr:to>
    <xdr:cxnSp macro="">
      <xdr:nvCxnSpPr>
        <xdr:cNvPr id="150" name="直線コネクタ 149"/>
        <xdr:cNvCxnSpPr/>
      </xdr:nvCxnSpPr>
      <xdr:spPr>
        <a:xfrm flipV="1">
          <a:off x="7861300" y="1041196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35323</xdr:rowOff>
    </xdr:from>
    <xdr:ext cx="469744" cy="259045"/>
    <xdr:sp macro="" textlink="">
      <xdr:nvSpPr>
        <xdr:cNvPr id="151" name="n_1mainValue【体育館・プール】&#10;一人当たり面積"/>
        <xdr:cNvSpPr txBox="1"/>
      </xdr:nvSpPr>
      <xdr:spPr>
        <a:xfrm>
          <a:off x="9391727" y="1015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20845</xdr:rowOff>
    </xdr:from>
    <xdr:ext cx="469744" cy="259045"/>
    <xdr:sp macro="" textlink="">
      <xdr:nvSpPr>
        <xdr:cNvPr id="152" name="n_2mainValue【体育館・プール】&#10;一人当たり面積"/>
        <xdr:cNvSpPr txBox="1"/>
      </xdr:nvSpPr>
      <xdr:spPr>
        <a:xfrm>
          <a:off x="8515427" y="1013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29227</xdr:rowOff>
    </xdr:from>
    <xdr:ext cx="469744" cy="259045"/>
    <xdr:sp macro="" textlink="">
      <xdr:nvSpPr>
        <xdr:cNvPr id="153" name="n_3mainValue【体育館・プール】&#10;一人当たり面積"/>
        <xdr:cNvSpPr txBox="1"/>
      </xdr:nvSpPr>
      <xdr:spPr>
        <a:xfrm>
          <a:off x="76264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64" name="テキスト ボックス 16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5" name="直線コネクタ 16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66" name="テキスト ボックス 16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7" name="直線コネクタ 16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8" name="テキスト ボックス 16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9" name="直線コネクタ 16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0" name="テキスト ボックス 16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1" name="直線コネクタ 17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72" name="テキスト ボックス 17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176" name="直線コネクタ 175"/>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177" name="【福祉施設】&#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178" name="直線コネクタ 177"/>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79"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80" name="直線コネクタ 17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53612</xdr:rowOff>
    </xdr:from>
    <xdr:ext cx="405111" cy="259045"/>
    <xdr:sp macro="" textlink="">
      <xdr:nvSpPr>
        <xdr:cNvPr id="181" name="【福祉施設】&#10;有形固定資産減価償却率平均値テキスト"/>
        <xdr:cNvSpPr txBox="1"/>
      </xdr:nvSpPr>
      <xdr:spPr>
        <a:xfrm>
          <a:off x="4673600" y="1411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182" name="フローチャート: 判断 181"/>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183" name="フローチャート: 判断 182"/>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50564</xdr:rowOff>
    </xdr:from>
    <xdr:ext cx="405111" cy="259045"/>
    <xdr:sp macro="" textlink="">
      <xdr:nvSpPr>
        <xdr:cNvPr id="184" name="n_1aveValue【福祉施設】&#10;有形固定資産減価償却率"/>
        <xdr:cNvSpPr txBox="1"/>
      </xdr:nvSpPr>
      <xdr:spPr>
        <a:xfrm>
          <a:off x="3582044" y="1410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17018</xdr:rowOff>
    </xdr:from>
    <xdr:to>
      <xdr:col>15</xdr:col>
      <xdr:colOff>101600</xdr:colOff>
      <xdr:row>84</xdr:row>
      <xdr:rowOff>118618</xdr:rowOff>
    </xdr:to>
    <xdr:sp macro="" textlink="">
      <xdr:nvSpPr>
        <xdr:cNvPr id="185" name="フローチャート: 判断 184"/>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135145</xdr:rowOff>
    </xdr:from>
    <xdr:ext cx="405111" cy="259045"/>
    <xdr:sp macro="" textlink="">
      <xdr:nvSpPr>
        <xdr:cNvPr id="186" name="n_2aveValue【福祉施設】&#10;有形固定資産減価償却率"/>
        <xdr:cNvSpPr txBox="1"/>
      </xdr:nvSpPr>
      <xdr:spPr>
        <a:xfrm>
          <a:off x="27057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5587</xdr:rowOff>
    </xdr:from>
    <xdr:to>
      <xdr:col>10</xdr:col>
      <xdr:colOff>165100</xdr:colOff>
      <xdr:row>84</xdr:row>
      <xdr:rowOff>107187</xdr:rowOff>
    </xdr:to>
    <xdr:sp macro="" textlink="">
      <xdr:nvSpPr>
        <xdr:cNvPr id="187" name="フローチャート: 判断 186"/>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123714</xdr:rowOff>
    </xdr:from>
    <xdr:ext cx="405111" cy="259045"/>
    <xdr:sp macro="" textlink="">
      <xdr:nvSpPr>
        <xdr:cNvPr id="188" name="n_3aveValue【福祉施設】&#10;有形固定資産減価償却率"/>
        <xdr:cNvSpPr txBox="1"/>
      </xdr:nvSpPr>
      <xdr:spPr>
        <a:xfrm>
          <a:off x="1816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9" name="テキスト ボックス 1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51308</xdr:rowOff>
    </xdr:from>
    <xdr:to>
      <xdr:col>24</xdr:col>
      <xdr:colOff>114300</xdr:colOff>
      <xdr:row>84</xdr:row>
      <xdr:rowOff>152908</xdr:rowOff>
    </xdr:to>
    <xdr:sp macro="" textlink="">
      <xdr:nvSpPr>
        <xdr:cNvPr id="194" name="楕円 193"/>
        <xdr:cNvSpPr/>
      </xdr:nvSpPr>
      <xdr:spPr>
        <a:xfrm>
          <a:off x="4584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29735</xdr:rowOff>
    </xdr:from>
    <xdr:ext cx="405111" cy="259045"/>
    <xdr:sp macro="" textlink="">
      <xdr:nvSpPr>
        <xdr:cNvPr id="195" name="【福祉施設】&#10;有形固定資産減価償却率該当値テキスト"/>
        <xdr:cNvSpPr txBox="1"/>
      </xdr:nvSpPr>
      <xdr:spPr>
        <a:xfrm>
          <a:off x="4673600" y="1443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33020</xdr:rowOff>
    </xdr:from>
    <xdr:to>
      <xdr:col>20</xdr:col>
      <xdr:colOff>38100</xdr:colOff>
      <xdr:row>84</xdr:row>
      <xdr:rowOff>134620</xdr:rowOff>
    </xdr:to>
    <xdr:sp macro="" textlink="">
      <xdr:nvSpPr>
        <xdr:cNvPr id="196" name="楕円 195"/>
        <xdr:cNvSpPr/>
      </xdr:nvSpPr>
      <xdr:spPr>
        <a:xfrm>
          <a:off x="3746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102108</xdr:rowOff>
    </xdr:to>
    <xdr:cxnSp macro="">
      <xdr:nvCxnSpPr>
        <xdr:cNvPr id="197" name="直線コネクタ 196"/>
        <xdr:cNvCxnSpPr/>
      </xdr:nvCxnSpPr>
      <xdr:spPr>
        <a:xfrm>
          <a:off x="3797300" y="144856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83313</xdr:rowOff>
    </xdr:from>
    <xdr:to>
      <xdr:col>15</xdr:col>
      <xdr:colOff>101600</xdr:colOff>
      <xdr:row>85</xdr:row>
      <xdr:rowOff>13463</xdr:rowOff>
    </xdr:to>
    <xdr:sp macro="" textlink="">
      <xdr:nvSpPr>
        <xdr:cNvPr id="198" name="楕円 197"/>
        <xdr:cNvSpPr/>
      </xdr:nvSpPr>
      <xdr:spPr>
        <a:xfrm>
          <a:off x="2857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83820</xdr:rowOff>
    </xdr:from>
    <xdr:to>
      <xdr:col>19</xdr:col>
      <xdr:colOff>177800</xdr:colOff>
      <xdr:row>84</xdr:row>
      <xdr:rowOff>134113</xdr:rowOff>
    </xdr:to>
    <xdr:cxnSp macro="">
      <xdr:nvCxnSpPr>
        <xdr:cNvPr id="199" name="直線コネクタ 198"/>
        <xdr:cNvCxnSpPr/>
      </xdr:nvCxnSpPr>
      <xdr:spPr>
        <a:xfrm flipV="1">
          <a:off x="2908300" y="144856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131318</xdr:rowOff>
    </xdr:from>
    <xdr:to>
      <xdr:col>10</xdr:col>
      <xdr:colOff>165100</xdr:colOff>
      <xdr:row>85</xdr:row>
      <xdr:rowOff>61468</xdr:rowOff>
    </xdr:to>
    <xdr:sp macro="" textlink="">
      <xdr:nvSpPr>
        <xdr:cNvPr id="200" name="楕円 199"/>
        <xdr:cNvSpPr/>
      </xdr:nvSpPr>
      <xdr:spPr>
        <a:xfrm>
          <a:off x="1968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134113</xdr:rowOff>
    </xdr:from>
    <xdr:to>
      <xdr:col>15</xdr:col>
      <xdr:colOff>50800</xdr:colOff>
      <xdr:row>85</xdr:row>
      <xdr:rowOff>10668</xdr:rowOff>
    </xdr:to>
    <xdr:cxnSp macro="">
      <xdr:nvCxnSpPr>
        <xdr:cNvPr id="201" name="直線コネクタ 200"/>
        <xdr:cNvCxnSpPr/>
      </xdr:nvCxnSpPr>
      <xdr:spPr>
        <a:xfrm flipV="1">
          <a:off x="2019300" y="1453591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125747</xdr:rowOff>
    </xdr:from>
    <xdr:ext cx="405111" cy="259045"/>
    <xdr:sp macro="" textlink="">
      <xdr:nvSpPr>
        <xdr:cNvPr id="202" name="n_1mainValue【福祉施設】&#10;有形固定資産減価償却率"/>
        <xdr:cNvSpPr txBox="1"/>
      </xdr:nvSpPr>
      <xdr:spPr>
        <a:xfrm>
          <a:off x="3582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4590</xdr:rowOff>
    </xdr:from>
    <xdr:ext cx="405111" cy="259045"/>
    <xdr:sp macro="" textlink="">
      <xdr:nvSpPr>
        <xdr:cNvPr id="203" name="n_2mainValue【福祉施設】&#10;有形固定資産減価償却率"/>
        <xdr:cNvSpPr txBox="1"/>
      </xdr:nvSpPr>
      <xdr:spPr>
        <a:xfrm>
          <a:off x="2705744" y="145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52595</xdr:rowOff>
    </xdr:from>
    <xdr:ext cx="405111" cy="259045"/>
    <xdr:sp macro="" textlink="">
      <xdr:nvSpPr>
        <xdr:cNvPr id="204" name="n_3mainValue【福祉施設】&#10;有形固定資産減価償却率"/>
        <xdr:cNvSpPr txBox="1"/>
      </xdr:nvSpPr>
      <xdr:spPr>
        <a:xfrm>
          <a:off x="1816744" y="1462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5" name="直線コネクタ 21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6" name="テキスト ボックス 21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7" name="直線コネクタ 21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8" name="テキスト ボックス 21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9" name="直線コネクタ 21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0" name="テキスト ボックス 21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1" name="直線コネクタ 22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2" name="テキスト ボックス 22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3" name="直線コネクタ 22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4" name="テキスト ボックス 22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5" name="直線コネクタ 22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6" name="テキスト ボックス 22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64226</xdr:rowOff>
    </xdr:from>
    <xdr:to>
      <xdr:col>54</xdr:col>
      <xdr:colOff>189865</xdr:colOff>
      <xdr:row>86</xdr:row>
      <xdr:rowOff>136071</xdr:rowOff>
    </xdr:to>
    <xdr:cxnSp macro="">
      <xdr:nvCxnSpPr>
        <xdr:cNvPr id="230" name="直線コネクタ 229"/>
        <xdr:cNvCxnSpPr/>
      </xdr:nvCxnSpPr>
      <xdr:spPr>
        <a:xfrm flipV="1">
          <a:off x="10476865" y="13265876"/>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31"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32" name="直線コネクタ 231"/>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10903</xdr:rowOff>
    </xdr:from>
    <xdr:ext cx="469744" cy="259045"/>
    <xdr:sp macro="" textlink="">
      <xdr:nvSpPr>
        <xdr:cNvPr id="233" name="【福祉施設】&#10;一人当たり面積最大値テキスト"/>
        <xdr:cNvSpPr txBox="1"/>
      </xdr:nvSpPr>
      <xdr:spPr>
        <a:xfrm>
          <a:off x="10515600" y="130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64226</xdr:rowOff>
    </xdr:from>
    <xdr:to>
      <xdr:col>55</xdr:col>
      <xdr:colOff>88900</xdr:colOff>
      <xdr:row>77</xdr:row>
      <xdr:rowOff>64226</xdr:rowOff>
    </xdr:to>
    <xdr:cxnSp macro="">
      <xdr:nvCxnSpPr>
        <xdr:cNvPr id="234" name="直線コネクタ 233"/>
        <xdr:cNvCxnSpPr/>
      </xdr:nvCxnSpPr>
      <xdr:spPr>
        <a:xfrm>
          <a:off x="10388600" y="1326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160400</xdr:rowOff>
    </xdr:from>
    <xdr:ext cx="469744" cy="259045"/>
    <xdr:sp macro="" textlink="">
      <xdr:nvSpPr>
        <xdr:cNvPr id="235" name="【福祉施設】&#10;一人当たり面積平均値テキスト"/>
        <xdr:cNvSpPr txBox="1"/>
      </xdr:nvSpPr>
      <xdr:spPr>
        <a:xfrm>
          <a:off x="10515600" y="14219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137523</xdr:rowOff>
    </xdr:from>
    <xdr:to>
      <xdr:col>55</xdr:col>
      <xdr:colOff>50800</xdr:colOff>
      <xdr:row>84</xdr:row>
      <xdr:rowOff>67673</xdr:rowOff>
    </xdr:to>
    <xdr:sp macro="" textlink="">
      <xdr:nvSpPr>
        <xdr:cNvPr id="236" name="フローチャート: 判断 235"/>
        <xdr:cNvSpPr/>
      </xdr:nvSpPr>
      <xdr:spPr>
        <a:xfrm>
          <a:off x="10426700" y="14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168548</xdr:rowOff>
    </xdr:from>
    <xdr:to>
      <xdr:col>50</xdr:col>
      <xdr:colOff>165100</xdr:colOff>
      <xdr:row>84</xdr:row>
      <xdr:rowOff>98698</xdr:rowOff>
    </xdr:to>
    <xdr:sp macro="" textlink="">
      <xdr:nvSpPr>
        <xdr:cNvPr id="237" name="フローチャート: 判断 236"/>
        <xdr:cNvSpPr/>
      </xdr:nvSpPr>
      <xdr:spPr>
        <a:xfrm>
          <a:off x="9588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115225</xdr:rowOff>
    </xdr:from>
    <xdr:ext cx="469744" cy="259045"/>
    <xdr:sp macro="" textlink="">
      <xdr:nvSpPr>
        <xdr:cNvPr id="238" name="n_1aveValue【福祉施設】&#10;一人当たり面積"/>
        <xdr:cNvSpPr txBox="1"/>
      </xdr:nvSpPr>
      <xdr:spPr>
        <a:xfrm>
          <a:off x="93917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26488</xdr:rowOff>
    </xdr:from>
    <xdr:to>
      <xdr:col>46</xdr:col>
      <xdr:colOff>38100</xdr:colOff>
      <xdr:row>84</xdr:row>
      <xdr:rowOff>128088</xdr:rowOff>
    </xdr:to>
    <xdr:sp macro="" textlink="">
      <xdr:nvSpPr>
        <xdr:cNvPr id="239" name="フローチャート: 判断 238"/>
        <xdr:cNvSpPr/>
      </xdr:nvSpPr>
      <xdr:spPr>
        <a:xfrm>
          <a:off x="8699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144615</xdr:rowOff>
    </xdr:from>
    <xdr:ext cx="469744" cy="259045"/>
    <xdr:sp macro="" textlink="">
      <xdr:nvSpPr>
        <xdr:cNvPr id="240" name="n_2aveValue【福祉施設】&#10;一人当たり面積"/>
        <xdr:cNvSpPr txBox="1"/>
      </xdr:nvSpPr>
      <xdr:spPr>
        <a:xfrm>
          <a:off x="8515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57513</xdr:rowOff>
    </xdr:from>
    <xdr:to>
      <xdr:col>41</xdr:col>
      <xdr:colOff>101600</xdr:colOff>
      <xdr:row>83</xdr:row>
      <xdr:rowOff>159113</xdr:rowOff>
    </xdr:to>
    <xdr:sp macro="" textlink="">
      <xdr:nvSpPr>
        <xdr:cNvPr id="241" name="フローチャート: 判断 240"/>
        <xdr:cNvSpPr/>
      </xdr:nvSpPr>
      <xdr:spPr>
        <a:xfrm>
          <a:off x="7810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4190</xdr:rowOff>
    </xdr:from>
    <xdr:ext cx="469744" cy="259045"/>
    <xdr:sp macro="" textlink="">
      <xdr:nvSpPr>
        <xdr:cNvPr id="242" name="n_3aveValue【福祉施設】&#10;一人当たり面積"/>
        <xdr:cNvSpPr txBox="1"/>
      </xdr:nvSpPr>
      <xdr:spPr>
        <a:xfrm>
          <a:off x="7626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3" name="テキスト ボックス 2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152219</xdr:rowOff>
    </xdr:from>
    <xdr:to>
      <xdr:col>55</xdr:col>
      <xdr:colOff>50800</xdr:colOff>
      <xdr:row>85</xdr:row>
      <xdr:rowOff>82369</xdr:rowOff>
    </xdr:to>
    <xdr:sp macro="" textlink="">
      <xdr:nvSpPr>
        <xdr:cNvPr id="248" name="楕円 247"/>
        <xdr:cNvSpPr/>
      </xdr:nvSpPr>
      <xdr:spPr>
        <a:xfrm>
          <a:off x="104267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130646</xdr:rowOff>
    </xdr:from>
    <xdr:ext cx="469744" cy="259045"/>
    <xdr:sp macro="" textlink="">
      <xdr:nvSpPr>
        <xdr:cNvPr id="249" name="【福祉施設】&#10;一人当たり面積該当値テキスト"/>
        <xdr:cNvSpPr txBox="1"/>
      </xdr:nvSpPr>
      <xdr:spPr>
        <a:xfrm>
          <a:off x="10515600" y="1453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73842</xdr:rowOff>
    </xdr:from>
    <xdr:to>
      <xdr:col>50</xdr:col>
      <xdr:colOff>165100</xdr:colOff>
      <xdr:row>85</xdr:row>
      <xdr:rowOff>3992</xdr:rowOff>
    </xdr:to>
    <xdr:sp macro="" textlink="">
      <xdr:nvSpPr>
        <xdr:cNvPr id="250" name="楕円 249"/>
        <xdr:cNvSpPr/>
      </xdr:nvSpPr>
      <xdr:spPr>
        <a:xfrm>
          <a:off x="9588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124642</xdr:rowOff>
    </xdr:from>
    <xdr:to>
      <xdr:col>55</xdr:col>
      <xdr:colOff>0</xdr:colOff>
      <xdr:row>85</xdr:row>
      <xdr:rowOff>31569</xdr:rowOff>
    </xdr:to>
    <xdr:cxnSp macro="">
      <xdr:nvCxnSpPr>
        <xdr:cNvPr id="251" name="直線コネクタ 250"/>
        <xdr:cNvCxnSpPr/>
      </xdr:nvCxnSpPr>
      <xdr:spPr>
        <a:xfrm>
          <a:off x="9639300" y="14526442"/>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82006</xdr:rowOff>
    </xdr:from>
    <xdr:to>
      <xdr:col>46</xdr:col>
      <xdr:colOff>38100</xdr:colOff>
      <xdr:row>85</xdr:row>
      <xdr:rowOff>12156</xdr:rowOff>
    </xdr:to>
    <xdr:sp macro="" textlink="">
      <xdr:nvSpPr>
        <xdr:cNvPr id="252" name="楕円 251"/>
        <xdr:cNvSpPr/>
      </xdr:nvSpPr>
      <xdr:spPr>
        <a:xfrm>
          <a:off x="8699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124642</xdr:rowOff>
    </xdr:from>
    <xdr:to>
      <xdr:col>50</xdr:col>
      <xdr:colOff>114300</xdr:colOff>
      <xdr:row>84</xdr:row>
      <xdr:rowOff>132806</xdr:rowOff>
    </xdr:to>
    <xdr:cxnSp macro="">
      <xdr:nvCxnSpPr>
        <xdr:cNvPr id="253" name="直線コネクタ 252"/>
        <xdr:cNvCxnSpPr/>
      </xdr:nvCxnSpPr>
      <xdr:spPr>
        <a:xfrm flipV="1">
          <a:off x="8750300" y="1452644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86905</xdr:rowOff>
    </xdr:from>
    <xdr:to>
      <xdr:col>41</xdr:col>
      <xdr:colOff>101600</xdr:colOff>
      <xdr:row>85</xdr:row>
      <xdr:rowOff>17055</xdr:rowOff>
    </xdr:to>
    <xdr:sp macro="" textlink="">
      <xdr:nvSpPr>
        <xdr:cNvPr id="254" name="楕円 253"/>
        <xdr:cNvSpPr/>
      </xdr:nvSpPr>
      <xdr:spPr>
        <a:xfrm>
          <a:off x="7810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132806</xdr:rowOff>
    </xdr:from>
    <xdr:to>
      <xdr:col>45</xdr:col>
      <xdr:colOff>177800</xdr:colOff>
      <xdr:row>84</xdr:row>
      <xdr:rowOff>137705</xdr:rowOff>
    </xdr:to>
    <xdr:cxnSp macro="">
      <xdr:nvCxnSpPr>
        <xdr:cNvPr id="255" name="直線コネクタ 254"/>
        <xdr:cNvCxnSpPr/>
      </xdr:nvCxnSpPr>
      <xdr:spPr>
        <a:xfrm flipV="1">
          <a:off x="7861300" y="145346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166569</xdr:rowOff>
    </xdr:from>
    <xdr:ext cx="469744" cy="259045"/>
    <xdr:sp macro="" textlink="">
      <xdr:nvSpPr>
        <xdr:cNvPr id="256" name="n_1mainValue【福祉施設】&#10;一人当たり面積"/>
        <xdr:cNvSpPr txBox="1"/>
      </xdr:nvSpPr>
      <xdr:spPr>
        <a:xfrm>
          <a:off x="9391727" y="1456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3283</xdr:rowOff>
    </xdr:from>
    <xdr:ext cx="469744" cy="259045"/>
    <xdr:sp macro="" textlink="">
      <xdr:nvSpPr>
        <xdr:cNvPr id="257" name="n_2mainValue【福祉施設】&#10;一人当たり面積"/>
        <xdr:cNvSpPr txBox="1"/>
      </xdr:nvSpPr>
      <xdr:spPr>
        <a:xfrm>
          <a:off x="8515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8182</xdr:rowOff>
    </xdr:from>
    <xdr:ext cx="469744" cy="259045"/>
    <xdr:sp macro="" textlink="">
      <xdr:nvSpPr>
        <xdr:cNvPr id="258" name="n_3mainValue【福祉施設】&#10;一人当たり面積"/>
        <xdr:cNvSpPr txBox="1"/>
      </xdr:nvSpPr>
      <xdr:spPr>
        <a:xfrm>
          <a:off x="7626427" y="1458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5" name="テキスト ボックス 28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6" name="直線コネクタ 2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7" name="テキスト ボックス 28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8" name="直線コネクタ 2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9" name="テキスト ボックス 2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0" name="直線コネクタ 2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1" name="テキスト ボックス 2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2" name="直線コネクタ 2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3" name="テキスト ボックス 2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4" name="直線コネクタ 2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5" name="テキスト ボックス 29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6" name="直線コネクタ 2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7" name="テキスト ボックス 29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9525</xdr:rowOff>
    </xdr:to>
    <xdr:cxnSp macro="">
      <xdr:nvCxnSpPr>
        <xdr:cNvPr id="299" name="直線コネクタ 298"/>
        <xdr:cNvCxnSpPr/>
      </xdr:nvCxnSpPr>
      <xdr:spPr>
        <a:xfrm flipV="1">
          <a:off x="16318864" y="590931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300"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301" name="直線コネクタ 300"/>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302" name="【一般廃棄物処理施設】&#10;有形固定資産減価償却率最大値テキスト"/>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303" name="直線コネクタ 302"/>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12082</xdr:rowOff>
    </xdr:from>
    <xdr:ext cx="405111" cy="259045"/>
    <xdr:sp macro="" textlink="">
      <xdr:nvSpPr>
        <xdr:cNvPr id="304" name="【一般廃棄物処理施設】&#10;有形固定資産減価償却率平均値テキスト"/>
        <xdr:cNvSpPr txBox="1"/>
      </xdr:nvSpPr>
      <xdr:spPr>
        <a:xfrm>
          <a:off x="16357600" y="6184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305" name="フローチャート: 判断 304"/>
        <xdr:cNvSpPr/>
      </xdr:nvSpPr>
      <xdr:spPr>
        <a:xfrm>
          <a:off x="162687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06" name="フローチャート: 判断 305"/>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86377</xdr:rowOff>
    </xdr:from>
    <xdr:ext cx="405111" cy="259045"/>
    <xdr:sp macro="" textlink="">
      <xdr:nvSpPr>
        <xdr:cNvPr id="307" name="n_1aveValue【一般廃棄物処理施設】&#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149225</xdr:rowOff>
    </xdr:from>
    <xdr:to>
      <xdr:col>76</xdr:col>
      <xdr:colOff>165100</xdr:colOff>
      <xdr:row>37</xdr:row>
      <xdr:rowOff>79375</xdr:rowOff>
    </xdr:to>
    <xdr:sp macro="" textlink="">
      <xdr:nvSpPr>
        <xdr:cNvPr id="308" name="フローチャート: 判断 307"/>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95902</xdr:rowOff>
    </xdr:from>
    <xdr:ext cx="405111" cy="259045"/>
    <xdr:sp macro="" textlink="">
      <xdr:nvSpPr>
        <xdr:cNvPr id="309" name="n_2aveValue【一般廃棄物処理施設】&#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153035</xdr:rowOff>
    </xdr:from>
    <xdr:to>
      <xdr:col>72</xdr:col>
      <xdr:colOff>38100</xdr:colOff>
      <xdr:row>38</xdr:row>
      <xdr:rowOff>83185</xdr:rowOff>
    </xdr:to>
    <xdr:sp macro="" textlink="">
      <xdr:nvSpPr>
        <xdr:cNvPr id="310" name="フローチャート: 判断 309"/>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99712</xdr:rowOff>
    </xdr:from>
    <xdr:ext cx="405111" cy="259045"/>
    <xdr:sp macro="" textlink="">
      <xdr:nvSpPr>
        <xdr:cNvPr id="311" name="n_3aveValue【一般廃棄物処理施設】&#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141605</xdr:rowOff>
    </xdr:from>
    <xdr:to>
      <xdr:col>85</xdr:col>
      <xdr:colOff>177800</xdr:colOff>
      <xdr:row>39</xdr:row>
      <xdr:rowOff>71755</xdr:rowOff>
    </xdr:to>
    <xdr:sp macro="" textlink="">
      <xdr:nvSpPr>
        <xdr:cNvPr id="317" name="楕円 316"/>
        <xdr:cNvSpPr/>
      </xdr:nvSpPr>
      <xdr:spPr>
        <a:xfrm>
          <a:off x="162687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120032</xdr:rowOff>
    </xdr:from>
    <xdr:ext cx="405111" cy="259045"/>
    <xdr:sp macro="" textlink="">
      <xdr:nvSpPr>
        <xdr:cNvPr id="318" name="【一般廃棄物処理施設】&#10;有形固定資産減価償却率該当値テキスト"/>
        <xdr:cNvSpPr txBox="1"/>
      </xdr:nvSpPr>
      <xdr:spPr>
        <a:xfrm>
          <a:off x="16357600"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101600</xdr:rowOff>
    </xdr:from>
    <xdr:to>
      <xdr:col>81</xdr:col>
      <xdr:colOff>101600</xdr:colOff>
      <xdr:row>42</xdr:row>
      <xdr:rowOff>31750</xdr:rowOff>
    </xdr:to>
    <xdr:sp macro="" textlink="">
      <xdr:nvSpPr>
        <xdr:cNvPr id="319" name="楕円 318"/>
        <xdr:cNvSpPr/>
      </xdr:nvSpPr>
      <xdr:spPr>
        <a:xfrm>
          <a:off x="15430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20955</xdr:rowOff>
    </xdr:from>
    <xdr:to>
      <xdr:col>85</xdr:col>
      <xdr:colOff>127000</xdr:colOff>
      <xdr:row>41</xdr:row>
      <xdr:rowOff>152400</xdr:rowOff>
    </xdr:to>
    <xdr:cxnSp macro="">
      <xdr:nvCxnSpPr>
        <xdr:cNvPr id="320" name="直線コネクタ 319"/>
        <xdr:cNvCxnSpPr/>
      </xdr:nvCxnSpPr>
      <xdr:spPr>
        <a:xfrm flipV="1">
          <a:off x="15481300" y="6707505"/>
          <a:ext cx="838200" cy="47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114935</xdr:rowOff>
    </xdr:from>
    <xdr:to>
      <xdr:col>76</xdr:col>
      <xdr:colOff>165100</xdr:colOff>
      <xdr:row>42</xdr:row>
      <xdr:rowOff>45085</xdr:rowOff>
    </xdr:to>
    <xdr:sp macro="" textlink="">
      <xdr:nvSpPr>
        <xdr:cNvPr id="321" name="楕円 320"/>
        <xdr:cNvSpPr/>
      </xdr:nvSpPr>
      <xdr:spPr>
        <a:xfrm>
          <a:off x="145415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152400</xdr:rowOff>
    </xdr:from>
    <xdr:to>
      <xdr:col>81</xdr:col>
      <xdr:colOff>50800</xdr:colOff>
      <xdr:row>41</xdr:row>
      <xdr:rowOff>165735</xdr:rowOff>
    </xdr:to>
    <xdr:cxnSp macro="">
      <xdr:nvCxnSpPr>
        <xdr:cNvPr id="322" name="直線コネクタ 321"/>
        <xdr:cNvCxnSpPr/>
      </xdr:nvCxnSpPr>
      <xdr:spPr>
        <a:xfrm flipV="1">
          <a:off x="14592300" y="71818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71120</xdr:rowOff>
    </xdr:from>
    <xdr:to>
      <xdr:col>72</xdr:col>
      <xdr:colOff>38100</xdr:colOff>
      <xdr:row>40</xdr:row>
      <xdr:rowOff>1270</xdr:rowOff>
    </xdr:to>
    <xdr:sp macro="" textlink="">
      <xdr:nvSpPr>
        <xdr:cNvPr id="323" name="楕円 322"/>
        <xdr:cNvSpPr/>
      </xdr:nvSpPr>
      <xdr:spPr>
        <a:xfrm>
          <a:off x="1365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121920</xdr:rowOff>
    </xdr:from>
    <xdr:to>
      <xdr:col>76</xdr:col>
      <xdr:colOff>114300</xdr:colOff>
      <xdr:row>41</xdr:row>
      <xdr:rowOff>165735</xdr:rowOff>
    </xdr:to>
    <xdr:cxnSp macro="">
      <xdr:nvCxnSpPr>
        <xdr:cNvPr id="324" name="直線コネクタ 323"/>
        <xdr:cNvCxnSpPr/>
      </xdr:nvCxnSpPr>
      <xdr:spPr>
        <a:xfrm>
          <a:off x="13703300" y="6808470"/>
          <a:ext cx="8890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42</xdr:row>
      <xdr:rowOff>22877</xdr:rowOff>
    </xdr:from>
    <xdr:ext cx="405111" cy="259045"/>
    <xdr:sp macro="" textlink="">
      <xdr:nvSpPr>
        <xdr:cNvPr id="325" name="n_1mainValue【一般廃棄物処理施設】&#10;有形固定資産減価償却率"/>
        <xdr:cNvSpPr txBox="1"/>
      </xdr:nvSpPr>
      <xdr:spPr>
        <a:xfrm>
          <a:off x="15266044"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36212</xdr:rowOff>
    </xdr:from>
    <xdr:ext cx="405111" cy="259045"/>
    <xdr:sp macro="" textlink="">
      <xdr:nvSpPr>
        <xdr:cNvPr id="326" name="n_2mainValue【一般廃棄物処理施設】&#10;有形固定資産減価償却率"/>
        <xdr:cNvSpPr txBox="1"/>
      </xdr:nvSpPr>
      <xdr:spPr>
        <a:xfrm>
          <a:off x="14389744"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163847</xdr:rowOff>
    </xdr:from>
    <xdr:ext cx="405111" cy="259045"/>
    <xdr:sp macro="" textlink="">
      <xdr:nvSpPr>
        <xdr:cNvPr id="327" name="n_3mainValue【一般廃棄物処理施設】&#10;有形固定資産減価償却率"/>
        <xdr:cNvSpPr txBox="1"/>
      </xdr:nvSpPr>
      <xdr:spPr>
        <a:xfrm>
          <a:off x="13500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6" name="テキスト ボックス 3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7" name="直線コネクタ 3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8" name="直線コネクタ 3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9" name="テキスト ボックス 33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0" name="直線コネクタ 3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1" name="テキスト ボックス 34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2" name="直線コネクタ 3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3" name="テキスト ボックス 34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4" name="直線コネクタ 3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5" name="テキスト ボックス 34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7" name="テキスト ボックス 3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31070</xdr:rowOff>
    </xdr:from>
    <xdr:to>
      <xdr:col>116</xdr:col>
      <xdr:colOff>62864</xdr:colOff>
      <xdr:row>41</xdr:row>
      <xdr:rowOff>72922</xdr:rowOff>
    </xdr:to>
    <xdr:cxnSp macro="">
      <xdr:nvCxnSpPr>
        <xdr:cNvPr id="349" name="直線コネクタ 348"/>
        <xdr:cNvCxnSpPr/>
      </xdr:nvCxnSpPr>
      <xdr:spPr>
        <a:xfrm flipV="1">
          <a:off x="22160864" y="5688920"/>
          <a:ext cx="0" cy="1413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76749</xdr:rowOff>
    </xdr:from>
    <xdr:ext cx="534377" cy="259045"/>
    <xdr:sp macro="" textlink="">
      <xdr:nvSpPr>
        <xdr:cNvPr id="350" name="【一般廃棄物処理施設】&#10;一人当たり有形固定資産（償却資産）額最小値テキスト"/>
        <xdr:cNvSpPr txBox="1"/>
      </xdr:nvSpPr>
      <xdr:spPr>
        <a:xfrm>
          <a:off x="22199600" y="71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72922</xdr:rowOff>
    </xdr:from>
    <xdr:to>
      <xdr:col>116</xdr:col>
      <xdr:colOff>152400</xdr:colOff>
      <xdr:row>41</xdr:row>
      <xdr:rowOff>72922</xdr:rowOff>
    </xdr:to>
    <xdr:cxnSp macro="">
      <xdr:nvCxnSpPr>
        <xdr:cNvPr id="351" name="直線コネクタ 350"/>
        <xdr:cNvCxnSpPr/>
      </xdr:nvCxnSpPr>
      <xdr:spPr>
        <a:xfrm>
          <a:off x="22072600" y="710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149197</xdr:rowOff>
    </xdr:from>
    <xdr:ext cx="599010" cy="259045"/>
    <xdr:sp macro="" textlink="">
      <xdr:nvSpPr>
        <xdr:cNvPr id="352" name="【一般廃棄物処理施設】&#10;一人当たり有形固定資産（償却資産）額最大値テキスト"/>
        <xdr:cNvSpPr txBox="1"/>
      </xdr:nvSpPr>
      <xdr:spPr>
        <a:xfrm>
          <a:off x="22199600" y="546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31070</xdr:rowOff>
    </xdr:from>
    <xdr:to>
      <xdr:col>116</xdr:col>
      <xdr:colOff>152400</xdr:colOff>
      <xdr:row>33</xdr:row>
      <xdr:rowOff>31070</xdr:rowOff>
    </xdr:to>
    <xdr:cxnSp macro="">
      <xdr:nvCxnSpPr>
        <xdr:cNvPr id="353" name="直線コネクタ 352"/>
        <xdr:cNvCxnSpPr/>
      </xdr:nvCxnSpPr>
      <xdr:spPr>
        <a:xfrm>
          <a:off x="22072600" y="568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4623</xdr:rowOff>
    </xdr:from>
    <xdr:ext cx="599010" cy="259045"/>
    <xdr:sp macro="" textlink="">
      <xdr:nvSpPr>
        <xdr:cNvPr id="354" name="【一般廃棄物処理施設】&#10;一人当たり有形固定資産（償却資産）額平均値テキスト"/>
        <xdr:cNvSpPr txBox="1"/>
      </xdr:nvSpPr>
      <xdr:spPr>
        <a:xfrm>
          <a:off x="22199600" y="6348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153196</xdr:rowOff>
    </xdr:from>
    <xdr:to>
      <xdr:col>116</xdr:col>
      <xdr:colOff>114300</xdr:colOff>
      <xdr:row>38</xdr:row>
      <xdr:rowOff>83347</xdr:rowOff>
    </xdr:to>
    <xdr:sp macro="" textlink="">
      <xdr:nvSpPr>
        <xdr:cNvPr id="355" name="フローチャート: 判断 354"/>
        <xdr:cNvSpPr/>
      </xdr:nvSpPr>
      <xdr:spPr>
        <a:xfrm>
          <a:off x="22110700" y="64968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15072</xdr:rowOff>
    </xdr:from>
    <xdr:to>
      <xdr:col>112</xdr:col>
      <xdr:colOff>38100</xdr:colOff>
      <xdr:row>38</xdr:row>
      <xdr:rowOff>116672</xdr:rowOff>
    </xdr:to>
    <xdr:sp macro="" textlink="">
      <xdr:nvSpPr>
        <xdr:cNvPr id="356" name="フローチャート: 判断 355"/>
        <xdr:cNvSpPr/>
      </xdr:nvSpPr>
      <xdr:spPr>
        <a:xfrm>
          <a:off x="21272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36</xdr:row>
      <xdr:rowOff>133199</xdr:rowOff>
    </xdr:from>
    <xdr:ext cx="599010" cy="259045"/>
    <xdr:sp macro="" textlink="">
      <xdr:nvSpPr>
        <xdr:cNvPr id="357" name="n_1aveValue【一般廃棄物処理施設】&#10;一人当たり有形固定資産（償却資産）額"/>
        <xdr:cNvSpPr txBox="1"/>
      </xdr:nvSpPr>
      <xdr:spPr>
        <a:xfrm>
          <a:off x="210110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75385</xdr:rowOff>
    </xdr:from>
    <xdr:to>
      <xdr:col>107</xdr:col>
      <xdr:colOff>101600</xdr:colOff>
      <xdr:row>39</xdr:row>
      <xdr:rowOff>5535</xdr:rowOff>
    </xdr:to>
    <xdr:sp macro="" textlink="">
      <xdr:nvSpPr>
        <xdr:cNvPr id="358" name="フローチャート: 判断 357"/>
        <xdr:cNvSpPr/>
      </xdr:nvSpPr>
      <xdr:spPr>
        <a:xfrm>
          <a:off x="20383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22063</xdr:rowOff>
    </xdr:from>
    <xdr:ext cx="599010" cy="259045"/>
    <xdr:sp macro="" textlink="">
      <xdr:nvSpPr>
        <xdr:cNvPr id="359" name="n_2aveValue【一般廃棄物処理施設】&#10;一人当たり有形固定資産（償却資産）額"/>
        <xdr:cNvSpPr txBox="1"/>
      </xdr:nvSpPr>
      <xdr:spPr>
        <a:xfrm>
          <a:off x="20134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167406</xdr:rowOff>
    </xdr:from>
    <xdr:to>
      <xdr:col>102</xdr:col>
      <xdr:colOff>165100</xdr:colOff>
      <xdr:row>39</xdr:row>
      <xdr:rowOff>97556</xdr:rowOff>
    </xdr:to>
    <xdr:sp macro="" textlink="">
      <xdr:nvSpPr>
        <xdr:cNvPr id="360" name="フローチャート: 判断 359"/>
        <xdr:cNvSpPr/>
      </xdr:nvSpPr>
      <xdr:spPr>
        <a:xfrm>
          <a:off x="19494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114083</xdr:rowOff>
    </xdr:from>
    <xdr:ext cx="534377" cy="259045"/>
    <xdr:sp macro="" textlink="">
      <xdr:nvSpPr>
        <xdr:cNvPr id="361" name="n_3aveValue【一般廃棄物処理施設】&#10;一人当たり有形固定資産（償却資産）額"/>
        <xdr:cNvSpPr txBox="1"/>
      </xdr:nvSpPr>
      <xdr:spPr>
        <a:xfrm>
          <a:off x="19278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2960</xdr:rowOff>
    </xdr:from>
    <xdr:to>
      <xdr:col>116</xdr:col>
      <xdr:colOff>114300</xdr:colOff>
      <xdr:row>40</xdr:row>
      <xdr:rowOff>104560</xdr:rowOff>
    </xdr:to>
    <xdr:sp macro="" textlink="">
      <xdr:nvSpPr>
        <xdr:cNvPr id="367" name="楕円 366"/>
        <xdr:cNvSpPr/>
      </xdr:nvSpPr>
      <xdr:spPr>
        <a:xfrm>
          <a:off x="22110700" y="68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152837</xdr:rowOff>
    </xdr:from>
    <xdr:ext cx="534377" cy="259045"/>
    <xdr:sp macro="" textlink="">
      <xdr:nvSpPr>
        <xdr:cNvPr id="368" name="【一般廃棄物処理施設】&#10;一人当たり有形固定資産（償却資産）額該当値テキスト"/>
        <xdr:cNvSpPr txBox="1"/>
      </xdr:nvSpPr>
      <xdr:spPr>
        <a:xfrm>
          <a:off x="22199600" y="683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142708</xdr:rowOff>
    </xdr:from>
    <xdr:to>
      <xdr:col>112</xdr:col>
      <xdr:colOff>38100</xdr:colOff>
      <xdr:row>40</xdr:row>
      <xdr:rowOff>72858</xdr:rowOff>
    </xdr:to>
    <xdr:sp macro="" textlink="">
      <xdr:nvSpPr>
        <xdr:cNvPr id="369" name="楕円 368"/>
        <xdr:cNvSpPr/>
      </xdr:nvSpPr>
      <xdr:spPr>
        <a:xfrm>
          <a:off x="21272500" y="682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22058</xdr:rowOff>
    </xdr:from>
    <xdr:to>
      <xdr:col>116</xdr:col>
      <xdr:colOff>63500</xdr:colOff>
      <xdr:row>40</xdr:row>
      <xdr:rowOff>53760</xdr:rowOff>
    </xdr:to>
    <xdr:cxnSp macro="">
      <xdr:nvCxnSpPr>
        <xdr:cNvPr id="370" name="直線コネクタ 369"/>
        <xdr:cNvCxnSpPr/>
      </xdr:nvCxnSpPr>
      <xdr:spPr>
        <a:xfrm>
          <a:off x="21323300" y="6880058"/>
          <a:ext cx="838200" cy="3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162061</xdr:rowOff>
    </xdr:from>
    <xdr:to>
      <xdr:col>107</xdr:col>
      <xdr:colOff>101600</xdr:colOff>
      <xdr:row>40</xdr:row>
      <xdr:rowOff>92211</xdr:rowOff>
    </xdr:to>
    <xdr:sp macro="" textlink="">
      <xdr:nvSpPr>
        <xdr:cNvPr id="371" name="楕円 370"/>
        <xdr:cNvSpPr/>
      </xdr:nvSpPr>
      <xdr:spPr>
        <a:xfrm>
          <a:off x="20383500" y="68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22058</xdr:rowOff>
    </xdr:from>
    <xdr:to>
      <xdr:col>111</xdr:col>
      <xdr:colOff>177800</xdr:colOff>
      <xdr:row>40</xdr:row>
      <xdr:rowOff>41411</xdr:rowOff>
    </xdr:to>
    <xdr:cxnSp macro="">
      <xdr:nvCxnSpPr>
        <xdr:cNvPr id="372" name="直線コネクタ 371"/>
        <xdr:cNvCxnSpPr/>
      </xdr:nvCxnSpPr>
      <xdr:spPr>
        <a:xfrm flipV="1">
          <a:off x="20434300" y="6880058"/>
          <a:ext cx="889000" cy="1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101346</xdr:rowOff>
    </xdr:from>
    <xdr:to>
      <xdr:col>102</xdr:col>
      <xdr:colOff>165100</xdr:colOff>
      <xdr:row>41</xdr:row>
      <xdr:rowOff>31496</xdr:rowOff>
    </xdr:to>
    <xdr:sp macro="" textlink="">
      <xdr:nvSpPr>
        <xdr:cNvPr id="373" name="楕円 372"/>
        <xdr:cNvSpPr/>
      </xdr:nvSpPr>
      <xdr:spPr>
        <a:xfrm>
          <a:off x="19494500" y="69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41411</xdr:rowOff>
    </xdr:from>
    <xdr:to>
      <xdr:col>107</xdr:col>
      <xdr:colOff>50800</xdr:colOff>
      <xdr:row>40</xdr:row>
      <xdr:rowOff>152146</xdr:rowOff>
    </xdr:to>
    <xdr:cxnSp macro="">
      <xdr:nvCxnSpPr>
        <xdr:cNvPr id="374" name="直線コネクタ 373"/>
        <xdr:cNvCxnSpPr/>
      </xdr:nvCxnSpPr>
      <xdr:spPr>
        <a:xfrm flipV="1">
          <a:off x="19545300" y="6899411"/>
          <a:ext cx="889000" cy="1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63985</xdr:rowOff>
    </xdr:from>
    <xdr:ext cx="534377" cy="259045"/>
    <xdr:sp macro="" textlink="">
      <xdr:nvSpPr>
        <xdr:cNvPr id="375" name="n_1mainValue【一般廃棄物処理施設】&#10;一人当たり有形固定資産（償却資産）額"/>
        <xdr:cNvSpPr txBox="1"/>
      </xdr:nvSpPr>
      <xdr:spPr>
        <a:xfrm>
          <a:off x="21043411" y="692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83338</xdr:rowOff>
    </xdr:from>
    <xdr:ext cx="534377" cy="259045"/>
    <xdr:sp macro="" textlink="">
      <xdr:nvSpPr>
        <xdr:cNvPr id="376" name="n_2mainValue【一般廃棄物処理施設】&#10;一人当たり有形固定資産（償却資産）額"/>
        <xdr:cNvSpPr txBox="1"/>
      </xdr:nvSpPr>
      <xdr:spPr>
        <a:xfrm>
          <a:off x="20167111" y="69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22623</xdr:rowOff>
    </xdr:from>
    <xdr:ext cx="534377" cy="259045"/>
    <xdr:sp macro="" textlink="">
      <xdr:nvSpPr>
        <xdr:cNvPr id="377" name="n_3mainValue【一般廃棄物処理施設】&#10;一人当たり有形固定資産（償却資産）額"/>
        <xdr:cNvSpPr txBox="1"/>
      </xdr:nvSpPr>
      <xdr:spPr>
        <a:xfrm>
          <a:off x="19278111" y="70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8" name="テキスト ボックス 38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8" name="テキスト ボックス 39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125730</xdr:rowOff>
    </xdr:from>
    <xdr:to>
      <xdr:col>85</xdr:col>
      <xdr:colOff>126364</xdr:colOff>
      <xdr:row>63</xdr:row>
      <xdr:rowOff>125730</xdr:rowOff>
    </xdr:to>
    <xdr:cxnSp macro="">
      <xdr:nvCxnSpPr>
        <xdr:cNvPr id="402" name="直線コネクタ 401"/>
        <xdr:cNvCxnSpPr/>
      </xdr:nvCxnSpPr>
      <xdr:spPr>
        <a:xfrm flipV="1">
          <a:off x="16318864" y="972693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03" name="【保健センター・保健所】&#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04" name="直線コネクタ 403"/>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72407</xdr:rowOff>
    </xdr:from>
    <xdr:ext cx="405111" cy="259045"/>
    <xdr:sp macro="" textlink="">
      <xdr:nvSpPr>
        <xdr:cNvPr id="405" name="【保健センター・保健所】&#10;有形固定資産減価償却率最大値テキスト"/>
        <xdr:cNvSpPr txBox="1"/>
      </xdr:nvSpPr>
      <xdr:spPr>
        <a:xfrm>
          <a:off x="16357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06" name="直線コネクタ 405"/>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3827</xdr:rowOff>
    </xdr:from>
    <xdr:ext cx="405111" cy="259045"/>
    <xdr:sp macro="" textlink="">
      <xdr:nvSpPr>
        <xdr:cNvPr id="407" name="【保健センター・保健所】&#10;有形固定資産減価償却率平均値テキスト"/>
        <xdr:cNvSpPr txBox="1"/>
      </xdr:nvSpPr>
      <xdr:spPr>
        <a:xfrm>
          <a:off x="163576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408" name="フローチャート: 判断 407"/>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25400</xdr:rowOff>
    </xdr:from>
    <xdr:to>
      <xdr:col>81</xdr:col>
      <xdr:colOff>101600</xdr:colOff>
      <xdr:row>61</xdr:row>
      <xdr:rowOff>127000</xdr:rowOff>
    </xdr:to>
    <xdr:sp macro="" textlink="">
      <xdr:nvSpPr>
        <xdr:cNvPr id="409" name="フローチャート: 判断 408"/>
        <xdr:cNvSpPr/>
      </xdr:nvSpPr>
      <xdr:spPr>
        <a:xfrm>
          <a:off x="15430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118127</xdr:rowOff>
    </xdr:from>
    <xdr:ext cx="405111" cy="259045"/>
    <xdr:sp macro="" textlink="">
      <xdr:nvSpPr>
        <xdr:cNvPr id="410" name="n_1aveValue【保健センター・保健所】&#10;有形固定資産減価償却率"/>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71120</xdr:rowOff>
    </xdr:from>
    <xdr:to>
      <xdr:col>76</xdr:col>
      <xdr:colOff>165100</xdr:colOff>
      <xdr:row>62</xdr:row>
      <xdr:rowOff>1270</xdr:rowOff>
    </xdr:to>
    <xdr:sp macro="" textlink="">
      <xdr:nvSpPr>
        <xdr:cNvPr id="411" name="フローチャート: 判断 410"/>
        <xdr:cNvSpPr/>
      </xdr:nvSpPr>
      <xdr:spPr>
        <a:xfrm>
          <a:off x="14541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163847</xdr:rowOff>
    </xdr:from>
    <xdr:ext cx="405111" cy="259045"/>
    <xdr:sp macro="" textlink="">
      <xdr:nvSpPr>
        <xdr:cNvPr id="412" name="n_2aveValue【保健センター・保健所】&#10;有形固定資産減価償却率"/>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143510</xdr:rowOff>
    </xdr:from>
    <xdr:to>
      <xdr:col>72</xdr:col>
      <xdr:colOff>38100</xdr:colOff>
      <xdr:row>62</xdr:row>
      <xdr:rowOff>73660</xdr:rowOff>
    </xdr:to>
    <xdr:sp macro="" textlink="">
      <xdr:nvSpPr>
        <xdr:cNvPr id="413" name="フローチャート: 判断 412"/>
        <xdr:cNvSpPr/>
      </xdr:nvSpPr>
      <xdr:spPr>
        <a:xfrm>
          <a:off x="1365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62</xdr:row>
      <xdr:rowOff>64787</xdr:rowOff>
    </xdr:from>
    <xdr:ext cx="405111" cy="259045"/>
    <xdr:sp macro="" textlink="">
      <xdr:nvSpPr>
        <xdr:cNvPr id="414" name="n_3aveValue【保健センター・保健所】&#10;有形固定資産減価償却率"/>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420" name="楕円 419"/>
        <xdr:cNvSpPr/>
      </xdr:nvSpPr>
      <xdr:spPr>
        <a:xfrm>
          <a:off x="16268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23512</xdr:rowOff>
    </xdr:from>
    <xdr:ext cx="405111" cy="259045"/>
    <xdr:sp macro="" textlink="">
      <xdr:nvSpPr>
        <xdr:cNvPr id="421" name="【保健センター・保健所】&#10;有形固定資産減価償却率該当値テキスト"/>
        <xdr:cNvSpPr txBox="1"/>
      </xdr:nvSpPr>
      <xdr:spPr>
        <a:xfrm>
          <a:off x="16357600"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422" name="楕円 421"/>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51435</xdr:rowOff>
    </xdr:from>
    <xdr:to>
      <xdr:col>85</xdr:col>
      <xdr:colOff>127000</xdr:colOff>
      <xdr:row>60</xdr:row>
      <xdr:rowOff>91440</xdr:rowOff>
    </xdr:to>
    <xdr:cxnSp macro="">
      <xdr:nvCxnSpPr>
        <xdr:cNvPr id="423" name="直線コネクタ 422"/>
        <xdr:cNvCxnSpPr/>
      </xdr:nvCxnSpPr>
      <xdr:spPr>
        <a:xfrm flipV="1">
          <a:off x="15481300" y="103384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24" name="楕円 423"/>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114300</xdr:rowOff>
    </xdr:to>
    <xdr:cxnSp macro="">
      <xdr:nvCxnSpPr>
        <xdr:cNvPr id="425" name="直線コネクタ 424"/>
        <xdr:cNvCxnSpPr/>
      </xdr:nvCxnSpPr>
      <xdr:spPr>
        <a:xfrm flipV="1">
          <a:off x="14592300" y="10378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426" name="楕円 425"/>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152400</xdr:rowOff>
    </xdr:to>
    <xdr:cxnSp macro="">
      <xdr:nvCxnSpPr>
        <xdr:cNvPr id="427" name="直線コネクタ 426"/>
        <xdr:cNvCxnSpPr/>
      </xdr:nvCxnSpPr>
      <xdr:spPr>
        <a:xfrm flipV="1">
          <a:off x="13703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428" name="n_1main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429" name="n_2main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48277</xdr:rowOff>
    </xdr:from>
    <xdr:ext cx="405111" cy="259045"/>
    <xdr:sp macro="" textlink="">
      <xdr:nvSpPr>
        <xdr:cNvPr id="430" name="n_3mainValue【保健センター・保健所】&#10;有形固定資産減価償却率"/>
        <xdr:cNvSpPr txBox="1"/>
      </xdr:nvSpPr>
      <xdr:spPr>
        <a:xfrm>
          <a:off x="13500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9" name="テキスト ボックス 4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1" name="直線コネクタ 44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2" name="テキスト ボックス 44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3" name="直線コネクタ 44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4" name="テキスト ボックス 44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5" name="直線コネクタ 44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6" name="テキスト ボックス 44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7" name="直線コネクタ 44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8" name="テキスト ボックス 44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59436</xdr:rowOff>
    </xdr:from>
    <xdr:to>
      <xdr:col>116</xdr:col>
      <xdr:colOff>62864</xdr:colOff>
      <xdr:row>63</xdr:row>
      <xdr:rowOff>86868</xdr:rowOff>
    </xdr:to>
    <xdr:cxnSp macro="">
      <xdr:nvCxnSpPr>
        <xdr:cNvPr id="452" name="直線コネクタ 451"/>
        <xdr:cNvCxnSpPr/>
      </xdr:nvCxnSpPr>
      <xdr:spPr>
        <a:xfrm flipV="1">
          <a:off x="22160864" y="9660636"/>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90695</xdr:rowOff>
    </xdr:from>
    <xdr:ext cx="469744" cy="259045"/>
    <xdr:sp macro="" textlink="">
      <xdr:nvSpPr>
        <xdr:cNvPr id="453" name="【保健センター・保健所】&#10;一人当たり面積最小値テキスト"/>
        <xdr:cNvSpPr txBox="1"/>
      </xdr:nvSpPr>
      <xdr:spPr>
        <a:xfrm>
          <a:off x="22199600" y="1089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86868</xdr:rowOff>
    </xdr:from>
    <xdr:to>
      <xdr:col>116</xdr:col>
      <xdr:colOff>152400</xdr:colOff>
      <xdr:row>63</xdr:row>
      <xdr:rowOff>86868</xdr:rowOff>
    </xdr:to>
    <xdr:cxnSp macro="">
      <xdr:nvCxnSpPr>
        <xdr:cNvPr id="454" name="直線コネクタ 453"/>
        <xdr:cNvCxnSpPr/>
      </xdr:nvCxnSpPr>
      <xdr:spPr>
        <a:xfrm>
          <a:off x="22072600" y="1088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6113</xdr:rowOff>
    </xdr:from>
    <xdr:ext cx="469744" cy="259045"/>
    <xdr:sp macro="" textlink="">
      <xdr:nvSpPr>
        <xdr:cNvPr id="455" name="【保健センター・保健所】&#10;一人当たり面積最大値テキスト"/>
        <xdr:cNvSpPr txBox="1"/>
      </xdr:nvSpPr>
      <xdr:spPr>
        <a:xfrm>
          <a:off x="22199600" y="943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59436</xdr:rowOff>
    </xdr:from>
    <xdr:to>
      <xdr:col>116</xdr:col>
      <xdr:colOff>152400</xdr:colOff>
      <xdr:row>56</xdr:row>
      <xdr:rowOff>59436</xdr:rowOff>
    </xdr:to>
    <xdr:cxnSp macro="">
      <xdr:nvCxnSpPr>
        <xdr:cNvPr id="456" name="直線コネクタ 455"/>
        <xdr:cNvCxnSpPr/>
      </xdr:nvCxnSpPr>
      <xdr:spPr>
        <a:xfrm>
          <a:off x="22072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8653</xdr:rowOff>
    </xdr:from>
    <xdr:ext cx="469744" cy="259045"/>
    <xdr:sp macro="" textlink="">
      <xdr:nvSpPr>
        <xdr:cNvPr id="457" name="【保健センター・保健所】&#10;一人当たり面積平均値テキスト"/>
        <xdr:cNvSpPr txBox="1"/>
      </xdr:nvSpPr>
      <xdr:spPr>
        <a:xfrm>
          <a:off x="22199600" y="1046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458" name="フローチャート: 判断 457"/>
        <xdr:cNvSpPr/>
      </xdr:nvSpPr>
      <xdr:spPr>
        <a:xfrm>
          <a:off x="221107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xdr:rowOff>
    </xdr:from>
    <xdr:to>
      <xdr:col>112</xdr:col>
      <xdr:colOff>38100</xdr:colOff>
      <xdr:row>62</xdr:row>
      <xdr:rowOff>114808</xdr:rowOff>
    </xdr:to>
    <xdr:sp macro="" textlink="">
      <xdr:nvSpPr>
        <xdr:cNvPr id="459" name="フローチャート: 判断 458"/>
        <xdr:cNvSpPr/>
      </xdr:nvSpPr>
      <xdr:spPr>
        <a:xfrm>
          <a:off x="21272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131335</xdr:rowOff>
    </xdr:from>
    <xdr:ext cx="469744" cy="259045"/>
    <xdr:sp macro="" textlink="">
      <xdr:nvSpPr>
        <xdr:cNvPr id="460" name="n_1aveValue【保健センター・保健所】&#10;一人当たり面積"/>
        <xdr:cNvSpPr txBox="1"/>
      </xdr:nvSpPr>
      <xdr:spPr>
        <a:xfrm>
          <a:off x="210757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164084</xdr:rowOff>
    </xdr:from>
    <xdr:to>
      <xdr:col>107</xdr:col>
      <xdr:colOff>101600</xdr:colOff>
      <xdr:row>62</xdr:row>
      <xdr:rowOff>94234</xdr:rowOff>
    </xdr:to>
    <xdr:sp macro="" textlink="">
      <xdr:nvSpPr>
        <xdr:cNvPr id="461" name="フローチャート: 判断 460"/>
        <xdr:cNvSpPr/>
      </xdr:nvSpPr>
      <xdr:spPr>
        <a:xfrm>
          <a:off x="20383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110761</xdr:rowOff>
    </xdr:from>
    <xdr:ext cx="469744" cy="259045"/>
    <xdr:sp macro="" textlink="">
      <xdr:nvSpPr>
        <xdr:cNvPr id="462" name="n_2aveValue【保健センター・保健所】&#10;一人当たり面積"/>
        <xdr:cNvSpPr txBox="1"/>
      </xdr:nvSpPr>
      <xdr:spPr>
        <a:xfrm>
          <a:off x="20199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20066</xdr:rowOff>
    </xdr:from>
    <xdr:to>
      <xdr:col>102</xdr:col>
      <xdr:colOff>165100</xdr:colOff>
      <xdr:row>62</xdr:row>
      <xdr:rowOff>121666</xdr:rowOff>
    </xdr:to>
    <xdr:sp macro="" textlink="">
      <xdr:nvSpPr>
        <xdr:cNvPr id="463" name="フローチャート: 判断 462"/>
        <xdr:cNvSpPr/>
      </xdr:nvSpPr>
      <xdr:spPr>
        <a:xfrm>
          <a:off x="19494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138193</xdr:rowOff>
    </xdr:from>
    <xdr:ext cx="469744" cy="259045"/>
    <xdr:sp macro="" textlink="">
      <xdr:nvSpPr>
        <xdr:cNvPr id="464" name="n_3aveValue【保健センター・保健所】&#10;一人当たり面積"/>
        <xdr:cNvSpPr txBox="1"/>
      </xdr:nvSpPr>
      <xdr:spPr>
        <a:xfrm>
          <a:off x="19310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5" name="テキスト ボックス 4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6" name="テキスト ボックス 4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7" name="テキスト ボックス 4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8" name="テキスト ボックス 4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9" name="テキスト ボックス 4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470" name="楕円 469"/>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97299</xdr:rowOff>
    </xdr:from>
    <xdr:ext cx="469744" cy="259045"/>
    <xdr:sp macro="" textlink="">
      <xdr:nvSpPr>
        <xdr:cNvPr id="471" name="【保健センター・保健所】&#10;一人当たり面積該当値テキスト"/>
        <xdr:cNvSpPr txBox="1"/>
      </xdr:nvSpPr>
      <xdr:spPr>
        <a:xfrm>
          <a:off x="22199600" y="1072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xdr:rowOff>
    </xdr:from>
    <xdr:to>
      <xdr:col>112</xdr:col>
      <xdr:colOff>38100</xdr:colOff>
      <xdr:row>63</xdr:row>
      <xdr:rowOff>114808</xdr:rowOff>
    </xdr:to>
    <xdr:sp macro="" textlink="">
      <xdr:nvSpPr>
        <xdr:cNvPr id="472" name="楕円 471"/>
        <xdr:cNvSpPr/>
      </xdr:nvSpPr>
      <xdr:spPr>
        <a:xfrm>
          <a:off x="21272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64008</xdr:rowOff>
    </xdr:to>
    <xdr:cxnSp macro="">
      <xdr:nvCxnSpPr>
        <xdr:cNvPr id="473" name="直線コネクタ 472"/>
        <xdr:cNvCxnSpPr/>
      </xdr:nvCxnSpPr>
      <xdr:spPr>
        <a:xfrm flipV="1">
          <a:off x="21323300" y="108630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474" name="楕円 473"/>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64008</xdr:rowOff>
    </xdr:from>
    <xdr:to>
      <xdr:col>111</xdr:col>
      <xdr:colOff>177800</xdr:colOff>
      <xdr:row>63</xdr:row>
      <xdr:rowOff>66294</xdr:rowOff>
    </xdr:to>
    <xdr:cxnSp macro="">
      <xdr:nvCxnSpPr>
        <xdr:cNvPr id="475" name="直線コネクタ 474"/>
        <xdr:cNvCxnSpPr/>
      </xdr:nvCxnSpPr>
      <xdr:spPr>
        <a:xfrm flipV="1">
          <a:off x="20434300" y="108653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476" name="楕円 475"/>
        <xdr:cNvSpPr/>
      </xdr:nvSpPr>
      <xdr:spPr>
        <a:xfrm>
          <a:off x="19494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66294</xdr:rowOff>
    </xdr:from>
    <xdr:to>
      <xdr:col>107</xdr:col>
      <xdr:colOff>50800</xdr:colOff>
      <xdr:row>63</xdr:row>
      <xdr:rowOff>68580</xdr:rowOff>
    </xdr:to>
    <xdr:cxnSp macro="">
      <xdr:nvCxnSpPr>
        <xdr:cNvPr id="477" name="直線コネクタ 476"/>
        <xdr:cNvCxnSpPr/>
      </xdr:nvCxnSpPr>
      <xdr:spPr>
        <a:xfrm flipV="1">
          <a:off x="19545300" y="108676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105935</xdr:rowOff>
    </xdr:from>
    <xdr:ext cx="469744" cy="259045"/>
    <xdr:sp macro="" textlink="">
      <xdr:nvSpPr>
        <xdr:cNvPr id="478" name="n_1mainValue【保健センター・保健所】&#10;一人当たり面積"/>
        <xdr:cNvSpPr txBox="1"/>
      </xdr:nvSpPr>
      <xdr:spPr>
        <a:xfrm>
          <a:off x="210757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479" name="n_2mainValue【保健センター・保健所】&#10;一人当たり面積"/>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480" name="n_3mainValue【保健センター・保健所】&#10;一人当たり面積"/>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1" name="テキスト ボックス 49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2" name="直線コネクタ 49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3" name="テキスト ボックス 49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4" name="直線コネクタ 49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5" name="テキスト ボックス 49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6" name="直線コネクタ 49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7" name="テキスト ボックス 49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8" name="直線コネクタ 49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9" name="テキスト ボックス 49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0" name="直線コネクタ 49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1" name="テキスト ボックス 50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2" name="直線コネクタ 5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3" name="テキスト ボックス 5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505" name="直線コネクタ 504"/>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506" name="【消防施設】&#10;有形固定資産減価償却率最小値テキスト"/>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507" name="直線コネクタ 506"/>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08"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09" name="直線コネクタ 50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510" name="【消防施設】&#10;有形固定資産減価償却率平均値テキスト"/>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11" name="フローチャート: 判断 510"/>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512" name="フローチャート: 判断 511"/>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99713</xdr:rowOff>
    </xdr:from>
    <xdr:ext cx="405111" cy="259045"/>
    <xdr:sp macro="" textlink="">
      <xdr:nvSpPr>
        <xdr:cNvPr id="513" name="n_1aveValue【消防施設】&#10;有形固定資産減価償却率"/>
        <xdr:cNvSpPr txBox="1"/>
      </xdr:nvSpPr>
      <xdr:spPr>
        <a:xfrm>
          <a:off x="15266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23495</xdr:rowOff>
    </xdr:from>
    <xdr:to>
      <xdr:col>76</xdr:col>
      <xdr:colOff>165100</xdr:colOff>
      <xdr:row>82</xdr:row>
      <xdr:rowOff>125095</xdr:rowOff>
    </xdr:to>
    <xdr:sp macro="" textlink="">
      <xdr:nvSpPr>
        <xdr:cNvPr id="514" name="フローチャート: 判断 513"/>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141622</xdr:rowOff>
    </xdr:from>
    <xdr:ext cx="405111" cy="259045"/>
    <xdr:sp macro="" textlink="">
      <xdr:nvSpPr>
        <xdr:cNvPr id="515" name="n_2aveValue【消防施設】&#10;有形固定資産減価償却率"/>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80645</xdr:rowOff>
    </xdr:from>
    <xdr:to>
      <xdr:col>72</xdr:col>
      <xdr:colOff>38100</xdr:colOff>
      <xdr:row>83</xdr:row>
      <xdr:rowOff>10795</xdr:rowOff>
    </xdr:to>
    <xdr:sp macro="" textlink="">
      <xdr:nvSpPr>
        <xdr:cNvPr id="516" name="フローチャート: 判断 515"/>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27322</xdr:rowOff>
    </xdr:from>
    <xdr:ext cx="405111" cy="259045"/>
    <xdr:sp macro="" textlink="">
      <xdr:nvSpPr>
        <xdr:cNvPr id="517" name="n_3aveValue【消防施設】&#10;有形固定資産減価償却率"/>
        <xdr:cNvSpPr txBox="1"/>
      </xdr:nvSpPr>
      <xdr:spPr>
        <a:xfrm>
          <a:off x="13500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8" name="テキスト ボックス 5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9" name="テキスト ボックス 5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0" name="テキスト ボックス 5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1" name="テキスト ボックス 5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2" name="テキスト ボックス 5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137795</xdr:rowOff>
    </xdr:from>
    <xdr:to>
      <xdr:col>85</xdr:col>
      <xdr:colOff>177800</xdr:colOff>
      <xdr:row>85</xdr:row>
      <xdr:rowOff>67945</xdr:rowOff>
    </xdr:to>
    <xdr:sp macro="" textlink="">
      <xdr:nvSpPr>
        <xdr:cNvPr id="523" name="楕円 522"/>
        <xdr:cNvSpPr/>
      </xdr:nvSpPr>
      <xdr:spPr>
        <a:xfrm>
          <a:off x="162687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116222</xdr:rowOff>
    </xdr:from>
    <xdr:ext cx="405111" cy="259045"/>
    <xdr:sp macro="" textlink="">
      <xdr:nvSpPr>
        <xdr:cNvPr id="524" name="【消防施設】&#10;有形固定資産減価償却率該当値テキスト"/>
        <xdr:cNvSpPr txBox="1"/>
      </xdr:nvSpPr>
      <xdr:spPr>
        <a:xfrm>
          <a:off x="16357600"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151130</xdr:rowOff>
    </xdr:from>
    <xdr:to>
      <xdr:col>81</xdr:col>
      <xdr:colOff>101600</xdr:colOff>
      <xdr:row>85</xdr:row>
      <xdr:rowOff>81280</xdr:rowOff>
    </xdr:to>
    <xdr:sp macro="" textlink="">
      <xdr:nvSpPr>
        <xdr:cNvPr id="525" name="楕円 524"/>
        <xdr:cNvSpPr/>
      </xdr:nvSpPr>
      <xdr:spPr>
        <a:xfrm>
          <a:off x="15430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17145</xdr:rowOff>
    </xdr:from>
    <xdr:to>
      <xdr:col>85</xdr:col>
      <xdr:colOff>127000</xdr:colOff>
      <xdr:row>85</xdr:row>
      <xdr:rowOff>30480</xdr:rowOff>
    </xdr:to>
    <xdr:cxnSp macro="">
      <xdr:nvCxnSpPr>
        <xdr:cNvPr id="526" name="直線コネクタ 525"/>
        <xdr:cNvCxnSpPr/>
      </xdr:nvCxnSpPr>
      <xdr:spPr>
        <a:xfrm flipV="1">
          <a:off x="15481300" y="1459039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114936</xdr:rowOff>
    </xdr:from>
    <xdr:to>
      <xdr:col>76</xdr:col>
      <xdr:colOff>165100</xdr:colOff>
      <xdr:row>85</xdr:row>
      <xdr:rowOff>45086</xdr:rowOff>
    </xdr:to>
    <xdr:sp macro="" textlink="">
      <xdr:nvSpPr>
        <xdr:cNvPr id="527" name="楕円 526"/>
        <xdr:cNvSpPr/>
      </xdr:nvSpPr>
      <xdr:spPr>
        <a:xfrm>
          <a:off x="14541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165736</xdr:rowOff>
    </xdr:from>
    <xdr:to>
      <xdr:col>81</xdr:col>
      <xdr:colOff>50800</xdr:colOff>
      <xdr:row>85</xdr:row>
      <xdr:rowOff>30480</xdr:rowOff>
    </xdr:to>
    <xdr:cxnSp macro="">
      <xdr:nvCxnSpPr>
        <xdr:cNvPr id="528" name="直線コネクタ 527"/>
        <xdr:cNvCxnSpPr/>
      </xdr:nvCxnSpPr>
      <xdr:spPr>
        <a:xfrm>
          <a:off x="14592300" y="145675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57786</xdr:rowOff>
    </xdr:from>
    <xdr:to>
      <xdr:col>72</xdr:col>
      <xdr:colOff>38100</xdr:colOff>
      <xdr:row>84</xdr:row>
      <xdr:rowOff>159386</xdr:rowOff>
    </xdr:to>
    <xdr:sp macro="" textlink="">
      <xdr:nvSpPr>
        <xdr:cNvPr id="529" name="楕円 528"/>
        <xdr:cNvSpPr/>
      </xdr:nvSpPr>
      <xdr:spPr>
        <a:xfrm>
          <a:off x="13652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108586</xdr:rowOff>
    </xdr:from>
    <xdr:to>
      <xdr:col>76</xdr:col>
      <xdr:colOff>114300</xdr:colOff>
      <xdr:row>84</xdr:row>
      <xdr:rowOff>165736</xdr:rowOff>
    </xdr:to>
    <xdr:cxnSp macro="">
      <xdr:nvCxnSpPr>
        <xdr:cNvPr id="530" name="直線コネクタ 529"/>
        <xdr:cNvCxnSpPr/>
      </xdr:nvCxnSpPr>
      <xdr:spPr>
        <a:xfrm>
          <a:off x="13703300" y="145103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72407</xdr:rowOff>
    </xdr:from>
    <xdr:ext cx="405111" cy="259045"/>
    <xdr:sp macro="" textlink="">
      <xdr:nvSpPr>
        <xdr:cNvPr id="531" name="n_1mainValue【消防施設】&#10;有形固定資産減価償却率"/>
        <xdr:cNvSpPr txBox="1"/>
      </xdr:nvSpPr>
      <xdr:spPr>
        <a:xfrm>
          <a:off x="152660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36213</xdr:rowOff>
    </xdr:from>
    <xdr:ext cx="405111" cy="259045"/>
    <xdr:sp macro="" textlink="">
      <xdr:nvSpPr>
        <xdr:cNvPr id="532" name="n_2mainValue【消防施設】&#10;有形固定資産減価償却率"/>
        <xdr:cNvSpPr txBox="1"/>
      </xdr:nvSpPr>
      <xdr:spPr>
        <a:xfrm>
          <a:off x="143897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150513</xdr:rowOff>
    </xdr:from>
    <xdr:ext cx="405111" cy="259045"/>
    <xdr:sp macro="" textlink="">
      <xdr:nvSpPr>
        <xdr:cNvPr id="533" name="n_3mainValue【消防施設】&#10;有形固定資産減価償却率"/>
        <xdr:cNvSpPr txBox="1"/>
      </xdr:nvSpPr>
      <xdr:spPr>
        <a:xfrm>
          <a:off x="13500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4" name="直線コネクタ 54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5" name="テキスト ボックス 54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6" name="直線コネクタ 54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7" name="テキスト ボックス 54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8" name="直線コネクタ 54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9" name="テキスト ボックス 54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0" name="直線コネクタ 54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1" name="テキスト ボックス 55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2" name="直線コネクタ 55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3" name="テキスト ボックス 55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4" name="直線コネクタ 55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5" name="テキスト ボックス 55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559" name="直線コネクタ 558"/>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60"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61" name="直線コネクタ 560"/>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562" name="【消防施設】&#10;一人当たり面積最大値テキスト"/>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563" name="直線コネクタ 562"/>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142439</xdr:rowOff>
    </xdr:from>
    <xdr:ext cx="469744" cy="259045"/>
    <xdr:sp macro="" textlink="">
      <xdr:nvSpPr>
        <xdr:cNvPr id="564" name="【消防施設】&#10;一人当たり面積平均値テキスト"/>
        <xdr:cNvSpPr txBox="1"/>
      </xdr:nvSpPr>
      <xdr:spPr>
        <a:xfrm>
          <a:off x="22199600" y="1420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565" name="フローチャート: 判断 564"/>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566" name="フローチャート: 判断 565"/>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76035</xdr:rowOff>
    </xdr:from>
    <xdr:ext cx="469744" cy="259045"/>
    <xdr:sp macro="" textlink="">
      <xdr:nvSpPr>
        <xdr:cNvPr id="567" name="n_1aveValue【消防施設】&#10;一人当たり面積"/>
        <xdr:cNvSpPr txBox="1"/>
      </xdr:nvSpPr>
      <xdr:spPr>
        <a:xfrm>
          <a:off x="210757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80373</xdr:rowOff>
    </xdr:from>
    <xdr:to>
      <xdr:col>107</xdr:col>
      <xdr:colOff>101600</xdr:colOff>
      <xdr:row>84</xdr:row>
      <xdr:rowOff>10523</xdr:rowOff>
    </xdr:to>
    <xdr:sp macro="" textlink="">
      <xdr:nvSpPr>
        <xdr:cNvPr id="568" name="フローチャート: 判断 567"/>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27050</xdr:rowOff>
    </xdr:from>
    <xdr:ext cx="469744" cy="259045"/>
    <xdr:sp macro="" textlink="">
      <xdr:nvSpPr>
        <xdr:cNvPr id="569" name="n_2aveValue【消防施設】&#10;一人当たり面積"/>
        <xdr:cNvSpPr txBox="1"/>
      </xdr:nvSpPr>
      <xdr:spPr>
        <a:xfrm>
          <a:off x="20199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23223</xdr:rowOff>
    </xdr:from>
    <xdr:to>
      <xdr:col>102</xdr:col>
      <xdr:colOff>165100</xdr:colOff>
      <xdr:row>84</xdr:row>
      <xdr:rowOff>124823</xdr:rowOff>
    </xdr:to>
    <xdr:sp macro="" textlink="">
      <xdr:nvSpPr>
        <xdr:cNvPr id="570" name="フローチャート: 判断 569"/>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141350</xdr:rowOff>
    </xdr:from>
    <xdr:ext cx="469744" cy="259045"/>
    <xdr:sp macro="" textlink="">
      <xdr:nvSpPr>
        <xdr:cNvPr id="571" name="n_3aveValue【消防施設】&#10;一人当たり面積"/>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18324</xdr:rowOff>
    </xdr:from>
    <xdr:to>
      <xdr:col>116</xdr:col>
      <xdr:colOff>114300</xdr:colOff>
      <xdr:row>85</xdr:row>
      <xdr:rowOff>119924</xdr:rowOff>
    </xdr:to>
    <xdr:sp macro="" textlink="">
      <xdr:nvSpPr>
        <xdr:cNvPr id="577" name="楕円 576"/>
        <xdr:cNvSpPr/>
      </xdr:nvSpPr>
      <xdr:spPr>
        <a:xfrm>
          <a:off x="221107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168201</xdr:rowOff>
    </xdr:from>
    <xdr:ext cx="469744" cy="259045"/>
    <xdr:sp macro="" textlink="">
      <xdr:nvSpPr>
        <xdr:cNvPr id="578" name="【消防施設】&#10;一人当たり面積該当値テキスト"/>
        <xdr:cNvSpPr txBox="1"/>
      </xdr:nvSpPr>
      <xdr:spPr>
        <a:xfrm>
          <a:off x="2219960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1995</xdr:rowOff>
    </xdr:from>
    <xdr:to>
      <xdr:col>112</xdr:col>
      <xdr:colOff>38100</xdr:colOff>
      <xdr:row>85</xdr:row>
      <xdr:rowOff>103595</xdr:rowOff>
    </xdr:to>
    <xdr:sp macro="" textlink="">
      <xdr:nvSpPr>
        <xdr:cNvPr id="579" name="楕円 578"/>
        <xdr:cNvSpPr/>
      </xdr:nvSpPr>
      <xdr:spPr>
        <a:xfrm>
          <a:off x="21272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52795</xdr:rowOff>
    </xdr:from>
    <xdr:to>
      <xdr:col>116</xdr:col>
      <xdr:colOff>63500</xdr:colOff>
      <xdr:row>85</xdr:row>
      <xdr:rowOff>69124</xdr:rowOff>
    </xdr:to>
    <xdr:cxnSp macro="">
      <xdr:nvCxnSpPr>
        <xdr:cNvPr id="580" name="直線コネクタ 579"/>
        <xdr:cNvCxnSpPr/>
      </xdr:nvCxnSpPr>
      <xdr:spPr>
        <a:xfrm>
          <a:off x="21323300" y="14626045"/>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11793</xdr:rowOff>
    </xdr:from>
    <xdr:to>
      <xdr:col>107</xdr:col>
      <xdr:colOff>101600</xdr:colOff>
      <xdr:row>85</xdr:row>
      <xdr:rowOff>113393</xdr:rowOff>
    </xdr:to>
    <xdr:sp macro="" textlink="">
      <xdr:nvSpPr>
        <xdr:cNvPr id="581" name="楕円 580"/>
        <xdr:cNvSpPr/>
      </xdr:nvSpPr>
      <xdr:spPr>
        <a:xfrm>
          <a:off x="20383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52795</xdr:rowOff>
    </xdr:from>
    <xdr:to>
      <xdr:col>111</xdr:col>
      <xdr:colOff>177800</xdr:colOff>
      <xdr:row>85</xdr:row>
      <xdr:rowOff>62593</xdr:rowOff>
    </xdr:to>
    <xdr:cxnSp macro="">
      <xdr:nvCxnSpPr>
        <xdr:cNvPr id="582" name="直線コネクタ 581"/>
        <xdr:cNvCxnSpPr/>
      </xdr:nvCxnSpPr>
      <xdr:spPr>
        <a:xfrm flipV="1">
          <a:off x="20434300" y="146260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15058</xdr:rowOff>
    </xdr:from>
    <xdr:to>
      <xdr:col>102</xdr:col>
      <xdr:colOff>165100</xdr:colOff>
      <xdr:row>85</xdr:row>
      <xdr:rowOff>116658</xdr:rowOff>
    </xdr:to>
    <xdr:sp macro="" textlink="">
      <xdr:nvSpPr>
        <xdr:cNvPr id="583" name="楕円 582"/>
        <xdr:cNvSpPr/>
      </xdr:nvSpPr>
      <xdr:spPr>
        <a:xfrm>
          <a:off x="19494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62593</xdr:rowOff>
    </xdr:from>
    <xdr:to>
      <xdr:col>107</xdr:col>
      <xdr:colOff>50800</xdr:colOff>
      <xdr:row>85</xdr:row>
      <xdr:rowOff>65858</xdr:rowOff>
    </xdr:to>
    <xdr:cxnSp macro="">
      <xdr:nvCxnSpPr>
        <xdr:cNvPr id="584" name="直線コネクタ 583"/>
        <xdr:cNvCxnSpPr/>
      </xdr:nvCxnSpPr>
      <xdr:spPr>
        <a:xfrm flipV="1">
          <a:off x="19545300" y="1463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94722</xdr:rowOff>
    </xdr:from>
    <xdr:ext cx="469744" cy="259045"/>
    <xdr:sp macro="" textlink="">
      <xdr:nvSpPr>
        <xdr:cNvPr id="585" name="n_1mainValue【消防施設】&#10;一人当たり面積"/>
        <xdr:cNvSpPr txBox="1"/>
      </xdr:nvSpPr>
      <xdr:spPr>
        <a:xfrm>
          <a:off x="210757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104520</xdr:rowOff>
    </xdr:from>
    <xdr:ext cx="469744" cy="259045"/>
    <xdr:sp macro="" textlink="">
      <xdr:nvSpPr>
        <xdr:cNvPr id="586" name="n_2mainValue【消防施設】&#10;一人当たり面積"/>
        <xdr:cNvSpPr txBox="1"/>
      </xdr:nvSpPr>
      <xdr:spPr>
        <a:xfrm>
          <a:off x="20199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107785</xdr:rowOff>
    </xdr:from>
    <xdr:ext cx="469744" cy="259045"/>
    <xdr:sp macro="" textlink="">
      <xdr:nvSpPr>
        <xdr:cNvPr id="587" name="n_3mainValue【消防施設】&#10;一人当たり面積"/>
        <xdr:cNvSpPr txBox="1"/>
      </xdr:nvSpPr>
      <xdr:spPr>
        <a:xfrm>
          <a:off x="19310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9" name="テキスト ボックス 59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613" name="直線コネクタ 612"/>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614" name="【庁舎】&#10;有形固定資産減価償却率最小値テキスト"/>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15" name="直線コネクタ 614"/>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616"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617" name="直線コネクタ 616"/>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54446</xdr:rowOff>
    </xdr:from>
    <xdr:ext cx="405111" cy="259045"/>
    <xdr:sp macro="" textlink="">
      <xdr:nvSpPr>
        <xdr:cNvPr id="618" name="【庁舎】&#10;有形固定資産減価償却率平均値テキスト"/>
        <xdr:cNvSpPr txBox="1"/>
      </xdr:nvSpPr>
      <xdr:spPr>
        <a:xfrm>
          <a:off x="16357600" y="1771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619" name="フローチャート: 判断 618"/>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620" name="フローチャート: 判断 619"/>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155683</xdr:rowOff>
    </xdr:from>
    <xdr:ext cx="405111" cy="259045"/>
    <xdr:sp macro="" textlink="">
      <xdr:nvSpPr>
        <xdr:cNvPr id="621" name="n_1aveValue【庁舎】&#10;有形固定資産減価償却率"/>
        <xdr:cNvSpPr txBox="1"/>
      </xdr:nvSpPr>
      <xdr:spPr>
        <a:xfrm>
          <a:off x="15266044" y="1781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22134</xdr:rowOff>
    </xdr:from>
    <xdr:to>
      <xdr:col>76</xdr:col>
      <xdr:colOff>165100</xdr:colOff>
      <xdr:row>103</xdr:row>
      <xdr:rowOff>123734</xdr:rowOff>
    </xdr:to>
    <xdr:sp macro="" textlink="">
      <xdr:nvSpPr>
        <xdr:cNvPr id="622" name="フローチャート: 判断 621"/>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114861</xdr:rowOff>
    </xdr:from>
    <xdr:ext cx="405111" cy="259045"/>
    <xdr:sp macro="" textlink="">
      <xdr:nvSpPr>
        <xdr:cNvPr id="623" name="n_2aveValue【庁舎】&#10;有形固定資産減価償却率"/>
        <xdr:cNvSpPr txBox="1"/>
      </xdr:nvSpPr>
      <xdr:spPr>
        <a:xfrm>
          <a:off x="143897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54792</xdr:rowOff>
    </xdr:from>
    <xdr:to>
      <xdr:col>72</xdr:col>
      <xdr:colOff>38100</xdr:colOff>
      <xdr:row>103</xdr:row>
      <xdr:rowOff>156392</xdr:rowOff>
    </xdr:to>
    <xdr:sp macro="" textlink="">
      <xdr:nvSpPr>
        <xdr:cNvPr id="624" name="フローチャート: 判断 623"/>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147519</xdr:rowOff>
    </xdr:from>
    <xdr:ext cx="405111" cy="259045"/>
    <xdr:sp macro="" textlink="">
      <xdr:nvSpPr>
        <xdr:cNvPr id="625" name="n_3aveValue【庁舎】&#10;有形固定資産減価償却率"/>
        <xdr:cNvSpPr txBox="1"/>
      </xdr:nvSpPr>
      <xdr:spPr>
        <a:xfrm>
          <a:off x="13500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87449</xdr:rowOff>
    </xdr:from>
    <xdr:to>
      <xdr:col>85</xdr:col>
      <xdr:colOff>177800</xdr:colOff>
      <xdr:row>103</xdr:row>
      <xdr:rowOff>17599</xdr:rowOff>
    </xdr:to>
    <xdr:sp macro="" textlink="">
      <xdr:nvSpPr>
        <xdr:cNvPr id="631" name="楕円 630"/>
        <xdr:cNvSpPr/>
      </xdr:nvSpPr>
      <xdr:spPr>
        <a:xfrm>
          <a:off x="162687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110326</xdr:rowOff>
    </xdr:from>
    <xdr:ext cx="405111" cy="259045"/>
    <xdr:sp macro="" textlink="">
      <xdr:nvSpPr>
        <xdr:cNvPr id="632" name="【庁舎】&#10;有形固定資産減価償却率該当値テキスト"/>
        <xdr:cNvSpPr txBox="1"/>
      </xdr:nvSpPr>
      <xdr:spPr>
        <a:xfrm>
          <a:off x="16357600" y="1742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110308</xdr:rowOff>
    </xdr:from>
    <xdr:to>
      <xdr:col>81</xdr:col>
      <xdr:colOff>101600</xdr:colOff>
      <xdr:row>103</xdr:row>
      <xdr:rowOff>40458</xdr:rowOff>
    </xdr:to>
    <xdr:sp macro="" textlink="">
      <xdr:nvSpPr>
        <xdr:cNvPr id="633" name="楕円 632"/>
        <xdr:cNvSpPr/>
      </xdr:nvSpPr>
      <xdr:spPr>
        <a:xfrm>
          <a:off x="15430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138249</xdr:rowOff>
    </xdr:from>
    <xdr:to>
      <xdr:col>85</xdr:col>
      <xdr:colOff>127000</xdr:colOff>
      <xdr:row>102</xdr:row>
      <xdr:rowOff>161108</xdr:rowOff>
    </xdr:to>
    <xdr:cxnSp macro="">
      <xdr:nvCxnSpPr>
        <xdr:cNvPr id="634" name="直線コネクタ 633"/>
        <xdr:cNvCxnSpPr/>
      </xdr:nvCxnSpPr>
      <xdr:spPr>
        <a:xfrm flipV="1">
          <a:off x="15481300" y="1762614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133169</xdr:rowOff>
    </xdr:from>
    <xdr:to>
      <xdr:col>76</xdr:col>
      <xdr:colOff>165100</xdr:colOff>
      <xdr:row>103</xdr:row>
      <xdr:rowOff>63319</xdr:rowOff>
    </xdr:to>
    <xdr:sp macro="" textlink="">
      <xdr:nvSpPr>
        <xdr:cNvPr id="635" name="楕円 634"/>
        <xdr:cNvSpPr/>
      </xdr:nvSpPr>
      <xdr:spPr>
        <a:xfrm>
          <a:off x="14541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161108</xdr:rowOff>
    </xdr:from>
    <xdr:to>
      <xdr:col>81</xdr:col>
      <xdr:colOff>50800</xdr:colOff>
      <xdr:row>103</xdr:row>
      <xdr:rowOff>12519</xdr:rowOff>
    </xdr:to>
    <xdr:cxnSp macro="">
      <xdr:nvCxnSpPr>
        <xdr:cNvPr id="636" name="直線コネクタ 635"/>
        <xdr:cNvCxnSpPr/>
      </xdr:nvCxnSpPr>
      <xdr:spPr>
        <a:xfrm flipV="1">
          <a:off x="14592300" y="176490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157662</xdr:rowOff>
    </xdr:from>
    <xdr:to>
      <xdr:col>72</xdr:col>
      <xdr:colOff>38100</xdr:colOff>
      <xdr:row>103</xdr:row>
      <xdr:rowOff>87812</xdr:rowOff>
    </xdr:to>
    <xdr:sp macro="" textlink="">
      <xdr:nvSpPr>
        <xdr:cNvPr id="637" name="楕円 636"/>
        <xdr:cNvSpPr/>
      </xdr:nvSpPr>
      <xdr:spPr>
        <a:xfrm>
          <a:off x="13652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12519</xdr:rowOff>
    </xdr:from>
    <xdr:to>
      <xdr:col>76</xdr:col>
      <xdr:colOff>114300</xdr:colOff>
      <xdr:row>103</xdr:row>
      <xdr:rowOff>37012</xdr:rowOff>
    </xdr:to>
    <xdr:cxnSp macro="">
      <xdr:nvCxnSpPr>
        <xdr:cNvPr id="638" name="直線コネクタ 637"/>
        <xdr:cNvCxnSpPr/>
      </xdr:nvCxnSpPr>
      <xdr:spPr>
        <a:xfrm flipV="1">
          <a:off x="13703300" y="176718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56985</xdr:rowOff>
    </xdr:from>
    <xdr:ext cx="405111" cy="259045"/>
    <xdr:sp macro="" textlink="">
      <xdr:nvSpPr>
        <xdr:cNvPr id="639" name="n_1mainValue【庁舎】&#10;有形固定資産減価償却率"/>
        <xdr:cNvSpPr txBox="1"/>
      </xdr:nvSpPr>
      <xdr:spPr>
        <a:xfrm>
          <a:off x="15266044" y="173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79846</xdr:rowOff>
    </xdr:from>
    <xdr:ext cx="405111" cy="259045"/>
    <xdr:sp macro="" textlink="">
      <xdr:nvSpPr>
        <xdr:cNvPr id="640" name="n_2mainValue【庁舎】&#10;有形固定資産減価償却率"/>
        <xdr:cNvSpPr txBox="1"/>
      </xdr:nvSpPr>
      <xdr:spPr>
        <a:xfrm>
          <a:off x="14389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104339</xdr:rowOff>
    </xdr:from>
    <xdr:ext cx="405111" cy="259045"/>
    <xdr:sp macro="" textlink="">
      <xdr:nvSpPr>
        <xdr:cNvPr id="641" name="n_3mainValue【庁舎】&#10;有形固定資産減価償却率"/>
        <xdr:cNvSpPr txBox="1"/>
      </xdr:nvSpPr>
      <xdr:spPr>
        <a:xfrm>
          <a:off x="13500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52" name="テキスト ボックス 65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53" name="直線コネクタ 6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4" name="テキスト ボックス 6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5" name="直線コネクタ 6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6" name="テキスト ボックス 6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7" name="直線コネクタ 6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8" name="テキスト ボックス 6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9" name="直線コネクタ 6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0" name="テキスト ボックス 6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1" name="直線コネクタ 6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2" name="テキスト ボックス 6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666" name="直線コネクタ 665"/>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667" name="【庁舎】&#10;一人当たり面積最小値テキスト"/>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668" name="直線コネクタ 667"/>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669" name="【庁舎】&#10;一人当たり面積最大値テキスト"/>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670" name="直線コネクタ 669"/>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671"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72" name="フローチャート: 判断 671"/>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673" name="フローチャート: 判断 672"/>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160038</xdr:rowOff>
    </xdr:from>
    <xdr:ext cx="469744" cy="259045"/>
    <xdr:sp macro="" textlink="">
      <xdr:nvSpPr>
        <xdr:cNvPr id="674" name="n_1aveValue【庁舎】&#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42545</xdr:rowOff>
    </xdr:from>
    <xdr:to>
      <xdr:col>107</xdr:col>
      <xdr:colOff>101600</xdr:colOff>
      <xdr:row>106</xdr:row>
      <xdr:rowOff>144145</xdr:rowOff>
    </xdr:to>
    <xdr:sp macro="" textlink="">
      <xdr:nvSpPr>
        <xdr:cNvPr id="675" name="フローチャート: 判断 674"/>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135272</xdr:rowOff>
    </xdr:from>
    <xdr:ext cx="469744" cy="259045"/>
    <xdr:sp macro="" textlink="">
      <xdr:nvSpPr>
        <xdr:cNvPr id="676" name="n_2aveValue【庁舎】&#10;一人当たり面積"/>
        <xdr:cNvSpPr txBox="1"/>
      </xdr:nvSpPr>
      <xdr:spPr>
        <a:xfrm>
          <a:off x="20199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93980</xdr:rowOff>
    </xdr:from>
    <xdr:to>
      <xdr:col>102</xdr:col>
      <xdr:colOff>165100</xdr:colOff>
      <xdr:row>106</xdr:row>
      <xdr:rowOff>24130</xdr:rowOff>
    </xdr:to>
    <xdr:sp macro="" textlink="">
      <xdr:nvSpPr>
        <xdr:cNvPr id="677" name="フローチャート: 判断 676"/>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15257</xdr:rowOff>
    </xdr:from>
    <xdr:ext cx="469744" cy="259045"/>
    <xdr:sp macro="" textlink="">
      <xdr:nvSpPr>
        <xdr:cNvPr id="678" name="n_3aveValue【庁舎】&#10;一人当たり面積"/>
        <xdr:cNvSpPr txBox="1"/>
      </xdr:nvSpPr>
      <xdr:spPr>
        <a:xfrm>
          <a:off x="19310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9" name="テキスト ボックス 6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128270</xdr:rowOff>
    </xdr:from>
    <xdr:to>
      <xdr:col>116</xdr:col>
      <xdr:colOff>114300</xdr:colOff>
      <xdr:row>104</xdr:row>
      <xdr:rowOff>58420</xdr:rowOff>
    </xdr:to>
    <xdr:sp macro="" textlink="">
      <xdr:nvSpPr>
        <xdr:cNvPr id="684" name="楕円 683"/>
        <xdr:cNvSpPr/>
      </xdr:nvSpPr>
      <xdr:spPr>
        <a:xfrm>
          <a:off x="22110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151147</xdr:rowOff>
    </xdr:from>
    <xdr:ext cx="469744" cy="259045"/>
    <xdr:sp macro="" textlink="">
      <xdr:nvSpPr>
        <xdr:cNvPr id="685" name="【庁舎】&#10;一人当たり面積該当値テキスト"/>
        <xdr:cNvSpPr txBox="1"/>
      </xdr:nvSpPr>
      <xdr:spPr>
        <a:xfrm>
          <a:off x="22199600"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156845</xdr:rowOff>
    </xdr:from>
    <xdr:to>
      <xdr:col>112</xdr:col>
      <xdr:colOff>38100</xdr:colOff>
      <xdr:row>104</xdr:row>
      <xdr:rowOff>86995</xdr:rowOff>
    </xdr:to>
    <xdr:sp macro="" textlink="">
      <xdr:nvSpPr>
        <xdr:cNvPr id="686" name="楕円 685"/>
        <xdr:cNvSpPr/>
      </xdr:nvSpPr>
      <xdr:spPr>
        <a:xfrm>
          <a:off x="21272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xdr:rowOff>
    </xdr:from>
    <xdr:to>
      <xdr:col>116</xdr:col>
      <xdr:colOff>63500</xdr:colOff>
      <xdr:row>104</xdr:row>
      <xdr:rowOff>36195</xdr:rowOff>
    </xdr:to>
    <xdr:cxnSp macro="">
      <xdr:nvCxnSpPr>
        <xdr:cNvPr id="687" name="直線コネクタ 686"/>
        <xdr:cNvCxnSpPr/>
      </xdr:nvCxnSpPr>
      <xdr:spPr>
        <a:xfrm flipV="1">
          <a:off x="21323300" y="178384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12064</xdr:rowOff>
    </xdr:from>
    <xdr:to>
      <xdr:col>107</xdr:col>
      <xdr:colOff>101600</xdr:colOff>
      <xdr:row>104</xdr:row>
      <xdr:rowOff>113664</xdr:rowOff>
    </xdr:to>
    <xdr:sp macro="" textlink="">
      <xdr:nvSpPr>
        <xdr:cNvPr id="688" name="楕円 687"/>
        <xdr:cNvSpPr/>
      </xdr:nvSpPr>
      <xdr:spPr>
        <a:xfrm>
          <a:off x="20383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36195</xdr:rowOff>
    </xdr:from>
    <xdr:to>
      <xdr:col>111</xdr:col>
      <xdr:colOff>177800</xdr:colOff>
      <xdr:row>104</xdr:row>
      <xdr:rowOff>62864</xdr:rowOff>
    </xdr:to>
    <xdr:cxnSp macro="">
      <xdr:nvCxnSpPr>
        <xdr:cNvPr id="689" name="直線コネクタ 688"/>
        <xdr:cNvCxnSpPr/>
      </xdr:nvCxnSpPr>
      <xdr:spPr>
        <a:xfrm flipV="1">
          <a:off x="20434300" y="178669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29211</xdr:rowOff>
    </xdr:from>
    <xdr:to>
      <xdr:col>102</xdr:col>
      <xdr:colOff>165100</xdr:colOff>
      <xdr:row>104</xdr:row>
      <xdr:rowOff>130811</xdr:rowOff>
    </xdr:to>
    <xdr:sp macro="" textlink="">
      <xdr:nvSpPr>
        <xdr:cNvPr id="690" name="楕円 689"/>
        <xdr:cNvSpPr/>
      </xdr:nvSpPr>
      <xdr:spPr>
        <a:xfrm>
          <a:off x="19494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62864</xdr:rowOff>
    </xdr:from>
    <xdr:to>
      <xdr:col>107</xdr:col>
      <xdr:colOff>50800</xdr:colOff>
      <xdr:row>104</xdr:row>
      <xdr:rowOff>80011</xdr:rowOff>
    </xdr:to>
    <xdr:cxnSp macro="">
      <xdr:nvCxnSpPr>
        <xdr:cNvPr id="691" name="直線コネクタ 690"/>
        <xdr:cNvCxnSpPr/>
      </xdr:nvCxnSpPr>
      <xdr:spPr>
        <a:xfrm flipV="1">
          <a:off x="19545300" y="1789366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103522</xdr:rowOff>
    </xdr:from>
    <xdr:ext cx="469744" cy="259045"/>
    <xdr:sp macro="" textlink="">
      <xdr:nvSpPr>
        <xdr:cNvPr id="692" name="n_1mainValue【庁舎】&#10;一人当たり面積"/>
        <xdr:cNvSpPr txBox="1"/>
      </xdr:nvSpPr>
      <xdr:spPr>
        <a:xfrm>
          <a:off x="21075727" y="1759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130191</xdr:rowOff>
    </xdr:from>
    <xdr:ext cx="469744" cy="259045"/>
    <xdr:sp macro="" textlink="">
      <xdr:nvSpPr>
        <xdr:cNvPr id="693" name="n_2mainValue【庁舎】&#10;一人当たり面積"/>
        <xdr:cNvSpPr txBox="1"/>
      </xdr:nvSpPr>
      <xdr:spPr>
        <a:xfrm>
          <a:off x="20199427" y="1761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147338</xdr:rowOff>
    </xdr:from>
    <xdr:ext cx="469744" cy="259045"/>
    <xdr:sp macro="" textlink="">
      <xdr:nvSpPr>
        <xdr:cNvPr id="694" name="n_3mainValue【庁舎】&#10;一人当たり面積"/>
        <xdr:cNvSpPr txBox="1"/>
      </xdr:nvSpPr>
      <xdr:spPr>
        <a:xfrm>
          <a:off x="193104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体育館・プールの一人当たり面積は、人口は少ないが合併前の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町で保有していた施設をそのまま持っているので類似団体平均よりも大きくなっている。平成２９年度は廃校のプールを含んでいたが区分を見直したため平成３０年度では下がった。</a:t>
          </a:r>
        </a:p>
        <a:p>
          <a:r>
            <a:rPr kumimoji="1" lang="ja-JP" altLang="en-US" sz="1300">
              <a:latin typeface="ＭＳ Ｐゴシック" panose="020B0600070205080204" pitchFamily="50" charset="-128"/>
              <a:ea typeface="ＭＳ Ｐゴシック" panose="020B0600070205080204" pitchFamily="50" charset="-128"/>
            </a:rPr>
            <a:t>福祉施設は老人福祉センター（</a:t>
          </a:r>
          <a:r>
            <a:rPr kumimoji="1" lang="en-US" altLang="ja-JP" sz="1300">
              <a:latin typeface="ＭＳ Ｐゴシック" panose="020B0600070205080204" pitchFamily="50" charset="-128"/>
              <a:ea typeface="ＭＳ Ｐゴシック" panose="020B0600070205080204" pitchFamily="50" charset="-128"/>
            </a:rPr>
            <a:t>S</a:t>
          </a:r>
          <a:r>
            <a:rPr kumimoji="1" lang="ja-JP" altLang="en-US" sz="1300">
              <a:latin typeface="ＭＳ Ｐゴシック" panose="020B0600070205080204" pitchFamily="50" charset="-128"/>
              <a:ea typeface="ＭＳ Ｐゴシック" panose="020B0600070205080204" pitchFamily="50" charset="-128"/>
            </a:rPr>
            <a:t>５９年建設）と福祉センター（</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８年建設）の２施設で、令和元年度に老人福祉センターを取り壊す予定のため、一人当たり面積及び減価償却率は下がる見込みである。平成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普通財産として貸付をしている施設を区分の見直しにより除外したため一人当たり面積が減少した。保健センター（平成２年建設）は三加和地区に１施設あり２８年を経過し、耐用年数５０年の半分を超えた。平成２８年度に空調の一部改修を行ったので、今後同様の改修工事が予想される。一般廃棄物処理施設及び消防施設は有明広域行政事務組合で消防本部と衛生センターの施設更新により平成２９年度までは減価償却率が下がってきていたが、平成３０年度の一般廃棄物処理施設については施設ごとの分担金を基に算出した数値を合計するように求め方を変えたことで減価償却率が大幅に上がることとなったが、順位は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庁舎は本庁が平成６年建設で水冷式空調管理方式をとっている。老朽化に加え消耗部品等が生産中止となっており修繕もままならない状態であるため、抜本的な更新工事が必要となる。また</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２８熊本地震及び</a:t>
          </a:r>
          <a:r>
            <a:rPr kumimoji="1" lang="en-US" altLang="ja-JP" sz="1300">
              <a:latin typeface="ＭＳ Ｐゴシック" panose="020B0600070205080204" pitchFamily="50" charset="-128"/>
              <a:ea typeface="ＭＳ Ｐゴシック" panose="020B0600070205080204" pitchFamily="50" charset="-128"/>
            </a:rPr>
            <a:t>H31.1.3</a:t>
          </a:r>
          <a:r>
            <a:rPr kumimoji="1" lang="ja-JP" altLang="en-US" sz="1300">
              <a:latin typeface="ＭＳ Ｐゴシック" panose="020B0600070205080204" pitchFamily="50" charset="-128"/>
              <a:ea typeface="ＭＳ Ｐゴシック" panose="020B0600070205080204" pitchFamily="50" charset="-128"/>
            </a:rPr>
            <a:t>（最大震度６弱）・</a:t>
          </a:r>
          <a:r>
            <a:rPr kumimoji="1" lang="en-US" altLang="ja-JP" sz="1300">
              <a:latin typeface="ＭＳ Ｐゴシック" panose="020B0600070205080204" pitchFamily="50" charset="-128"/>
              <a:ea typeface="ＭＳ Ｐゴシック" panose="020B0600070205080204" pitchFamily="50" charset="-128"/>
            </a:rPr>
            <a:t>H31.1.26</a:t>
          </a:r>
          <a:r>
            <a:rPr kumimoji="1" lang="ja-JP" altLang="en-US" sz="1300">
              <a:latin typeface="ＭＳ Ｐゴシック" panose="020B0600070205080204" pitchFamily="50" charset="-128"/>
              <a:ea typeface="ＭＳ Ｐゴシック" panose="020B0600070205080204" pitchFamily="50" charset="-128"/>
            </a:rPr>
            <a:t>（最大震度５弱）の地震で壁面等に亀裂を負ったが、設計事務所による診断では被災度は小破であり、建物自体は応急補修程度で恒久的な使用が可能な状態である。三加和総合支所は昭和３９年建設で耐用年数５０年を過ぎている。耐震基準がない時代の建設物であり、防災施設としての機能を継続するのであれば今後の方針を決める必要が生じ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10,074
10,023
98.78
7,916,959
6,932,694
866,092
4,275,773
7,347,691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H30.1.1</a:t>
          </a:r>
          <a:r>
            <a:rPr kumimoji="1" lang="ja-JP" altLang="en-US" sz="1300">
              <a:latin typeface="ＭＳ Ｐゴシック" panose="020B0600070205080204" pitchFamily="50" charset="-128"/>
              <a:ea typeface="ＭＳ Ｐゴシック" panose="020B0600070205080204" pitchFamily="50" charset="-128"/>
            </a:rPr>
            <a:t>現在から</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人（人口の</a:t>
          </a:r>
          <a:r>
            <a:rPr kumimoji="1" lang="en-US" altLang="ja-JP" sz="1300">
              <a:latin typeface="ＭＳ Ｐゴシック" panose="020B0600070205080204" pitchFamily="50" charset="-128"/>
              <a:ea typeface="ＭＳ Ｐゴシック" panose="020B0600070205080204" pitchFamily="50" charset="-128"/>
            </a:rPr>
            <a:t>2.45</a:t>
          </a:r>
          <a:r>
            <a:rPr kumimoji="1" lang="ja-JP" altLang="en-US" sz="1300">
              <a:latin typeface="ＭＳ Ｐゴシック" panose="020B0600070205080204" pitchFamily="50" charset="-128"/>
              <a:ea typeface="ＭＳ Ｐゴシック" panose="020B0600070205080204" pitchFamily="50" charset="-128"/>
            </a:rPr>
            <a:t>％）の人口減少と、</a:t>
          </a:r>
          <a:r>
            <a:rPr kumimoji="1" lang="en-US" altLang="ja-JP" sz="1300">
              <a:latin typeface="ＭＳ Ｐゴシック" panose="020B0600070205080204" pitchFamily="50" charset="-128"/>
              <a:ea typeface="ＭＳ Ｐゴシック" panose="020B0600070205080204" pitchFamily="50" charset="-128"/>
            </a:rPr>
            <a:t>40.2</a:t>
          </a:r>
          <a:r>
            <a:rPr kumimoji="1" lang="ja-JP" altLang="en-US" sz="1300">
              <a:latin typeface="ＭＳ Ｐゴシック" panose="020B0600070205080204" pitchFamily="50" charset="-128"/>
              <a:ea typeface="ＭＳ Ｐゴシック" panose="020B0600070205080204" pitchFamily="50" charset="-128"/>
            </a:rPr>
            <a:t>％高齢化率（平成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月末現在）に加え、町内に大型企業が少ないこと等により、財政基盤が弱く、類似団体平均を下回っている、税収向上のため管内</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町と併任徴収や滞納整理の強化を行っているが、横ばいである。今後は単独補助を中心に歳出見直しを行い財政の健全化を図る。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26307</xdr:rowOff>
    </xdr:to>
    <xdr:cxnSp macro="">
      <xdr:nvCxnSpPr>
        <xdr:cNvPr id="71" name="直線コネクタ 70"/>
        <xdr:cNvCxnSpPr/>
      </xdr:nvCxnSpPr>
      <xdr:spPr>
        <a:xfrm flipV="1">
          <a:off x="4114800" y="73641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4" name="直線コネクタ 73"/>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7" name="直線コネクタ 76"/>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80" name="直線コネクタ 79"/>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90" name="楕円 89"/>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1"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年度に施設の防水工事が多く維持補修費がかさんだ分が減少したことから維持補修費は減となったが、人件費、扶助費及び補助費が伸びたことと、分母となる普通交付税</a:t>
          </a:r>
          <a:r>
            <a:rPr kumimoji="1" lang="en-US" altLang="ja-JP" sz="1300">
              <a:latin typeface="ＭＳ Ｐゴシック" panose="020B0600070205080204" pitchFamily="50" charset="-128"/>
              <a:ea typeface="ＭＳ Ｐゴシック" panose="020B0600070205080204" pitchFamily="50" charset="-128"/>
            </a:rPr>
            <a:t>109,828</a:t>
          </a:r>
          <a:r>
            <a:rPr kumimoji="1" lang="ja-JP" altLang="en-US" sz="1300">
              <a:latin typeface="ＭＳ Ｐゴシック" panose="020B0600070205080204" pitchFamily="50" charset="-128"/>
              <a:ea typeface="ＭＳ Ｐゴシック" panose="020B0600070205080204" pitchFamily="50" charset="-128"/>
            </a:rPr>
            <a:t>減により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ポイント上昇した。高齢化率が</a:t>
          </a:r>
          <a:r>
            <a:rPr kumimoji="1" lang="en-US" altLang="ja-JP" sz="1300">
              <a:latin typeface="ＭＳ Ｐゴシック" panose="020B0600070205080204" pitchFamily="50" charset="-128"/>
              <a:ea typeface="ＭＳ Ｐゴシック" panose="020B0600070205080204" pitchFamily="50" charset="-128"/>
            </a:rPr>
            <a:t>40.2</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月末現在）と高く、生産人口が減ることで経常の一般財源が増える見込みは乏しく、公債費が高止まりしていることから硬直化が続く見込みである。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63</xdr:row>
      <xdr:rowOff>82127</xdr:rowOff>
    </xdr:to>
    <xdr:cxnSp macro="">
      <xdr:nvCxnSpPr>
        <xdr:cNvPr id="134" name="直線コネクタ 133"/>
        <xdr:cNvCxnSpPr/>
      </xdr:nvCxnSpPr>
      <xdr:spPr>
        <a:xfrm>
          <a:off x="4114800" y="10626090"/>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5"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138006</xdr:rowOff>
    </xdr:from>
    <xdr:to>
      <xdr:col>19</xdr:col>
      <xdr:colOff>133350</xdr:colOff>
      <xdr:row>61</xdr:row>
      <xdr:rowOff>167640</xdr:rowOff>
    </xdr:to>
    <xdr:cxnSp macro="">
      <xdr:nvCxnSpPr>
        <xdr:cNvPr id="137" name="直線コネクタ 136"/>
        <xdr:cNvCxnSpPr/>
      </xdr:nvCxnSpPr>
      <xdr:spPr>
        <a:xfrm>
          <a:off x="3225800" y="1042500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9" name="テキスト ボックス 138"/>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9313</xdr:rowOff>
    </xdr:from>
    <xdr:to>
      <xdr:col>15</xdr:col>
      <xdr:colOff>82550</xdr:colOff>
      <xdr:row>60</xdr:row>
      <xdr:rowOff>138006</xdr:rowOff>
    </xdr:to>
    <xdr:cxnSp macro="">
      <xdr:nvCxnSpPr>
        <xdr:cNvPr id="140" name="直線コネクタ 139"/>
        <xdr:cNvCxnSpPr/>
      </xdr:nvCxnSpPr>
      <xdr:spPr>
        <a:xfrm>
          <a:off x="2336800" y="1029631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63940</xdr:rowOff>
    </xdr:from>
    <xdr:ext cx="762000" cy="259045"/>
    <xdr:sp macro="" textlink="">
      <xdr:nvSpPr>
        <xdr:cNvPr id="142" name="テキスト ボックス 141"/>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9313</xdr:rowOff>
    </xdr:from>
    <xdr:to>
      <xdr:col>11</xdr:col>
      <xdr:colOff>31750</xdr:colOff>
      <xdr:row>61</xdr:row>
      <xdr:rowOff>46990</xdr:rowOff>
    </xdr:to>
    <xdr:cxnSp macro="">
      <xdr:nvCxnSpPr>
        <xdr:cNvPr id="143" name="直線コネクタ 142"/>
        <xdr:cNvCxnSpPr/>
      </xdr:nvCxnSpPr>
      <xdr:spPr>
        <a:xfrm flipV="1">
          <a:off x="1447800" y="1029631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45" name="テキスト ボックス 144"/>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90610</xdr:rowOff>
    </xdr:from>
    <xdr:ext cx="762000" cy="259045"/>
    <xdr:sp macro="" textlink="">
      <xdr:nvSpPr>
        <xdr:cNvPr id="147" name="テキスト ボックス 146"/>
        <xdr:cNvSpPr txBox="1"/>
      </xdr:nvSpPr>
      <xdr:spPr>
        <a:xfrm>
          <a:off x="1066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53" name="楕円 152"/>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3404</xdr:rowOff>
    </xdr:from>
    <xdr:ext cx="762000" cy="259045"/>
    <xdr:sp macro="" textlink="">
      <xdr:nvSpPr>
        <xdr:cNvPr id="154" name="財政構造の弾力性該当値テキスト"/>
        <xdr:cNvSpPr txBox="1"/>
      </xdr:nvSpPr>
      <xdr:spPr>
        <a:xfrm>
          <a:off x="5041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5" name="楕円 154"/>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6" name="テキスト ボックス 155"/>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87206</xdr:rowOff>
    </xdr:from>
    <xdr:to>
      <xdr:col>15</xdr:col>
      <xdr:colOff>133350</xdr:colOff>
      <xdr:row>61</xdr:row>
      <xdr:rowOff>17356</xdr:rowOff>
    </xdr:to>
    <xdr:sp macro="" textlink="">
      <xdr:nvSpPr>
        <xdr:cNvPr id="157" name="楕円 156"/>
        <xdr:cNvSpPr/>
      </xdr:nvSpPr>
      <xdr:spPr>
        <a:xfrm>
          <a:off x="3175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27533</xdr:rowOff>
    </xdr:from>
    <xdr:ext cx="762000" cy="259045"/>
    <xdr:sp macro="" textlink="">
      <xdr:nvSpPr>
        <xdr:cNvPr id="158" name="テキスト ボックス 157"/>
        <xdr:cNvSpPr txBox="1"/>
      </xdr:nvSpPr>
      <xdr:spPr>
        <a:xfrm>
          <a:off x="2844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129963</xdr:rowOff>
    </xdr:from>
    <xdr:to>
      <xdr:col>11</xdr:col>
      <xdr:colOff>82550</xdr:colOff>
      <xdr:row>60</xdr:row>
      <xdr:rowOff>60113</xdr:rowOff>
    </xdr:to>
    <xdr:sp macro="" textlink="">
      <xdr:nvSpPr>
        <xdr:cNvPr id="159" name="楕円 158"/>
        <xdr:cNvSpPr/>
      </xdr:nvSpPr>
      <xdr:spPr>
        <a:xfrm>
          <a:off x="2286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70290</xdr:rowOff>
    </xdr:from>
    <xdr:ext cx="762000" cy="259045"/>
    <xdr:sp macro="" textlink="">
      <xdr:nvSpPr>
        <xdr:cNvPr id="160" name="テキスト ボックス 159"/>
        <xdr:cNvSpPr txBox="1"/>
      </xdr:nvSpPr>
      <xdr:spPr>
        <a:xfrm>
          <a:off x="1955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61" name="楕円 160"/>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62" name="テキスト ボックス 161"/>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臨時職員から非常勤職員へ雇用形態の見直しを行い人件費が</a:t>
          </a:r>
          <a:r>
            <a:rPr kumimoji="1" lang="en-US" altLang="ja-JP" sz="1300">
              <a:latin typeface="ＭＳ Ｐゴシック" panose="020B0600070205080204" pitchFamily="50" charset="-128"/>
              <a:ea typeface="ＭＳ Ｐゴシック" panose="020B0600070205080204" pitchFamily="50" charset="-128"/>
            </a:rPr>
            <a:t>31,112</a:t>
          </a:r>
          <a:r>
            <a:rPr kumimoji="1" lang="ja-JP" altLang="en-US" sz="1300">
              <a:latin typeface="ＭＳ Ｐゴシック" panose="020B0600070205080204" pitchFamily="50" charset="-128"/>
              <a:ea typeface="ＭＳ Ｐゴシック" panose="020B0600070205080204" pitchFamily="50" charset="-128"/>
            </a:rPr>
            <a:t>千円増となった。また、固定資産台帳整備や法令・制度改正に伴うシステム改修が増えたことで物件費も増となったことから人口一人当たり決算額が</a:t>
          </a:r>
          <a:r>
            <a:rPr kumimoji="1" lang="en-US" altLang="ja-JP" sz="1300">
              <a:latin typeface="ＭＳ Ｐゴシック" panose="020B0600070205080204" pitchFamily="50" charset="-128"/>
              <a:ea typeface="ＭＳ Ｐゴシック" panose="020B0600070205080204" pitchFamily="50" charset="-128"/>
            </a:rPr>
            <a:t>759</a:t>
          </a:r>
          <a:r>
            <a:rPr kumimoji="1" lang="ja-JP" altLang="en-US" sz="1300">
              <a:latin typeface="ＭＳ Ｐゴシック" panose="020B0600070205080204" pitchFamily="50" charset="-128"/>
              <a:ea typeface="ＭＳ Ｐゴシック" panose="020B0600070205080204" pitchFamily="50" charset="-128"/>
            </a:rPr>
            <a:t>円増えた。</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34568</xdr:rowOff>
    </xdr:from>
    <xdr:to>
      <xdr:col>23</xdr:col>
      <xdr:colOff>133350</xdr:colOff>
      <xdr:row>82</xdr:row>
      <xdr:rowOff>37621</xdr:rowOff>
    </xdr:to>
    <xdr:cxnSp macro="">
      <xdr:nvCxnSpPr>
        <xdr:cNvPr id="197" name="直線コネクタ 196"/>
        <xdr:cNvCxnSpPr/>
      </xdr:nvCxnSpPr>
      <xdr:spPr>
        <a:xfrm>
          <a:off x="4114800" y="14093468"/>
          <a:ext cx="8382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83324</xdr:rowOff>
    </xdr:from>
    <xdr:ext cx="762000" cy="259045"/>
    <xdr:sp macro="" textlink="">
      <xdr:nvSpPr>
        <xdr:cNvPr id="198" name="人件費・物件費等の状況平均値テキスト"/>
        <xdr:cNvSpPr txBox="1"/>
      </xdr:nvSpPr>
      <xdr:spPr>
        <a:xfrm>
          <a:off x="5041900" y="14142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34568</xdr:rowOff>
    </xdr:from>
    <xdr:to>
      <xdr:col>19</xdr:col>
      <xdr:colOff>133350</xdr:colOff>
      <xdr:row>82</xdr:row>
      <xdr:rowOff>54077</xdr:rowOff>
    </xdr:to>
    <xdr:cxnSp macro="">
      <xdr:nvCxnSpPr>
        <xdr:cNvPr id="200" name="直線コネクタ 199"/>
        <xdr:cNvCxnSpPr/>
      </xdr:nvCxnSpPr>
      <xdr:spPr>
        <a:xfrm flipV="1">
          <a:off x="3225800" y="14093468"/>
          <a:ext cx="889000" cy="1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16772</xdr:rowOff>
    </xdr:from>
    <xdr:ext cx="736600" cy="259045"/>
    <xdr:sp macro="" textlink="">
      <xdr:nvSpPr>
        <xdr:cNvPr id="202" name="テキスト ボックス 201"/>
        <xdr:cNvSpPr txBox="1"/>
      </xdr:nvSpPr>
      <xdr:spPr>
        <a:xfrm>
          <a:off x="3733800" y="1424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50881</xdr:rowOff>
    </xdr:from>
    <xdr:to>
      <xdr:col>15</xdr:col>
      <xdr:colOff>82550</xdr:colOff>
      <xdr:row>82</xdr:row>
      <xdr:rowOff>54077</xdr:rowOff>
    </xdr:to>
    <xdr:cxnSp macro="">
      <xdr:nvCxnSpPr>
        <xdr:cNvPr id="203" name="直線コネクタ 202"/>
        <xdr:cNvCxnSpPr/>
      </xdr:nvCxnSpPr>
      <xdr:spPr>
        <a:xfrm>
          <a:off x="2336800" y="14109781"/>
          <a:ext cx="889000" cy="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3472</xdr:rowOff>
    </xdr:from>
    <xdr:ext cx="762000" cy="259045"/>
    <xdr:sp macro="" textlink="">
      <xdr:nvSpPr>
        <xdr:cNvPr id="205" name="テキスト ボックス 204"/>
        <xdr:cNvSpPr txBox="1"/>
      </xdr:nvSpPr>
      <xdr:spPr>
        <a:xfrm>
          <a:off x="2844800" y="1423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166505</xdr:rowOff>
    </xdr:from>
    <xdr:to>
      <xdr:col>11</xdr:col>
      <xdr:colOff>31750</xdr:colOff>
      <xdr:row>82</xdr:row>
      <xdr:rowOff>50881</xdr:rowOff>
    </xdr:to>
    <xdr:cxnSp macro="">
      <xdr:nvCxnSpPr>
        <xdr:cNvPr id="206" name="直線コネクタ 205"/>
        <xdr:cNvCxnSpPr/>
      </xdr:nvCxnSpPr>
      <xdr:spPr>
        <a:xfrm>
          <a:off x="1447800" y="14053955"/>
          <a:ext cx="889000" cy="5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114178</xdr:rowOff>
    </xdr:from>
    <xdr:ext cx="762000" cy="259045"/>
    <xdr:sp macro="" textlink="">
      <xdr:nvSpPr>
        <xdr:cNvPr id="208" name="テキスト ボックス 207"/>
        <xdr:cNvSpPr txBox="1"/>
      </xdr:nvSpPr>
      <xdr:spPr>
        <a:xfrm>
          <a:off x="1955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10" name="テキスト ボックス 209"/>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158271</xdr:rowOff>
    </xdr:from>
    <xdr:to>
      <xdr:col>23</xdr:col>
      <xdr:colOff>184150</xdr:colOff>
      <xdr:row>82</xdr:row>
      <xdr:rowOff>88421</xdr:rowOff>
    </xdr:to>
    <xdr:sp macro="" textlink="">
      <xdr:nvSpPr>
        <xdr:cNvPr id="216" name="楕円 215"/>
        <xdr:cNvSpPr/>
      </xdr:nvSpPr>
      <xdr:spPr>
        <a:xfrm>
          <a:off x="4902200" y="1404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3348</xdr:rowOff>
    </xdr:from>
    <xdr:ext cx="762000" cy="259045"/>
    <xdr:sp macro="" textlink="">
      <xdr:nvSpPr>
        <xdr:cNvPr id="217" name="人件費・物件費等の状況該当値テキスト"/>
        <xdr:cNvSpPr txBox="1"/>
      </xdr:nvSpPr>
      <xdr:spPr>
        <a:xfrm>
          <a:off x="5041900" y="1389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155218</xdr:rowOff>
    </xdr:from>
    <xdr:to>
      <xdr:col>19</xdr:col>
      <xdr:colOff>184150</xdr:colOff>
      <xdr:row>82</xdr:row>
      <xdr:rowOff>85368</xdr:rowOff>
    </xdr:to>
    <xdr:sp macro="" textlink="">
      <xdr:nvSpPr>
        <xdr:cNvPr id="218" name="楕円 217"/>
        <xdr:cNvSpPr/>
      </xdr:nvSpPr>
      <xdr:spPr>
        <a:xfrm>
          <a:off x="4064000" y="140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95545</xdr:rowOff>
    </xdr:from>
    <xdr:ext cx="736600" cy="259045"/>
    <xdr:sp macro="" textlink="">
      <xdr:nvSpPr>
        <xdr:cNvPr id="219" name="テキスト ボックス 218"/>
        <xdr:cNvSpPr txBox="1"/>
      </xdr:nvSpPr>
      <xdr:spPr>
        <a:xfrm>
          <a:off x="3733800" y="13811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3277</xdr:rowOff>
    </xdr:from>
    <xdr:to>
      <xdr:col>15</xdr:col>
      <xdr:colOff>133350</xdr:colOff>
      <xdr:row>82</xdr:row>
      <xdr:rowOff>104877</xdr:rowOff>
    </xdr:to>
    <xdr:sp macro="" textlink="">
      <xdr:nvSpPr>
        <xdr:cNvPr id="220" name="楕円 219"/>
        <xdr:cNvSpPr/>
      </xdr:nvSpPr>
      <xdr:spPr>
        <a:xfrm>
          <a:off x="3175000" y="1406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115054</xdr:rowOff>
    </xdr:from>
    <xdr:ext cx="762000" cy="259045"/>
    <xdr:sp macro="" textlink="">
      <xdr:nvSpPr>
        <xdr:cNvPr id="221" name="テキスト ボックス 220"/>
        <xdr:cNvSpPr txBox="1"/>
      </xdr:nvSpPr>
      <xdr:spPr>
        <a:xfrm>
          <a:off x="2844800" y="1383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81</xdr:rowOff>
    </xdr:from>
    <xdr:to>
      <xdr:col>11</xdr:col>
      <xdr:colOff>82550</xdr:colOff>
      <xdr:row>82</xdr:row>
      <xdr:rowOff>101681</xdr:rowOff>
    </xdr:to>
    <xdr:sp macro="" textlink="">
      <xdr:nvSpPr>
        <xdr:cNvPr id="222" name="楕円 221"/>
        <xdr:cNvSpPr/>
      </xdr:nvSpPr>
      <xdr:spPr>
        <a:xfrm>
          <a:off x="2286000" y="1405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111858</xdr:rowOff>
    </xdr:from>
    <xdr:ext cx="762000" cy="259045"/>
    <xdr:sp macro="" textlink="">
      <xdr:nvSpPr>
        <xdr:cNvPr id="223" name="テキスト ボックス 222"/>
        <xdr:cNvSpPr txBox="1"/>
      </xdr:nvSpPr>
      <xdr:spPr>
        <a:xfrm>
          <a:off x="1955800" y="1382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115705</xdr:rowOff>
    </xdr:from>
    <xdr:to>
      <xdr:col>7</xdr:col>
      <xdr:colOff>31750</xdr:colOff>
      <xdr:row>82</xdr:row>
      <xdr:rowOff>45855</xdr:rowOff>
    </xdr:to>
    <xdr:sp macro="" textlink="">
      <xdr:nvSpPr>
        <xdr:cNvPr id="224" name="楕円 223"/>
        <xdr:cNvSpPr/>
      </xdr:nvSpPr>
      <xdr:spPr>
        <a:xfrm>
          <a:off x="1397000" y="14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56032</xdr:rowOff>
    </xdr:from>
    <xdr:ext cx="762000" cy="259045"/>
    <xdr:sp macro="" textlink="">
      <xdr:nvSpPr>
        <xdr:cNvPr id="225" name="テキスト ボックス 224"/>
        <xdr:cNvSpPr txBox="1"/>
      </xdr:nvSpPr>
      <xdr:spPr>
        <a:xfrm>
          <a:off x="1066800" y="13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新陳代謝（退職</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人、新規採用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人）による。類似団体、全国町村平均と比較しても低い水準にある。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100693</xdr:rowOff>
    </xdr:to>
    <xdr:cxnSp macro="">
      <xdr:nvCxnSpPr>
        <xdr:cNvPr id="261" name="直線コネクタ 260"/>
        <xdr:cNvCxnSpPr/>
      </xdr:nvCxnSpPr>
      <xdr:spPr>
        <a:xfrm flipV="1">
          <a:off x="16179800" y="1453605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87</xdr:row>
      <xdr:rowOff>33564</xdr:rowOff>
    </xdr:to>
    <xdr:cxnSp macro="">
      <xdr:nvCxnSpPr>
        <xdr:cNvPr id="264" name="直線コネクタ 263"/>
        <xdr:cNvCxnSpPr/>
      </xdr:nvCxnSpPr>
      <xdr:spPr>
        <a:xfrm flipV="1">
          <a:off x="15290800" y="14673943"/>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88</xdr:row>
      <xdr:rowOff>17236</xdr:rowOff>
    </xdr:to>
    <xdr:cxnSp macro="">
      <xdr:nvCxnSpPr>
        <xdr:cNvPr id="267" name="直線コネクタ 266"/>
        <xdr:cNvCxnSpPr/>
      </xdr:nvCxnSpPr>
      <xdr:spPr>
        <a:xfrm flipV="1">
          <a:off x="14401800" y="149497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88</xdr:row>
      <xdr:rowOff>17236</xdr:rowOff>
    </xdr:to>
    <xdr:cxnSp macro="">
      <xdr:nvCxnSpPr>
        <xdr:cNvPr id="270" name="直線コネクタ 269"/>
        <xdr:cNvCxnSpPr/>
      </xdr:nvCxnSpPr>
      <xdr:spPr>
        <a:xfrm>
          <a:off x="13512800" y="1479459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4" name="テキスト ボックス 273"/>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80" name="楕円 279"/>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81"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2" name="楕円 281"/>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3" name="テキスト ボックス 282"/>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4" name="楕円 283"/>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5" name="テキスト ボックス 284"/>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6" name="楕円 285"/>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7" name="テキスト ボックス 286"/>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8" name="楕円 287"/>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9" name="テキスト ボックス 288"/>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以降、集中改革プランに基づき、退職者に対する職員の採用を控えるなど、職員数の削減に努めており、削減計画以上の実績を上げている。これ以上の削減は、組織機構（支所機能）の見直しや病院、特養、保育園、給食業務等の民間委託などの検討を要す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これからの職員の削減においては、住民サービスの低下など一定の犠牲を強いることにつながると認識しており、慎重に検討する必要がある。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ポイント減少しているが、職員数が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人減少したことが影響している。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144463</xdr:rowOff>
    </xdr:from>
    <xdr:to>
      <xdr:col>81</xdr:col>
      <xdr:colOff>44450</xdr:colOff>
      <xdr:row>63</xdr:row>
      <xdr:rowOff>155019</xdr:rowOff>
    </xdr:to>
    <xdr:cxnSp macro="">
      <xdr:nvCxnSpPr>
        <xdr:cNvPr id="328" name="直線コネクタ 327"/>
        <xdr:cNvCxnSpPr/>
      </xdr:nvCxnSpPr>
      <xdr:spPr>
        <a:xfrm flipV="1">
          <a:off x="16179800" y="10945813"/>
          <a:ext cx="838200" cy="1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23750</xdr:rowOff>
    </xdr:from>
    <xdr:ext cx="762000" cy="259045"/>
    <xdr:sp macro="" textlink="">
      <xdr:nvSpPr>
        <xdr:cNvPr id="329" name="定員管理の状況平均値テキスト"/>
        <xdr:cNvSpPr txBox="1"/>
      </xdr:nvSpPr>
      <xdr:spPr>
        <a:xfrm>
          <a:off x="17106900" y="1048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109775</xdr:rowOff>
    </xdr:from>
    <xdr:to>
      <xdr:col>77</xdr:col>
      <xdr:colOff>44450</xdr:colOff>
      <xdr:row>63</xdr:row>
      <xdr:rowOff>155019</xdr:rowOff>
    </xdr:to>
    <xdr:cxnSp macro="">
      <xdr:nvCxnSpPr>
        <xdr:cNvPr id="331" name="直線コネクタ 330"/>
        <xdr:cNvCxnSpPr/>
      </xdr:nvCxnSpPr>
      <xdr:spPr>
        <a:xfrm>
          <a:off x="15290800" y="10911125"/>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99395</xdr:rowOff>
    </xdr:from>
    <xdr:ext cx="736600" cy="259045"/>
    <xdr:sp macro="" textlink="">
      <xdr:nvSpPr>
        <xdr:cNvPr id="333" name="テキスト ボックス 332"/>
        <xdr:cNvSpPr txBox="1"/>
      </xdr:nvSpPr>
      <xdr:spPr>
        <a:xfrm>
          <a:off x="15798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157559</xdr:rowOff>
    </xdr:from>
    <xdr:to>
      <xdr:col>72</xdr:col>
      <xdr:colOff>203200</xdr:colOff>
      <xdr:row>63</xdr:row>
      <xdr:rowOff>109775</xdr:rowOff>
    </xdr:to>
    <xdr:cxnSp macro="">
      <xdr:nvCxnSpPr>
        <xdr:cNvPr id="334" name="直線コネクタ 333"/>
        <xdr:cNvCxnSpPr/>
      </xdr:nvCxnSpPr>
      <xdr:spPr>
        <a:xfrm>
          <a:off x="14401800" y="10787459"/>
          <a:ext cx="889000" cy="1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63199</xdr:rowOff>
    </xdr:from>
    <xdr:ext cx="762000" cy="259045"/>
    <xdr:sp macro="" textlink="">
      <xdr:nvSpPr>
        <xdr:cNvPr id="336" name="テキスト ボックス 335"/>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157559</xdr:rowOff>
    </xdr:from>
    <xdr:to>
      <xdr:col>68</xdr:col>
      <xdr:colOff>152400</xdr:colOff>
      <xdr:row>62</xdr:row>
      <xdr:rowOff>159068</xdr:rowOff>
    </xdr:to>
    <xdr:cxnSp macro="">
      <xdr:nvCxnSpPr>
        <xdr:cNvPr id="337" name="直線コネクタ 336"/>
        <xdr:cNvCxnSpPr/>
      </xdr:nvCxnSpPr>
      <xdr:spPr>
        <a:xfrm flipV="1">
          <a:off x="13512800" y="1078745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23989</xdr:rowOff>
    </xdr:from>
    <xdr:ext cx="762000" cy="259045"/>
    <xdr:sp macro="" textlink="">
      <xdr:nvSpPr>
        <xdr:cNvPr id="339" name="テキスト ボックス 338"/>
        <xdr:cNvSpPr txBox="1"/>
      </xdr:nvSpPr>
      <xdr:spPr>
        <a:xfrm>
          <a:off x="14020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40" name="フローチャート: 判断 339"/>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122017</xdr:rowOff>
    </xdr:from>
    <xdr:ext cx="762000" cy="259045"/>
    <xdr:sp macro="" textlink="">
      <xdr:nvSpPr>
        <xdr:cNvPr id="341" name="テキスト ボックス 340"/>
        <xdr:cNvSpPr txBox="1"/>
      </xdr:nvSpPr>
      <xdr:spPr>
        <a:xfrm>
          <a:off x="13131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93663</xdr:rowOff>
    </xdr:from>
    <xdr:to>
      <xdr:col>81</xdr:col>
      <xdr:colOff>95250</xdr:colOff>
      <xdr:row>64</xdr:row>
      <xdr:rowOff>23813</xdr:rowOff>
    </xdr:to>
    <xdr:sp macro="" textlink="">
      <xdr:nvSpPr>
        <xdr:cNvPr id="347" name="楕円 346"/>
        <xdr:cNvSpPr/>
      </xdr:nvSpPr>
      <xdr:spPr>
        <a:xfrm>
          <a:off x="169672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65740</xdr:rowOff>
    </xdr:from>
    <xdr:ext cx="762000" cy="259045"/>
    <xdr:sp macro="" textlink="">
      <xdr:nvSpPr>
        <xdr:cNvPr id="348" name="定員管理の状況該当値テキスト"/>
        <xdr:cNvSpPr txBox="1"/>
      </xdr:nvSpPr>
      <xdr:spPr>
        <a:xfrm>
          <a:off x="17106900" y="1086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104219</xdr:rowOff>
    </xdr:from>
    <xdr:to>
      <xdr:col>77</xdr:col>
      <xdr:colOff>95250</xdr:colOff>
      <xdr:row>64</xdr:row>
      <xdr:rowOff>34369</xdr:rowOff>
    </xdr:to>
    <xdr:sp macro="" textlink="">
      <xdr:nvSpPr>
        <xdr:cNvPr id="349" name="楕円 348"/>
        <xdr:cNvSpPr/>
      </xdr:nvSpPr>
      <xdr:spPr>
        <a:xfrm>
          <a:off x="16129000" y="109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19146</xdr:rowOff>
    </xdr:from>
    <xdr:ext cx="736600" cy="259045"/>
    <xdr:sp macro="" textlink="">
      <xdr:nvSpPr>
        <xdr:cNvPr id="350" name="テキスト ボックス 349"/>
        <xdr:cNvSpPr txBox="1"/>
      </xdr:nvSpPr>
      <xdr:spPr>
        <a:xfrm>
          <a:off x="15798800" y="1099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58975</xdr:rowOff>
    </xdr:from>
    <xdr:to>
      <xdr:col>73</xdr:col>
      <xdr:colOff>44450</xdr:colOff>
      <xdr:row>63</xdr:row>
      <xdr:rowOff>160575</xdr:rowOff>
    </xdr:to>
    <xdr:sp macro="" textlink="">
      <xdr:nvSpPr>
        <xdr:cNvPr id="351" name="楕円 350"/>
        <xdr:cNvSpPr/>
      </xdr:nvSpPr>
      <xdr:spPr>
        <a:xfrm>
          <a:off x="15240000" y="108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145352</xdr:rowOff>
    </xdr:from>
    <xdr:ext cx="762000" cy="259045"/>
    <xdr:sp macro="" textlink="">
      <xdr:nvSpPr>
        <xdr:cNvPr id="352" name="テキスト ボックス 351"/>
        <xdr:cNvSpPr txBox="1"/>
      </xdr:nvSpPr>
      <xdr:spPr>
        <a:xfrm>
          <a:off x="14909800" y="109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106759</xdr:rowOff>
    </xdr:from>
    <xdr:to>
      <xdr:col>68</xdr:col>
      <xdr:colOff>203200</xdr:colOff>
      <xdr:row>63</xdr:row>
      <xdr:rowOff>36909</xdr:rowOff>
    </xdr:to>
    <xdr:sp macro="" textlink="">
      <xdr:nvSpPr>
        <xdr:cNvPr id="353" name="楕円 352"/>
        <xdr:cNvSpPr/>
      </xdr:nvSpPr>
      <xdr:spPr>
        <a:xfrm>
          <a:off x="14351000" y="1073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21686</xdr:rowOff>
    </xdr:from>
    <xdr:ext cx="762000" cy="259045"/>
    <xdr:sp macro="" textlink="">
      <xdr:nvSpPr>
        <xdr:cNvPr id="354" name="テキスト ボックス 353"/>
        <xdr:cNvSpPr txBox="1"/>
      </xdr:nvSpPr>
      <xdr:spPr>
        <a:xfrm>
          <a:off x="14020800" y="1082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55" name="楕円 354"/>
        <xdr:cNvSpPr/>
      </xdr:nvSpPr>
      <xdr:spPr>
        <a:xfrm>
          <a:off x="13462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56" name="テキスト ボックス 355"/>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年度借入の道路事業に係る過疎対策事業債、平成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年度借入の合併特例債及び平成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年度借入の合併振興基金の償還が終わったことで、元利償還金は</a:t>
          </a:r>
          <a:r>
            <a:rPr kumimoji="1" lang="en-US" altLang="ja-JP" sz="1100">
              <a:latin typeface="ＭＳ Ｐゴシック" panose="020B0600070205080204" pitchFamily="50" charset="-128"/>
              <a:ea typeface="ＭＳ Ｐゴシック" panose="020B0600070205080204" pitchFamily="50" charset="-128"/>
            </a:rPr>
            <a:t>14,280</a:t>
          </a:r>
          <a:r>
            <a:rPr kumimoji="1" lang="ja-JP" altLang="en-US" sz="1100">
              <a:latin typeface="ＭＳ Ｐゴシック" panose="020B0600070205080204" pitchFamily="50" charset="-128"/>
              <a:ea typeface="ＭＳ Ｐゴシック" panose="020B0600070205080204" pitchFamily="50" charset="-128"/>
            </a:rPr>
            <a:t>千円減少となったが、普通交付税及び臨時財政対策債の減のため単年度では</a:t>
          </a:r>
          <a:r>
            <a:rPr kumimoji="1" lang="en-US" altLang="ja-JP" sz="1100">
              <a:latin typeface="ＭＳ Ｐゴシック" panose="020B0600070205080204" pitchFamily="50" charset="-128"/>
              <a:ea typeface="ＭＳ Ｐゴシック" panose="020B0600070205080204" pitchFamily="50" charset="-128"/>
            </a:rPr>
            <a:t>0.37</a:t>
          </a:r>
          <a:r>
            <a:rPr kumimoji="1" lang="ja-JP" altLang="en-US" sz="1100">
              <a:latin typeface="ＭＳ Ｐゴシック" panose="020B0600070205080204" pitchFamily="50" charset="-128"/>
              <a:ea typeface="ＭＳ Ｐゴシック" panose="020B0600070205080204" pitchFamily="50" charset="-128"/>
            </a:rPr>
            <a:t>ポイント上がった。平成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年度以降伸び続け、</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％以上で推移しているため</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か年平均で</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合併算定替え終了等に伴い歳入は減少し、学校や学童保育施設等の建設事業の償還が始まるため比率が上昇しやすくなっている。事務事業の見直しや優先度を厳しく点検し、投資効果の高い事業に計画的に借入を行い、実質公債費比率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％を超えない範囲で推移するよう努める。</a:t>
          </a: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6" name="直線コネクタ 385"/>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7" name="公債費負担の状況最小値テキスト"/>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8" name="直線コネクタ 387"/>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9"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90" name="直線コネクタ 389"/>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150989</xdr:rowOff>
    </xdr:from>
    <xdr:to>
      <xdr:col>81</xdr:col>
      <xdr:colOff>44450</xdr:colOff>
      <xdr:row>40</xdr:row>
      <xdr:rowOff>127000</xdr:rowOff>
    </xdr:to>
    <xdr:cxnSp macro="">
      <xdr:nvCxnSpPr>
        <xdr:cNvPr id="391" name="直線コネクタ 390"/>
        <xdr:cNvCxnSpPr/>
      </xdr:nvCxnSpPr>
      <xdr:spPr>
        <a:xfrm>
          <a:off x="16179800" y="6837539"/>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2"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フローチャート: 判断 39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43745</xdr:rowOff>
    </xdr:from>
    <xdr:to>
      <xdr:col>77</xdr:col>
      <xdr:colOff>44450</xdr:colOff>
      <xdr:row>39</xdr:row>
      <xdr:rowOff>150989</xdr:rowOff>
    </xdr:to>
    <xdr:cxnSp macro="">
      <xdr:nvCxnSpPr>
        <xdr:cNvPr id="394" name="直線コネクタ 393"/>
        <xdr:cNvCxnSpPr/>
      </xdr:nvCxnSpPr>
      <xdr:spPr>
        <a:xfrm>
          <a:off x="15290800" y="673029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5" name="フローチャート: 判断 39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6" name="テキスト ボックス 395"/>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161572</xdr:rowOff>
    </xdr:from>
    <xdr:to>
      <xdr:col>72</xdr:col>
      <xdr:colOff>203200</xdr:colOff>
      <xdr:row>39</xdr:row>
      <xdr:rowOff>43745</xdr:rowOff>
    </xdr:to>
    <xdr:cxnSp macro="">
      <xdr:nvCxnSpPr>
        <xdr:cNvPr id="397" name="直線コネクタ 396"/>
        <xdr:cNvCxnSpPr/>
      </xdr:nvCxnSpPr>
      <xdr:spPr>
        <a:xfrm>
          <a:off x="14401800" y="66766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8" name="フローチャート: 判断 397"/>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9" name="テキスト ボックス 398"/>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121355</xdr:rowOff>
    </xdr:from>
    <xdr:to>
      <xdr:col>68</xdr:col>
      <xdr:colOff>152400</xdr:colOff>
      <xdr:row>38</xdr:row>
      <xdr:rowOff>161572</xdr:rowOff>
    </xdr:to>
    <xdr:cxnSp macro="">
      <xdr:nvCxnSpPr>
        <xdr:cNvPr id="400" name="直線コネクタ 399"/>
        <xdr:cNvCxnSpPr/>
      </xdr:nvCxnSpPr>
      <xdr:spPr>
        <a:xfrm>
          <a:off x="13512800" y="66364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401" name="フローチャート: 判断 40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2" name="テキスト ボックス 401"/>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3" name="フローチャート: 判断 402"/>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154816</xdr:rowOff>
    </xdr:from>
    <xdr:ext cx="762000" cy="259045"/>
    <xdr:sp macro="" textlink="">
      <xdr:nvSpPr>
        <xdr:cNvPr id="404" name="テキスト ボックス 403"/>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10" name="楕円 409"/>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11"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100189</xdr:rowOff>
    </xdr:from>
    <xdr:to>
      <xdr:col>77</xdr:col>
      <xdr:colOff>95250</xdr:colOff>
      <xdr:row>40</xdr:row>
      <xdr:rowOff>30339</xdr:rowOff>
    </xdr:to>
    <xdr:sp macro="" textlink="">
      <xdr:nvSpPr>
        <xdr:cNvPr id="412" name="楕円 411"/>
        <xdr:cNvSpPr/>
      </xdr:nvSpPr>
      <xdr:spPr>
        <a:xfrm>
          <a:off x="16129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40516</xdr:rowOff>
    </xdr:from>
    <xdr:ext cx="736600" cy="259045"/>
    <xdr:sp macro="" textlink="">
      <xdr:nvSpPr>
        <xdr:cNvPr id="413" name="テキスト ボックス 412"/>
        <xdr:cNvSpPr txBox="1"/>
      </xdr:nvSpPr>
      <xdr:spPr>
        <a:xfrm>
          <a:off x="15798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164395</xdr:rowOff>
    </xdr:from>
    <xdr:to>
      <xdr:col>73</xdr:col>
      <xdr:colOff>44450</xdr:colOff>
      <xdr:row>39</xdr:row>
      <xdr:rowOff>94545</xdr:rowOff>
    </xdr:to>
    <xdr:sp macro="" textlink="">
      <xdr:nvSpPr>
        <xdr:cNvPr id="414" name="楕円 413"/>
        <xdr:cNvSpPr/>
      </xdr:nvSpPr>
      <xdr:spPr>
        <a:xfrm>
          <a:off x="15240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104722</xdr:rowOff>
    </xdr:from>
    <xdr:ext cx="762000" cy="259045"/>
    <xdr:sp macro="" textlink="">
      <xdr:nvSpPr>
        <xdr:cNvPr id="415" name="テキスト ボックス 414"/>
        <xdr:cNvSpPr txBox="1"/>
      </xdr:nvSpPr>
      <xdr:spPr>
        <a:xfrm>
          <a:off x="14909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110772</xdr:rowOff>
    </xdr:from>
    <xdr:to>
      <xdr:col>68</xdr:col>
      <xdr:colOff>203200</xdr:colOff>
      <xdr:row>39</xdr:row>
      <xdr:rowOff>40922</xdr:rowOff>
    </xdr:to>
    <xdr:sp macro="" textlink="">
      <xdr:nvSpPr>
        <xdr:cNvPr id="416" name="楕円 415"/>
        <xdr:cNvSpPr/>
      </xdr:nvSpPr>
      <xdr:spPr>
        <a:xfrm>
          <a:off x="14351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51099</xdr:rowOff>
    </xdr:from>
    <xdr:ext cx="762000" cy="259045"/>
    <xdr:sp macro="" textlink="">
      <xdr:nvSpPr>
        <xdr:cNvPr id="417" name="テキスト ボックス 416"/>
        <xdr:cNvSpPr txBox="1"/>
      </xdr:nvSpPr>
      <xdr:spPr>
        <a:xfrm>
          <a:off x="14020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70555</xdr:rowOff>
    </xdr:from>
    <xdr:to>
      <xdr:col>64</xdr:col>
      <xdr:colOff>152400</xdr:colOff>
      <xdr:row>39</xdr:row>
      <xdr:rowOff>705</xdr:rowOff>
    </xdr:to>
    <xdr:sp macro="" textlink="">
      <xdr:nvSpPr>
        <xdr:cNvPr id="418" name="楕円 417"/>
        <xdr:cNvSpPr/>
      </xdr:nvSpPr>
      <xdr:spPr>
        <a:xfrm>
          <a:off x="13462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10882</xdr:rowOff>
    </xdr:from>
    <xdr:ext cx="762000" cy="259045"/>
    <xdr:sp macro="" textlink="">
      <xdr:nvSpPr>
        <xdr:cNvPr id="419" name="テキスト ボックス 418"/>
        <xdr:cNvSpPr txBox="1"/>
      </xdr:nvSpPr>
      <xdr:spPr>
        <a:xfrm>
          <a:off x="13131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となっている。今後も公債費等義務的経費の削減を中心とした行財政改革を意識し、財政の健全化に努める。</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8" name="直線コネクタ 447"/>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9" name="将来負担の状況最小値テキスト"/>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0" name="直線コネクタ 449"/>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109491</xdr:rowOff>
    </xdr:from>
    <xdr:ext cx="762000" cy="259045"/>
    <xdr:sp macro="" textlink="">
      <xdr:nvSpPr>
        <xdr:cNvPr id="453" name="将来負担の状況平均値テキスト"/>
        <xdr:cNvSpPr txBox="1"/>
      </xdr:nvSpPr>
      <xdr:spPr>
        <a:xfrm>
          <a:off x="17106900" y="2681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4" name="フローチャート: 判断 453"/>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5" name="フローチャート: 判断 454"/>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6" name="テキスト ボックス 455"/>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161544</xdr:rowOff>
    </xdr:from>
    <xdr:to>
      <xdr:col>73</xdr:col>
      <xdr:colOff>44450</xdr:colOff>
      <xdr:row>16</xdr:row>
      <xdr:rowOff>91694</xdr:rowOff>
    </xdr:to>
    <xdr:sp macro="" textlink="">
      <xdr:nvSpPr>
        <xdr:cNvPr id="457" name="フローチャート: 判断 456"/>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58" name="テキスト ボックス 457"/>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50419</xdr:rowOff>
    </xdr:from>
    <xdr:to>
      <xdr:col>68</xdr:col>
      <xdr:colOff>203200</xdr:colOff>
      <xdr:row>16</xdr:row>
      <xdr:rowOff>152019</xdr:rowOff>
    </xdr:to>
    <xdr:sp macro="" textlink="">
      <xdr:nvSpPr>
        <xdr:cNvPr id="459" name="フローチャート: 判断 458"/>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162196</xdr:rowOff>
    </xdr:from>
    <xdr:ext cx="762000" cy="259045"/>
    <xdr:sp macro="" textlink="">
      <xdr:nvSpPr>
        <xdr:cNvPr id="460" name="テキスト ボックス 459"/>
        <xdr:cNvSpPr txBox="1"/>
      </xdr:nvSpPr>
      <xdr:spPr>
        <a:xfrm>
          <a:off x="14020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1" name="フローチャート: 判断 460"/>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62" name="テキスト ボックス 461"/>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10,074
10,023
98.78
7,916,959
6,932,694
866,092
4,275,773
7,347,691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人件費の決算額は前年度比で</a:t>
          </a:r>
          <a:r>
            <a:rPr kumimoji="1" lang="en-US" altLang="ja-JP" sz="1300">
              <a:latin typeface="ＭＳ Ｐゴシック" panose="020B0600070205080204" pitchFamily="50" charset="-128"/>
              <a:ea typeface="ＭＳ Ｐゴシック" panose="020B0600070205080204" pitchFamily="50" charset="-128"/>
            </a:rPr>
            <a:t>6,208</a:t>
          </a:r>
          <a:r>
            <a:rPr kumimoji="1" lang="ja-JP" altLang="en-US" sz="1300">
              <a:latin typeface="ＭＳ Ｐゴシック" panose="020B0600070205080204" pitchFamily="50" charset="-128"/>
              <a:ea typeface="ＭＳ Ｐゴシック" panose="020B0600070205080204" pitchFamily="50" charset="-128"/>
            </a:rPr>
            <a:t>千円減少したが、分母となる普通交付税の減額により、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特殊勤務手当制度の改正や代休制度の運用で時間外勤務手当を抑えるなどの取組で人件費抑制の努力をしているが、本庁舎と総合支所の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か所に人員配置が必要であり、正職員の削減による人件費の抑制は困難な状況にある。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113393</xdr:rowOff>
    </xdr:from>
    <xdr:to>
      <xdr:col>24</xdr:col>
      <xdr:colOff>25400</xdr:colOff>
      <xdr:row>38</xdr:row>
      <xdr:rowOff>127000</xdr:rowOff>
    </xdr:to>
    <xdr:cxnSp macro="">
      <xdr:nvCxnSpPr>
        <xdr:cNvPr id="68" name="直線コネクタ 67"/>
        <xdr:cNvCxnSpPr/>
      </xdr:nvCxnSpPr>
      <xdr:spPr>
        <a:xfrm>
          <a:off x="3987800" y="6457043"/>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154214</xdr:rowOff>
    </xdr:from>
    <xdr:to>
      <xdr:col>19</xdr:col>
      <xdr:colOff>187325</xdr:colOff>
      <xdr:row>37</xdr:row>
      <xdr:rowOff>113393</xdr:rowOff>
    </xdr:to>
    <xdr:cxnSp macro="">
      <xdr:nvCxnSpPr>
        <xdr:cNvPr id="71" name="直線コネクタ 70"/>
        <xdr:cNvCxnSpPr/>
      </xdr:nvCxnSpPr>
      <xdr:spPr>
        <a:xfrm>
          <a:off x="3098800" y="63264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73" name="テキスト ボックス 72"/>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154214</xdr:rowOff>
    </xdr:from>
    <xdr:to>
      <xdr:col>15</xdr:col>
      <xdr:colOff>98425</xdr:colOff>
      <xdr:row>37</xdr:row>
      <xdr:rowOff>26307</xdr:rowOff>
    </xdr:to>
    <xdr:cxnSp macro="">
      <xdr:nvCxnSpPr>
        <xdr:cNvPr id="74" name="直線コネクタ 73"/>
        <xdr:cNvCxnSpPr/>
      </xdr:nvCxnSpPr>
      <xdr:spPr>
        <a:xfrm flipV="1">
          <a:off x="2209800" y="6326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76" name="テキスト ボックス 75"/>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26307</xdr:rowOff>
    </xdr:from>
    <xdr:to>
      <xdr:col>11</xdr:col>
      <xdr:colOff>9525</xdr:colOff>
      <xdr:row>38</xdr:row>
      <xdr:rowOff>29028</xdr:rowOff>
    </xdr:to>
    <xdr:cxnSp macro="">
      <xdr:nvCxnSpPr>
        <xdr:cNvPr id="77" name="直線コネクタ 76"/>
        <xdr:cNvCxnSpPr/>
      </xdr:nvCxnSpPr>
      <xdr:spPr>
        <a:xfrm flipV="1">
          <a:off x="1320800" y="63699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31949</xdr:rowOff>
    </xdr:from>
    <xdr:ext cx="762000" cy="259045"/>
    <xdr:sp macro="" textlink="">
      <xdr:nvSpPr>
        <xdr:cNvPr id="79" name="テキスト ボックス 78"/>
        <xdr:cNvSpPr txBox="1"/>
      </xdr:nvSpPr>
      <xdr:spPr>
        <a:xfrm>
          <a:off x="1828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108149</xdr:rowOff>
    </xdr:from>
    <xdr:ext cx="762000" cy="259045"/>
    <xdr:sp macro="" textlink="">
      <xdr:nvSpPr>
        <xdr:cNvPr id="81" name="テキスト ボックス 80"/>
        <xdr:cNvSpPr txBox="1"/>
      </xdr:nvSpPr>
      <xdr:spPr>
        <a:xfrm>
          <a:off x="939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62593</xdr:rowOff>
    </xdr:from>
    <xdr:to>
      <xdr:col>20</xdr:col>
      <xdr:colOff>38100</xdr:colOff>
      <xdr:row>37</xdr:row>
      <xdr:rowOff>164193</xdr:rowOff>
    </xdr:to>
    <xdr:sp macro="" textlink="">
      <xdr:nvSpPr>
        <xdr:cNvPr id="89" name="楕円 88"/>
        <xdr:cNvSpPr/>
      </xdr:nvSpPr>
      <xdr:spPr>
        <a:xfrm>
          <a:off x="3937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2920</xdr:rowOff>
    </xdr:from>
    <xdr:ext cx="736600" cy="259045"/>
    <xdr:sp macro="" textlink="">
      <xdr:nvSpPr>
        <xdr:cNvPr id="90" name="テキスト ボックス 89"/>
        <xdr:cNvSpPr txBox="1"/>
      </xdr:nvSpPr>
      <xdr:spPr>
        <a:xfrm>
          <a:off x="3606800" y="617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103414</xdr:rowOff>
    </xdr:from>
    <xdr:to>
      <xdr:col>15</xdr:col>
      <xdr:colOff>149225</xdr:colOff>
      <xdr:row>37</xdr:row>
      <xdr:rowOff>33564</xdr:rowOff>
    </xdr:to>
    <xdr:sp macro="" textlink="">
      <xdr:nvSpPr>
        <xdr:cNvPr id="91" name="楕円 90"/>
        <xdr:cNvSpPr/>
      </xdr:nvSpPr>
      <xdr:spPr>
        <a:xfrm>
          <a:off x="3048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43741</xdr:rowOff>
    </xdr:from>
    <xdr:ext cx="762000" cy="259045"/>
    <xdr:sp macro="" textlink="">
      <xdr:nvSpPr>
        <xdr:cNvPr id="92" name="テキスト ボックス 91"/>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146957</xdr:rowOff>
    </xdr:from>
    <xdr:to>
      <xdr:col>11</xdr:col>
      <xdr:colOff>60325</xdr:colOff>
      <xdr:row>37</xdr:row>
      <xdr:rowOff>77107</xdr:rowOff>
    </xdr:to>
    <xdr:sp macro="" textlink="">
      <xdr:nvSpPr>
        <xdr:cNvPr id="93" name="楕円 92"/>
        <xdr:cNvSpPr/>
      </xdr:nvSpPr>
      <xdr:spPr>
        <a:xfrm>
          <a:off x="2159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87284</xdr:rowOff>
    </xdr:from>
    <xdr:ext cx="762000" cy="259045"/>
    <xdr:sp macro="" textlink="">
      <xdr:nvSpPr>
        <xdr:cNvPr id="94" name="テキスト ボックス 93"/>
        <xdr:cNvSpPr txBox="1"/>
      </xdr:nvSpPr>
      <xdr:spPr>
        <a:xfrm>
          <a:off x="1828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149678</xdr:rowOff>
    </xdr:from>
    <xdr:to>
      <xdr:col>6</xdr:col>
      <xdr:colOff>171450</xdr:colOff>
      <xdr:row>38</xdr:row>
      <xdr:rowOff>79828</xdr:rowOff>
    </xdr:to>
    <xdr:sp macro="" textlink="">
      <xdr:nvSpPr>
        <xdr:cNvPr id="95" name="楕円 94"/>
        <xdr:cNvSpPr/>
      </xdr:nvSpPr>
      <xdr:spPr>
        <a:xfrm>
          <a:off x="1270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90005</xdr:rowOff>
    </xdr:from>
    <xdr:ext cx="762000" cy="259045"/>
    <xdr:sp macro="" textlink="">
      <xdr:nvSpPr>
        <xdr:cNvPr id="96" name="テキスト ボックス 95"/>
        <xdr:cNvSpPr txBox="1"/>
      </xdr:nvSpPr>
      <xdr:spPr>
        <a:xfrm>
          <a:off x="939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道路台帳修正業務</a:t>
          </a:r>
          <a:r>
            <a:rPr kumimoji="1" lang="en-US" altLang="ja-JP" sz="1300">
              <a:latin typeface="ＭＳ Ｐゴシック" panose="020B0600070205080204" pitchFamily="50" charset="-128"/>
              <a:ea typeface="ＭＳ Ｐゴシック" panose="020B0600070205080204" pitchFamily="50" charset="-128"/>
            </a:rPr>
            <a:t>4,221</a:t>
          </a:r>
          <a:r>
            <a:rPr kumimoji="1" lang="ja-JP" altLang="en-US" sz="1300">
              <a:latin typeface="ＭＳ Ｐゴシック" panose="020B0600070205080204" pitchFamily="50" charset="-128"/>
              <a:ea typeface="ＭＳ Ｐゴシック" panose="020B0600070205080204" pitchFamily="50" charset="-128"/>
            </a:rPr>
            <a:t>増、林地台帳修正業務</a:t>
          </a:r>
          <a:r>
            <a:rPr kumimoji="1" lang="en-US" altLang="ja-JP" sz="1300">
              <a:latin typeface="ＭＳ Ｐゴシック" panose="020B0600070205080204" pitchFamily="50" charset="-128"/>
              <a:ea typeface="ＭＳ Ｐゴシック" panose="020B0600070205080204" pitchFamily="50" charset="-128"/>
            </a:rPr>
            <a:t>4,110</a:t>
          </a:r>
          <a:r>
            <a:rPr kumimoji="1" lang="ja-JP" altLang="en-US" sz="1300">
              <a:latin typeface="ＭＳ Ｐゴシック" panose="020B0600070205080204" pitchFamily="50" charset="-128"/>
              <a:ea typeface="ＭＳ Ｐゴシック" panose="020B0600070205080204" pitchFamily="50" charset="-128"/>
            </a:rPr>
            <a:t>増、公会計等整備事業</a:t>
          </a:r>
          <a:r>
            <a:rPr kumimoji="1" lang="en-US" altLang="ja-JP" sz="1300">
              <a:latin typeface="ＭＳ Ｐゴシック" panose="020B0600070205080204" pitchFamily="50" charset="-128"/>
              <a:ea typeface="ＭＳ Ｐゴシック" panose="020B0600070205080204" pitchFamily="50" charset="-128"/>
            </a:rPr>
            <a:t>3,834</a:t>
          </a:r>
          <a:r>
            <a:rPr kumimoji="1" lang="ja-JP" altLang="en-US" sz="1300">
              <a:latin typeface="ＭＳ Ｐゴシック" panose="020B0600070205080204" pitchFamily="50" charset="-128"/>
              <a:ea typeface="ＭＳ Ｐゴシック" panose="020B0600070205080204" pitchFamily="50" charset="-128"/>
            </a:rPr>
            <a:t>増、ネットワーク管理業務</a:t>
          </a:r>
          <a:r>
            <a:rPr kumimoji="1" lang="en-US" altLang="ja-JP" sz="1300">
              <a:latin typeface="ＭＳ Ｐゴシック" panose="020B0600070205080204" pitchFamily="50" charset="-128"/>
              <a:ea typeface="ＭＳ Ｐゴシック" panose="020B0600070205080204" pitchFamily="50" charset="-128"/>
            </a:rPr>
            <a:t>3,795</a:t>
          </a:r>
          <a:r>
            <a:rPr kumimoji="1" lang="ja-JP" altLang="en-US" sz="1300">
              <a:latin typeface="ＭＳ Ｐゴシック" panose="020B0600070205080204" pitchFamily="50" charset="-128"/>
              <a:ea typeface="ＭＳ Ｐゴシック" panose="020B0600070205080204" pitchFamily="50" charset="-128"/>
            </a:rPr>
            <a:t>増、条例等制定改廃事務経費</a:t>
          </a:r>
          <a:r>
            <a:rPr kumimoji="1" lang="en-US" altLang="ja-JP" sz="1300">
              <a:latin typeface="ＭＳ Ｐゴシック" panose="020B0600070205080204" pitchFamily="50" charset="-128"/>
              <a:ea typeface="ＭＳ Ｐゴシック" panose="020B0600070205080204" pitchFamily="50" charset="-128"/>
            </a:rPr>
            <a:t>3,758</a:t>
          </a:r>
          <a:r>
            <a:rPr kumimoji="1" lang="ja-JP" altLang="en-US" sz="1300">
              <a:latin typeface="ＭＳ Ｐゴシック" panose="020B0600070205080204" pitchFamily="50" charset="-128"/>
              <a:ea typeface="ＭＳ Ｐゴシック" panose="020B0600070205080204" pitchFamily="50" charset="-128"/>
            </a:rPr>
            <a:t>増。法令・制度改正にともなうシステム更新事業が増加したことで、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事業の効率化に努めたことにより類似団体平均よりも下回っていることから今後もこの水準を維持・改善できるよう努める。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xdr:rowOff>
    </xdr:from>
    <xdr:to>
      <xdr:col>82</xdr:col>
      <xdr:colOff>107950</xdr:colOff>
      <xdr:row>15</xdr:row>
      <xdr:rowOff>85090</xdr:rowOff>
    </xdr:to>
    <xdr:cxnSp macro="">
      <xdr:nvCxnSpPr>
        <xdr:cNvPr id="129" name="直線コネクタ 128"/>
        <xdr:cNvCxnSpPr/>
      </xdr:nvCxnSpPr>
      <xdr:spPr>
        <a:xfrm>
          <a:off x="15671800" y="2588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15</xdr:row>
      <xdr:rowOff>69850</xdr:rowOff>
    </xdr:to>
    <xdr:cxnSp macro="">
      <xdr:nvCxnSpPr>
        <xdr:cNvPr id="132" name="直線コネクタ 131"/>
        <xdr:cNvCxnSpPr/>
      </xdr:nvCxnSpPr>
      <xdr:spPr>
        <a:xfrm flipV="1">
          <a:off x="14782800" y="2588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34" name="テキスト ボックス 133"/>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54610</xdr:rowOff>
    </xdr:from>
    <xdr:to>
      <xdr:col>73</xdr:col>
      <xdr:colOff>180975</xdr:colOff>
      <xdr:row>15</xdr:row>
      <xdr:rowOff>69850</xdr:rowOff>
    </xdr:to>
    <xdr:cxnSp macro="">
      <xdr:nvCxnSpPr>
        <xdr:cNvPr id="135" name="直線コネクタ 134"/>
        <xdr:cNvCxnSpPr/>
      </xdr:nvCxnSpPr>
      <xdr:spPr>
        <a:xfrm>
          <a:off x="13893800" y="2626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54610</xdr:rowOff>
    </xdr:from>
    <xdr:to>
      <xdr:col>69</xdr:col>
      <xdr:colOff>92075</xdr:colOff>
      <xdr:row>15</xdr:row>
      <xdr:rowOff>100330</xdr:rowOff>
    </xdr:to>
    <xdr:cxnSp macro="">
      <xdr:nvCxnSpPr>
        <xdr:cNvPr id="138" name="直線コネクタ 137"/>
        <xdr:cNvCxnSpPr/>
      </xdr:nvCxnSpPr>
      <xdr:spPr>
        <a:xfrm flipV="1">
          <a:off x="13004800" y="262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42" name="テキスト ボックス 141"/>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8" name="楕円 147"/>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9"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137160</xdr:rowOff>
    </xdr:from>
    <xdr:to>
      <xdr:col>78</xdr:col>
      <xdr:colOff>120650</xdr:colOff>
      <xdr:row>15</xdr:row>
      <xdr:rowOff>67310</xdr:rowOff>
    </xdr:to>
    <xdr:sp macro="" textlink="">
      <xdr:nvSpPr>
        <xdr:cNvPr id="150" name="楕円 149"/>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77487</xdr:rowOff>
    </xdr:from>
    <xdr:ext cx="736600" cy="259045"/>
    <xdr:sp macro="" textlink="">
      <xdr:nvSpPr>
        <xdr:cNvPr id="151" name="テキスト ボックス 150"/>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2" name="楕円 151"/>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3" name="テキスト ボックス 152"/>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xdr:rowOff>
    </xdr:from>
    <xdr:to>
      <xdr:col>69</xdr:col>
      <xdr:colOff>142875</xdr:colOff>
      <xdr:row>15</xdr:row>
      <xdr:rowOff>105410</xdr:rowOff>
    </xdr:to>
    <xdr:sp macro="" textlink="">
      <xdr:nvSpPr>
        <xdr:cNvPr id="154" name="楕円 153"/>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115587</xdr:rowOff>
    </xdr:from>
    <xdr:ext cx="762000" cy="259045"/>
    <xdr:sp macro="" textlink="">
      <xdr:nvSpPr>
        <xdr:cNvPr id="155" name="テキスト ボックス 154"/>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6" name="楕円 155"/>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7" name="テキスト ボックス 156"/>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障害者総合支援介護等給付費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千円増、保育所等給付費負担金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22,093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a:t>
          </a:r>
          <a:r>
            <a:rPr kumimoji="1" lang="ja-JP" altLang="en-US" sz="1300">
              <a:latin typeface="ＭＳ Ｐゴシック" panose="020B0600070205080204" pitchFamily="50" charset="-128"/>
              <a:ea typeface="ＭＳ Ｐゴシック" panose="020B0600070205080204" pitchFamily="50" charset="-128"/>
            </a:rPr>
            <a:t>今年度から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子ども医療費助成事業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32,969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a:t>
          </a:r>
          <a:r>
            <a:rPr kumimoji="1" lang="ja-JP" altLang="en-US" sz="1300">
              <a:latin typeface="ＭＳ Ｐゴシック" panose="020B0600070205080204" pitchFamily="50" charset="-128"/>
              <a:ea typeface="ＭＳ Ｐゴシック" panose="020B0600070205080204" pitchFamily="50" charset="-128"/>
            </a:rPr>
            <a:t>経常経費に分析し直した事により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人口減に伴い扶助費が減少しても、経常財源も減少する可能性があり比率としては同水準で推移していくと見込まれる。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57</xdr:row>
      <xdr:rowOff>31750</xdr:rowOff>
    </xdr:to>
    <xdr:cxnSp macro="">
      <xdr:nvCxnSpPr>
        <xdr:cNvPr id="190" name="直線コネクタ 189"/>
        <xdr:cNvCxnSpPr/>
      </xdr:nvCxnSpPr>
      <xdr:spPr>
        <a:xfrm>
          <a:off x="3987800" y="9652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91"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50800</xdr:rowOff>
    </xdr:to>
    <xdr:cxnSp macro="">
      <xdr:nvCxnSpPr>
        <xdr:cNvPr id="193" name="直線コネクタ 192"/>
        <xdr:cNvCxnSpPr/>
      </xdr:nvCxnSpPr>
      <xdr:spPr>
        <a:xfrm>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50800</xdr:rowOff>
    </xdr:to>
    <xdr:cxnSp macro="">
      <xdr:nvCxnSpPr>
        <xdr:cNvPr id="196" name="直線コネクタ 195"/>
        <xdr:cNvCxnSpPr/>
      </xdr:nvCxnSpPr>
      <xdr:spPr>
        <a:xfrm flipV="1">
          <a:off x="2209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107950</xdr:rowOff>
    </xdr:to>
    <xdr:cxnSp macro="">
      <xdr:nvCxnSpPr>
        <xdr:cNvPr id="199" name="直線コネクタ 198"/>
        <xdr:cNvCxnSpPr/>
      </xdr:nvCxnSpPr>
      <xdr:spPr>
        <a:xfrm flipV="1">
          <a:off x="1320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10"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2" name="テキスト ボックス 211"/>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6" name="テキスト ボックス 215"/>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7" name="楕円 216"/>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8" name="テキスト ボックス 217"/>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後期高齢者医療事業会計と下水道事業会計への繰出金が下がったため、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となった。今後は公営企業施設の老朽化に伴う維持補修費がさらに増大する見込みがあり、繰出金の増加が見込まれる。個別施設管理計画の策定にあたってはこれらの点を鑑み、併せて事業の合理化を図り経費削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28702</xdr:rowOff>
    </xdr:from>
    <xdr:to>
      <xdr:col>82</xdr:col>
      <xdr:colOff>107950</xdr:colOff>
      <xdr:row>57</xdr:row>
      <xdr:rowOff>92710</xdr:rowOff>
    </xdr:to>
    <xdr:cxnSp macro="">
      <xdr:nvCxnSpPr>
        <xdr:cNvPr id="248" name="直線コネクタ 247"/>
        <xdr:cNvCxnSpPr/>
      </xdr:nvCxnSpPr>
      <xdr:spPr>
        <a:xfrm flipV="1">
          <a:off x="15671800" y="98013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14986</xdr:rowOff>
    </xdr:from>
    <xdr:to>
      <xdr:col>78</xdr:col>
      <xdr:colOff>69850</xdr:colOff>
      <xdr:row>57</xdr:row>
      <xdr:rowOff>92710</xdr:rowOff>
    </xdr:to>
    <xdr:cxnSp macro="">
      <xdr:nvCxnSpPr>
        <xdr:cNvPr id="251" name="直線コネクタ 250"/>
        <xdr:cNvCxnSpPr/>
      </xdr:nvCxnSpPr>
      <xdr:spPr>
        <a:xfrm>
          <a:off x="14782800" y="97876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3" name="テキスト ボックス 252"/>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140716</xdr:rowOff>
    </xdr:from>
    <xdr:to>
      <xdr:col>73</xdr:col>
      <xdr:colOff>180975</xdr:colOff>
      <xdr:row>57</xdr:row>
      <xdr:rowOff>14986</xdr:rowOff>
    </xdr:to>
    <xdr:cxnSp macro="">
      <xdr:nvCxnSpPr>
        <xdr:cNvPr id="254" name="直線コネクタ 253"/>
        <xdr:cNvCxnSpPr/>
      </xdr:nvCxnSpPr>
      <xdr:spPr>
        <a:xfrm>
          <a:off x="13893800" y="9741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6" name="テキスト ボックス 255"/>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140716</xdr:rowOff>
    </xdr:from>
    <xdr:to>
      <xdr:col>69</xdr:col>
      <xdr:colOff>92075</xdr:colOff>
      <xdr:row>57</xdr:row>
      <xdr:rowOff>42418</xdr:rowOff>
    </xdr:to>
    <xdr:cxnSp macro="">
      <xdr:nvCxnSpPr>
        <xdr:cNvPr id="257" name="直線コネクタ 256"/>
        <xdr:cNvCxnSpPr/>
      </xdr:nvCxnSpPr>
      <xdr:spPr>
        <a:xfrm flipV="1">
          <a:off x="13004800" y="97419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59" name="テキスト ボックス 258"/>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61" name="テキスト ボックス 260"/>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149352</xdr:rowOff>
    </xdr:from>
    <xdr:to>
      <xdr:col>82</xdr:col>
      <xdr:colOff>158750</xdr:colOff>
      <xdr:row>57</xdr:row>
      <xdr:rowOff>79502</xdr:rowOff>
    </xdr:to>
    <xdr:sp macro="" textlink="">
      <xdr:nvSpPr>
        <xdr:cNvPr id="267" name="楕円 266"/>
        <xdr:cNvSpPr/>
      </xdr:nvSpPr>
      <xdr:spPr>
        <a:xfrm>
          <a:off x="164592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165879</xdr:rowOff>
    </xdr:from>
    <xdr:ext cx="762000" cy="259045"/>
    <xdr:sp macro="" textlink="">
      <xdr:nvSpPr>
        <xdr:cNvPr id="268" name="その他該当値テキスト"/>
        <xdr:cNvSpPr txBox="1"/>
      </xdr:nvSpPr>
      <xdr:spPr>
        <a:xfrm>
          <a:off x="16598900" y="959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9" name="楕円 268"/>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70" name="テキスト ボックス 269"/>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135636</xdr:rowOff>
    </xdr:from>
    <xdr:to>
      <xdr:col>74</xdr:col>
      <xdr:colOff>31750</xdr:colOff>
      <xdr:row>57</xdr:row>
      <xdr:rowOff>65786</xdr:rowOff>
    </xdr:to>
    <xdr:sp macro="" textlink="">
      <xdr:nvSpPr>
        <xdr:cNvPr id="271" name="楕円 270"/>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72" name="テキスト ボックス 271"/>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89916</xdr:rowOff>
    </xdr:from>
    <xdr:to>
      <xdr:col>69</xdr:col>
      <xdr:colOff>142875</xdr:colOff>
      <xdr:row>57</xdr:row>
      <xdr:rowOff>20066</xdr:rowOff>
    </xdr:to>
    <xdr:sp macro="" textlink="">
      <xdr:nvSpPr>
        <xdr:cNvPr id="273" name="楕円 272"/>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30243</xdr:rowOff>
    </xdr:from>
    <xdr:ext cx="762000" cy="259045"/>
    <xdr:sp macro="" textlink="">
      <xdr:nvSpPr>
        <xdr:cNvPr id="274" name="テキスト ボックス 27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75" name="楕円 274"/>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76" name="テキスト ボックス 275"/>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児童福祉費返還金</a:t>
          </a:r>
          <a:r>
            <a:rPr kumimoji="1" lang="en-US" altLang="ja-JP" sz="1300">
              <a:latin typeface="ＭＳ Ｐゴシック" panose="020B0600070205080204" pitchFamily="50" charset="-128"/>
              <a:ea typeface="ＭＳ Ｐゴシック" panose="020B0600070205080204" pitchFamily="50" charset="-128"/>
            </a:rPr>
            <a:t>17,904</a:t>
          </a:r>
          <a:r>
            <a:rPr kumimoji="1" lang="ja-JP" altLang="en-US" sz="1300">
              <a:latin typeface="ＭＳ Ｐゴシック" panose="020B0600070205080204" pitchFamily="50" charset="-128"/>
              <a:ea typeface="ＭＳ Ｐゴシック" panose="020B0600070205080204" pitchFamily="50" charset="-128"/>
            </a:rPr>
            <a:t>増、認定こども園給付費負担金</a:t>
          </a:r>
          <a:r>
            <a:rPr kumimoji="1" lang="en-US" altLang="ja-JP" sz="1300">
              <a:latin typeface="ＭＳ Ｐゴシック" panose="020B0600070205080204" pitchFamily="50" charset="-128"/>
              <a:ea typeface="ＭＳ Ｐゴシック" panose="020B0600070205080204" pitchFamily="50" charset="-128"/>
            </a:rPr>
            <a:t>7,152</a:t>
          </a:r>
          <a:r>
            <a:rPr kumimoji="1" lang="ja-JP" altLang="en-US" sz="1300">
              <a:latin typeface="ＭＳ Ｐゴシック" panose="020B0600070205080204" pitchFamily="50" charset="-128"/>
              <a:ea typeface="ＭＳ Ｐゴシック" panose="020B0600070205080204" pitchFamily="50" charset="-128"/>
            </a:rPr>
            <a:t>増、介護予防拠点整備事業補助金</a:t>
          </a:r>
          <a:r>
            <a:rPr kumimoji="1" lang="en-US" altLang="ja-JP" sz="1300">
              <a:latin typeface="ＭＳ Ｐゴシック" panose="020B0600070205080204" pitchFamily="50" charset="-128"/>
              <a:ea typeface="ＭＳ Ｐゴシック" panose="020B0600070205080204" pitchFamily="50" charset="-128"/>
            </a:rPr>
            <a:t>5,520</a:t>
          </a:r>
          <a:r>
            <a:rPr kumimoji="1" lang="ja-JP" altLang="en-US" sz="1300">
              <a:latin typeface="ＭＳ Ｐゴシック" panose="020B0600070205080204" pitchFamily="50" charset="-128"/>
              <a:ea typeface="ＭＳ Ｐゴシック" panose="020B0600070205080204" pitchFamily="50" charset="-128"/>
            </a:rPr>
            <a:t>増。返還金や給付費などの影響を受け</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全国平均や熊本県平均と比較すると高い数値で、政策的事業の選択を行わなければ今後も増加する見込みである。今後は、町単独補助金について見直しを行い、５％程度削減できるよう調整を図る。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xdr:rowOff>
    </xdr:from>
    <xdr:to>
      <xdr:col>82</xdr:col>
      <xdr:colOff>107950</xdr:colOff>
      <xdr:row>38</xdr:row>
      <xdr:rowOff>81280</xdr:rowOff>
    </xdr:to>
    <xdr:cxnSp macro="">
      <xdr:nvCxnSpPr>
        <xdr:cNvPr id="309" name="直線コネクタ 308"/>
        <xdr:cNvCxnSpPr/>
      </xdr:nvCxnSpPr>
      <xdr:spPr>
        <a:xfrm>
          <a:off x="15671800" y="6520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xdr:rowOff>
    </xdr:from>
    <xdr:to>
      <xdr:col>78</xdr:col>
      <xdr:colOff>69850</xdr:colOff>
      <xdr:row>38</xdr:row>
      <xdr:rowOff>20320</xdr:rowOff>
    </xdr:to>
    <xdr:cxnSp macro="">
      <xdr:nvCxnSpPr>
        <xdr:cNvPr id="312" name="直線コネクタ 311"/>
        <xdr:cNvCxnSpPr/>
      </xdr:nvCxnSpPr>
      <xdr:spPr>
        <a:xfrm flipV="1">
          <a:off x="14782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12717</xdr:rowOff>
    </xdr:from>
    <xdr:ext cx="736600" cy="259045"/>
    <xdr:sp macro="" textlink="">
      <xdr:nvSpPr>
        <xdr:cNvPr id="314" name="テキスト ボックス 313"/>
        <xdr:cNvSpPr txBox="1"/>
      </xdr:nvSpPr>
      <xdr:spPr>
        <a:xfrm>
          <a:off x="15290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168910</xdr:rowOff>
    </xdr:from>
    <xdr:to>
      <xdr:col>73</xdr:col>
      <xdr:colOff>180975</xdr:colOff>
      <xdr:row>38</xdr:row>
      <xdr:rowOff>20320</xdr:rowOff>
    </xdr:to>
    <xdr:cxnSp macro="">
      <xdr:nvCxnSpPr>
        <xdr:cNvPr id="315" name="直線コネクタ 314"/>
        <xdr:cNvCxnSpPr/>
      </xdr:nvCxnSpPr>
      <xdr:spPr>
        <a:xfrm>
          <a:off x="13893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161307</xdr:rowOff>
    </xdr:from>
    <xdr:ext cx="762000" cy="259045"/>
    <xdr:sp macro="" textlink="">
      <xdr:nvSpPr>
        <xdr:cNvPr id="317" name="テキスト ボックス 316"/>
        <xdr:cNvSpPr txBox="1"/>
      </xdr:nvSpPr>
      <xdr:spPr>
        <a:xfrm>
          <a:off x="14401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153670</xdr:rowOff>
    </xdr:from>
    <xdr:to>
      <xdr:col>69</xdr:col>
      <xdr:colOff>92075</xdr:colOff>
      <xdr:row>37</xdr:row>
      <xdr:rowOff>168910</xdr:rowOff>
    </xdr:to>
    <xdr:cxnSp macro="">
      <xdr:nvCxnSpPr>
        <xdr:cNvPr id="318" name="直線コネクタ 317"/>
        <xdr:cNvCxnSpPr/>
      </xdr:nvCxnSpPr>
      <xdr:spPr>
        <a:xfrm>
          <a:off x="13004800" y="649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115587</xdr:rowOff>
    </xdr:from>
    <xdr:ext cx="762000" cy="259045"/>
    <xdr:sp macro="" textlink="">
      <xdr:nvSpPr>
        <xdr:cNvPr id="320" name="テキスト ボックス 319"/>
        <xdr:cNvSpPr txBox="1"/>
      </xdr:nvSpPr>
      <xdr:spPr>
        <a:xfrm>
          <a:off x="13512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2" name="テキスト ボックス 321"/>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8" name="楕円 327"/>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9"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125730</xdr:rowOff>
    </xdr:from>
    <xdr:to>
      <xdr:col>78</xdr:col>
      <xdr:colOff>120650</xdr:colOff>
      <xdr:row>38</xdr:row>
      <xdr:rowOff>55880</xdr:rowOff>
    </xdr:to>
    <xdr:sp macro="" textlink="">
      <xdr:nvSpPr>
        <xdr:cNvPr id="330" name="楕円 329"/>
        <xdr:cNvSpPr/>
      </xdr:nvSpPr>
      <xdr:spPr>
        <a:xfrm>
          <a:off x="15621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40657</xdr:rowOff>
    </xdr:from>
    <xdr:ext cx="736600" cy="259045"/>
    <xdr:sp macro="" textlink="">
      <xdr:nvSpPr>
        <xdr:cNvPr id="331" name="テキスト ボックス 330"/>
        <xdr:cNvSpPr txBox="1"/>
      </xdr:nvSpPr>
      <xdr:spPr>
        <a:xfrm>
          <a:off x="15290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140970</xdr:rowOff>
    </xdr:from>
    <xdr:to>
      <xdr:col>74</xdr:col>
      <xdr:colOff>31750</xdr:colOff>
      <xdr:row>38</xdr:row>
      <xdr:rowOff>71120</xdr:rowOff>
    </xdr:to>
    <xdr:sp macro="" textlink="">
      <xdr:nvSpPr>
        <xdr:cNvPr id="332" name="楕円 331"/>
        <xdr:cNvSpPr/>
      </xdr:nvSpPr>
      <xdr:spPr>
        <a:xfrm>
          <a:off x="14732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55897</xdr:rowOff>
    </xdr:from>
    <xdr:ext cx="762000" cy="259045"/>
    <xdr:sp macro="" textlink="">
      <xdr:nvSpPr>
        <xdr:cNvPr id="333" name="テキスト ボックス 332"/>
        <xdr:cNvSpPr txBox="1"/>
      </xdr:nvSpPr>
      <xdr:spPr>
        <a:xfrm>
          <a:off x="14401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118110</xdr:rowOff>
    </xdr:from>
    <xdr:to>
      <xdr:col>69</xdr:col>
      <xdr:colOff>142875</xdr:colOff>
      <xdr:row>38</xdr:row>
      <xdr:rowOff>48260</xdr:rowOff>
    </xdr:to>
    <xdr:sp macro="" textlink="">
      <xdr:nvSpPr>
        <xdr:cNvPr id="334" name="楕円 333"/>
        <xdr:cNvSpPr/>
      </xdr:nvSpPr>
      <xdr:spPr>
        <a:xfrm>
          <a:off x="13843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33037</xdr:rowOff>
    </xdr:from>
    <xdr:ext cx="762000" cy="259045"/>
    <xdr:sp macro="" textlink="">
      <xdr:nvSpPr>
        <xdr:cNvPr id="335" name="テキスト ボックス 334"/>
        <xdr:cNvSpPr txBox="1"/>
      </xdr:nvSpPr>
      <xdr:spPr>
        <a:xfrm>
          <a:off x="13512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102870</xdr:rowOff>
    </xdr:from>
    <xdr:to>
      <xdr:col>65</xdr:col>
      <xdr:colOff>53975</xdr:colOff>
      <xdr:row>38</xdr:row>
      <xdr:rowOff>33020</xdr:rowOff>
    </xdr:to>
    <xdr:sp macro="" textlink="">
      <xdr:nvSpPr>
        <xdr:cNvPr id="336" name="楕円 335"/>
        <xdr:cNvSpPr/>
      </xdr:nvSpPr>
      <xdr:spPr>
        <a:xfrm>
          <a:off x="12954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17797</xdr:rowOff>
    </xdr:from>
    <xdr:ext cx="762000" cy="259045"/>
    <xdr:sp macro="" textlink="">
      <xdr:nvSpPr>
        <xdr:cNvPr id="337" name="テキスト ボックス 336"/>
        <xdr:cNvSpPr txBox="1"/>
      </xdr:nvSpPr>
      <xdr:spPr>
        <a:xfrm>
          <a:off x="12623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年度借入の道路事業に係る過疎対策事業債、平成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年度借入の合併特例債及び平成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年度借入の合併振興基金の償還が終わったことで、元利償還金は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14,280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千円減少となったが、経常の一般財源が減少したため</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ポイント上昇した。現在の見込では、合併特例債を令和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年度までに上限まで借入した場合、償還額は令和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億円台で推移する見通しである。引き続き比率の悪化が懸念されるため、今後は事業の優先順位等を十分検討し、起債抑制に努める必要がある。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144145</xdr:rowOff>
    </xdr:from>
    <xdr:to>
      <xdr:col>24</xdr:col>
      <xdr:colOff>25400</xdr:colOff>
      <xdr:row>77</xdr:row>
      <xdr:rowOff>155575</xdr:rowOff>
    </xdr:to>
    <xdr:cxnSp macro="">
      <xdr:nvCxnSpPr>
        <xdr:cNvPr id="366" name="直線コネクタ 365"/>
        <xdr:cNvCxnSpPr/>
      </xdr:nvCxnSpPr>
      <xdr:spPr>
        <a:xfrm>
          <a:off x="3987800" y="133457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67"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127000</xdr:rowOff>
    </xdr:from>
    <xdr:to>
      <xdr:col>19</xdr:col>
      <xdr:colOff>187325</xdr:colOff>
      <xdr:row>77</xdr:row>
      <xdr:rowOff>144145</xdr:rowOff>
    </xdr:to>
    <xdr:cxnSp macro="">
      <xdr:nvCxnSpPr>
        <xdr:cNvPr id="369" name="直線コネクタ 368"/>
        <xdr:cNvCxnSpPr/>
      </xdr:nvCxnSpPr>
      <xdr:spPr>
        <a:xfrm>
          <a:off x="3098800" y="133286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86995</xdr:rowOff>
    </xdr:from>
    <xdr:to>
      <xdr:col>15</xdr:col>
      <xdr:colOff>98425</xdr:colOff>
      <xdr:row>77</xdr:row>
      <xdr:rowOff>127000</xdr:rowOff>
    </xdr:to>
    <xdr:cxnSp macro="">
      <xdr:nvCxnSpPr>
        <xdr:cNvPr id="372" name="直線コネクタ 371"/>
        <xdr:cNvCxnSpPr/>
      </xdr:nvCxnSpPr>
      <xdr:spPr>
        <a:xfrm>
          <a:off x="2209800" y="132886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xdr:rowOff>
    </xdr:from>
    <xdr:to>
      <xdr:col>11</xdr:col>
      <xdr:colOff>9525</xdr:colOff>
      <xdr:row>77</xdr:row>
      <xdr:rowOff>86995</xdr:rowOff>
    </xdr:to>
    <xdr:cxnSp macro="">
      <xdr:nvCxnSpPr>
        <xdr:cNvPr id="375" name="直線コネクタ 374"/>
        <xdr:cNvCxnSpPr/>
      </xdr:nvCxnSpPr>
      <xdr:spPr>
        <a:xfrm>
          <a:off x="1320800" y="132143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111141</xdr:rowOff>
    </xdr:from>
    <xdr:ext cx="762000" cy="259045"/>
    <xdr:sp macro="" textlink="">
      <xdr:nvSpPr>
        <xdr:cNvPr id="379" name="テキスト ボックス 378"/>
        <xdr:cNvSpPr txBox="1"/>
      </xdr:nvSpPr>
      <xdr:spPr>
        <a:xfrm>
          <a:off x="939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104775</xdr:rowOff>
    </xdr:from>
    <xdr:to>
      <xdr:col>24</xdr:col>
      <xdr:colOff>76200</xdr:colOff>
      <xdr:row>78</xdr:row>
      <xdr:rowOff>34925</xdr:rowOff>
    </xdr:to>
    <xdr:sp macro="" textlink="">
      <xdr:nvSpPr>
        <xdr:cNvPr id="385" name="楕円 384"/>
        <xdr:cNvSpPr/>
      </xdr:nvSpPr>
      <xdr:spPr>
        <a:xfrm>
          <a:off x="47752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76852</xdr:rowOff>
    </xdr:from>
    <xdr:ext cx="762000" cy="259045"/>
    <xdr:sp macro="" textlink="">
      <xdr:nvSpPr>
        <xdr:cNvPr id="386" name="公債費該当値テキスト"/>
        <xdr:cNvSpPr txBox="1"/>
      </xdr:nvSpPr>
      <xdr:spPr>
        <a:xfrm>
          <a:off x="49149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93345</xdr:rowOff>
    </xdr:from>
    <xdr:to>
      <xdr:col>20</xdr:col>
      <xdr:colOff>38100</xdr:colOff>
      <xdr:row>78</xdr:row>
      <xdr:rowOff>23495</xdr:rowOff>
    </xdr:to>
    <xdr:sp macro="" textlink="">
      <xdr:nvSpPr>
        <xdr:cNvPr id="387" name="楕円 386"/>
        <xdr:cNvSpPr/>
      </xdr:nvSpPr>
      <xdr:spPr>
        <a:xfrm>
          <a:off x="3937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8272</xdr:rowOff>
    </xdr:from>
    <xdr:ext cx="736600" cy="259045"/>
    <xdr:sp macro="" textlink="">
      <xdr:nvSpPr>
        <xdr:cNvPr id="388" name="テキスト ボックス 387"/>
        <xdr:cNvSpPr txBox="1"/>
      </xdr:nvSpPr>
      <xdr:spPr>
        <a:xfrm>
          <a:off x="3606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76200</xdr:rowOff>
    </xdr:from>
    <xdr:to>
      <xdr:col>15</xdr:col>
      <xdr:colOff>149225</xdr:colOff>
      <xdr:row>78</xdr:row>
      <xdr:rowOff>6350</xdr:rowOff>
    </xdr:to>
    <xdr:sp macro="" textlink="">
      <xdr:nvSpPr>
        <xdr:cNvPr id="389" name="楕円 388"/>
        <xdr:cNvSpPr/>
      </xdr:nvSpPr>
      <xdr:spPr>
        <a:xfrm>
          <a:off x="3048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90" name="テキスト ボックス 389"/>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36195</xdr:rowOff>
    </xdr:from>
    <xdr:to>
      <xdr:col>11</xdr:col>
      <xdr:colOff>60325</xdr:colOff>
      <xdr:row>77</xdr:row>
      <xdr:rowOff>137795</xdr:rowOff>
    </xdr:to>
    <xdr:sp macro="" textlink="">
      <xdr:nvSpPr>
        <xdr:cNvPr id="391" name="楕円 390"/>
        <xdr:cNvSpPr/>
      </xdr:nvSpPr>
      <xdr:spPr>
        <a:xfrm>
          <a:off x="2159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122572</xdr:rowOff>
    </xdr:from>
    <xdr:ext cx="762000" cy="259045"/>
    <xdr:sp macro="" textlink="">
      <xdr:nvSpPr>
        <xdr:cNvPr id="392" name="テキスト ボックス 391"/>
        <xdr:cNvSpPr txBox="1"/>
      </xdr:nvSpPr>
      <xdr:spPr>
        <a:xfrm>
          <a:off x="1828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93" name="楕円 392"/>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94" name="テキスト ボックス 393"/>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全国平均や熊本県平均と比較すると低い傾向にあるが、前年度と比較すると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ポイントの上昇となった。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扶助費と補助費の増加によるものである。今後は単独補助費の５％削減等の事業見直しに努めていく。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165863</xdr:rowOff>
    </xdr:to>
    <xdr:cxnSp macro="">
      <xdr:nvCxnSpPr>
        <xdr:cNvPr id="425" name="直線コネクタ 424"/>
        <xdr:cNvCxnSpPr/>
      </xdr:nvCxnSpPr>
      <xdr:spPr>
        <a:xfrm>
          <a:off x="15671800" y="12887452"/>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26"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99568</xdr:rowOff>
    </xdr:from>
    <xdr:to>
      <xdr:col>78</xdr:col>
      <xdr:colOff>69850</xdr:colOff>
      <xdr:row>75</xdr:row>
      <xdr:rowOff>28702</xdr:rowOff>
    </xdr:to>
    <xdr:cxnSp macro="">
      <xdr:nvCxnSpPr>
        <xdr:cNvPr id="428" name="直線コネクタ 427"/>
        <xdr:cNvCxnSpPr/>
      </xdr:nvCxnSpPr>
      <xdr:spPr>
        <a:xfrm>
          <a:off x="14782800" y="127868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52849</xdr:rowOff>
    </xdr:from>
    <xdr:ext cx="736600" cy="259045"/>
    <xdr:sp macro="" textlink="">
      <xdr:nvSpPr>
        <xdr:cNvPr id="430" name="テキスト ボックス 429"/>
        <xdr:cNvSpPr txBox="1"/>
      </xdr:nvSpPr>
      <xdr:spPr>
        <a:xfrm>
          <a:off x="15290800" y="130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74</xdr:row>
      <xdr:rowOff>99568</xdr:rowOff>
    </xdr:to>
    <xdr:cxnSp macro="">
      <xdr:nvCxnSpPr>
        <xdr:cNvPr id="431" name="直線コネクタ 430"/>
        <xdr:cNvCxnSpPr/>
      </xdr:nvCxnSpPr>
      <xdr:spPr>
        <a:xfrm>
          <a:off x="13893800" y="127457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33" name="テキスト ボックス 432"/>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75</xdr:row>
      <xdr:rowOff>65278</xdr:rowOff>
    </xdr:to>
    <xdr:cxnSp macro="">
      <xdr:nvCxnSpPr>
        <xdr:cNvPr id="434" name="直線コネクタ 433"/>
        <xdr:cNvCxnSpPr/>
      </xdr:nvCxnSpPr>
      <xdr:spPr>
        <a:xfrm flipV="1">
          <a:off x="13004800" y="1274572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96283</xdr:rowOff>
    </xdr:from>
    <xdr:ext cx="762000" cy="259045"/>
    <xdr:sp macro="" textlink="">
      <xdr:nvSpPr>
        <xdr:cNvPr id="436" name="テキスト ボックス 435"/>
        <xdr:cNvSpPr txBox="1"/>
      </xdr:nvSpPr>
      <xdr:spPr>
        <a:xfrm>
          <a:off x="13512800" y="1295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38" name="テキスト ボックス 43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115062</xdr:rowOff>
    </xdr:from>
    <xdr:to>
      <xdr:col>82</xdr:col>
      <xdr:colOff>158750</xdr:colOff>
      <xdr:row>76</xdr:row>
      <xdr:rowOff>45213</xdr:rowOff>
    </xdr:to>
    <xdr:sp macro="" textlink="">
      <xdr:nvSpPr>
        <xdr:cNvPr id="444" name="楕円 443"/>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131589</xdr:rowOff>
    </xdr:from>
    <xdr:ext cx="762000" cy="259045"/>
    <xdr:sp macro="" textlink="">
      <xdr:nvSpPr>
        <xdr:cNvPr id="445"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46" name="楕円 445"/>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47" name="テキスト ボックス 446"/>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48768</xdr:rowOff>
    </xdr:from>
    <xdr:to>
      <xdr:col>74</xdr:col>
      <xdr:colOff>31750</xdr:colOff>
      <xdr:row>74</xdr:row>
      <xdr:rowOff>150368</xdr:rowOff>
    </xdr:to>
    <xdr:sp macro="" textlink="">
      <xdr:nvSpPr>
        <xdr:cNvPr id="448" name="楕円 447"/>
        <xdr:cNvSpPr/>
      </xdr:nvSpPr>
      <xdr:spPr>
        <a:xfrm>
          <a:off x="14732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160545</xdr:rowOff>
    </xdr:from>
    <xdr:ext cx="762000" cy="259045"/>
    <xdr:sp macro="" textlink="">
      <xdr:nvSpPr>
        <xdr:cNvPr id="449" name="テキスト ボックス 448"/>
        <xdr:cNvSpPr txBox="1"/>
      </xdr:nvSpPr>
      <xdr:spPr>
        <a:xfrm>
          <a:off x="14401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50" name="楕円 449"/>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51" name="テキスト ボックス 450"/>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52" name="楕円 451"/>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100855</xdr:rowOff>
    </xdr:from>
    <xdr:ext cx="762000" cy="259045"/>
    <xdr:sp macro="" textlink="">
      <xdr:nvSpPr>
        <xdr:cNvPr id="453" name="テキスト ボックス 452"/>
        <xdr:cNvSpPr txBox="1"/>
      </xdr:nvSpPr>
      <xdr:spPr>
        <a:xfrm>
          <a:off x="12623800" y="1295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62633</xdr:rowOff>
    </xdr:from>
    <xdr:to>
      <xdr:col>29</xdr:col>
      <xdr:colOff>127000</xdr:colOff>
      <xdr:row>16</xdr:row>
      <xdr:rowOff>80344</xdr:rowOff>
    </xdr:to>
    <xdr:cxnSp macro="">
      <xdr:nvCxnSpPr>
        <xdr:cNvPr id="52" name="直線コネクタ 51"/>
        <xdr:cNvCxnSpPr/>
      </xdr:nvCxnSpPr>
      <xdr:spPr bwMode="auto">
        <a:xfrm flipV="1">
          <a:off x="5003800" y="2853458"/>
          <a:ext cx="647700" cy="17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47410</xdr:rowOff>
    </xdr:from>
    <xdr:ext cx="762000" cy="259045"/>
    <xdr:sp macro="" textlink="">
      <xdr:nvSpPr>
        <xdr:cNvPr id="53" name="人口1人当たり決算額の推移平均値テキスト130"/>
        <xdr:cNvSpPr txBox="1"/>
      </xdr:nvSpPr>
      <xdr:spPr>
        <a:xfrm>
          <a:off x="5740400" y="2838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80344</xdr:rowOff>
    </xdr:from>
    <xdr:to>
      <xdr:col>26</xdr:col>
      <xdr:colOff>50800</xdr:colOff>
      <xdr:row>16</xdr:row>
      <xdr:rowOff>122613</xdr:rowOff>
    </xdr:to>
    <xdr:cxnSp macro="">
      <xdr:nvCxnSpPr>
        <xdr:cNvPr id="55" name="直線コネクタ 54"/>
        <xdr:cNvCxnSpPr/>
      </xdr:nvCxnSpPr>
      <xdr:spPr bwMode="auto">
        <a:xfrm flipV="1">
          <a:off x="4305300" y="2871169"/>
          <a:ext cx="698500" cy="42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161793</xdr:rowOff>
    </xdr:from>
    <xdr:ext cx="736600" cy="259045"/>
    <xdr:sp macro="" textlink="">
      <xdr:nvSpPr>
        <xdr:cNvPr id="57" name="テキスト ボックス 56"/>
        <xdr:cNvSpPr txBox="1"/>
      </xdr:nvSpPr>
      <xdr:spPr>
        <a:xfrm>
          <a:off x="4622800" y="295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122613</xdr:rowOff>
    </xdr:from>
    <xdr:to>
      <xdr:col>22</xdr:col>
      <xdr:colOff>114300</xdr:colOff>
      <xdr:row>16</xdr:row>
      <xdr:rowOff>150578</xdr:rowOff>
    </xdr:to>
    <xdr:cxnSp macro="">
      <xdr:nvCxnSpPr>
        <xdr:cNvPr id="58" name="直線コネクタ 57"/>
        <xdr:cNvCxnSpPr/>
      </xdr:nvCxnSpPr>
      <xdr:spPr bwMode="auto">
        <a:xfrm flipV="1">
          <a:off x="3606800" y="2913438"/>
          <a:ext cx="698500" cy="2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26604</xdr:rowOff>
    </xdr:from>
    <xdr:ext cx="762000" cy="259045"/>
    <xdr:sp macro="" textlink="">
      <xdr:nvSpPr>
        <xdr:cNvPr id="60" name="テキスト ボックス 59"/>
        <xdr:cNvSpPr txBox="1"/>
      </xdr:nvSpPr>
      <xdr:spPr>
        <a:xfrm>
          <a:off x="3924300" y="298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150578</xdr:rowOff>
    </xdr:from>
    <xdr:to>
      <xdr:col>18</xdr:col>
      <xdr:colOff>177800</xdr:colOff>
      <xdr:row>17</xdr:row>
      <xdr:rowOff>36801</xdr:rowOff>
    </xdr:to>
    <xdr:cxnSp macro="">
      <xdr:nvCxnSpPr>
        <xdr:cNvPr id="61" name="直線コネクタ 60"/>
        <xdr:cNvCxnSpPr/>
      </xdr:nvCxnSpPr>
      <xdr:spPr bwMode="auto">
        <a:xfrm flipV="1">
          <a:off x="2908300" y="2941403"/>
          <a:ext cx="698500" cy="57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42083</xdr:rowOff>
    </xdr:from>
    <xdr:ext cx="762000" cy="259045"/>
    <xdr:sp macro="" textlink="">
      <xdr:nvSpPr>
        <xdr:cNvPr id="63" name="テキスト ボックス 62"/>
        <xdr:cNvSpPr txBox="1"/>
      </xdr:nvSpPr>
      <xdr:spPr>
        <a:xfrm>
          <a:off x="32258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168024</xdr:rowOff>
    </xdr:from>
    <xdr:ext cx="762000" cy="259045"/>
    <xdr:sp macro="" textlink="">
      <xdr:nvSpPr>
        <xdr:cNvPr id="65" name="テキスト ボックス 64"/>
        <xdr:cNvSpPr txBox="1"/>
      </xdr:nvSpPr>
      <xdr:spPr>
        <a:xfrm>
          <a:off x="2527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11833</xdr:rowOff>
    </xdr:from>
    <xdr:to>
      <xdr:col>29</xdr:col>
      <xdr:colOff>177800</xdr:colOff>
      <xdr:row>16</xdr:row>
      <xdr:rowOff>113433</xdr:rowOff>
    </xdr:to>
    <xdr:sp macro="" textlink="">
      <xdr:nvSpPr>
        <xdr:cNvPr id="71" name="楕円 70"/>
        <xdr:cNvSpPr/>
      </xdr:nvSpPr>
      <xdr:spPr bwMode="auto">
        <a:xfrm>
          <a:off x="5600700" y="2802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28360</xdr:rowOff>
    </xdr:from>
    <xdr:ext cx="762000" cy="259045"/>
    <xdr:sp macro="" textlink="">
      <xdr:nvSpPr>
        <xdr:cNvPr id="72" name="人口1人当たり決算額の推移該当値テキスト130"/>
        <xdr:cNvSpPr txBox="1"/>
      </xdr:nvSpPr>
      <xdr:spPr>
        <a:xfrm>
          <a:off x="5740400" y="264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29544</xdr:rowOff>
    </xdr:from>
    <xdr:to>
      <xdr:col>26</xdr:col>
      <xdr:colOff>101600</xdr:colOff>
      <xdr:row>16</xdr:row>
      <xdr:rowOff>131144</xdr:rowOff>
    </xdr:to>
    <xdr:sp macro="" textlink="">
      <xdr:nvSpPr>
        <xdr:cNvPr id="73" name="楕円 72"/>
        <xdr:cNvSpPr/>
      </xdr:nvSpPr>
      <xdr:spPr bwMode="auto">
        <a:xfrm>
          <a:off x="4953000" y="2820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141321</xdr:rowOff>
    </xdr:from>
    <xdr:ext cx="736600" cy="259045"/>
    <xdr:sp macro="" textlink="">
      <xdr:nvSpPr>
        <xdr:cNvPr id="74" name="テキスト ボックス 73"/>
        <xdr:cNvSpPr txBox="1"/>
      </xdr:nvSpPr>
      <xdr:spPr>
        <a:xfrm>
          <a:off x="4622800" y="2589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71813</xdr:rowOff>
    </xdr:from>
    <xdr:to>
      <xdr:col>22</xdr:col>
      <xdr:colOff>165100</xdr:colOff>
      <xdr:row>17</xdr:row>
      <xdr:rowOff>1963</xdr:rowOff>
    </xdr:to>
    <xdr:sp macro="" textlink="">
      <xdr:nvSpPr>
        <xdr:cNvPr id="75" name="楕円 74"/>
        <xdr:cNvSpPr/>
      </xdr:nvSpPr>
      <xdr:spPr bwMode="auto">
        <a:xfrm>
          <a:off x="4254500" y="2862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12140</xdr:rowOff>
    </xdr:from>
    <xdr:ext cx="762000" cy="259045"/>
    <xdr:sp macro="" textlink="">
      <xdr:nvSpPr>
        <xdr:cNvPr id="76" name="テキスト ボックス 75"/>
        <xdr:cNvSpPr txBox="1"/>
      </xdr:nvSpPr>
      <xdr:spPr>
        <a:xfrm>
          <a:off x="3924300" y="263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99778</xdr:rowOff>
    </xdr:from>
    <xdr:to>
      <xdr:col>19</xdr:col>
      <xdr:colOff>38100</xdr:colOff>
      <xdr:row>17</xdr:row>
      <xdr:rowOff>29928</xdr:rowOff>
    </xdr:to>
    <xdr:sp macro="" textlink="">
      <xdr:nvSpPr>
        <xdr:cNvPr id="77" name="楕円 76"/>
        <xdr:cNvSpPr/>
      </xdr:nvSpPr>
      <xdr:spPr bwMode="auto">
        <a:xfrm>
          <a:off x="3556000" y="2890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40105</xdr:rowOff>
    </xdr:from>
    <xdr:ext cx="762000" cy="259045"/>
    <xdr:sp macro="" textlink="">
      <xdr:nvSpPr>
        <xdr:cNvPr id="78" name="テキスト ボックス 77"/>
        <xdr:cNvSpPr txBox="1"/>
      </xdr:nvSpPr>
      <xdr:spPr>
        <a:xfrm>
          <a:off x="3225800" y="265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157451</xdr:rowOff>
    </xdr:from>
    <xdr:to>
      <xdr:col>15</xdr:col>
      <xdr:colOff>101600</xdr:colOff>
      <xdr:row>17</xdr:row>
      <xdr:rowOff>87601</xdr:rowOff>
    </xdr:to>
    <xdr:sp macro="" textlink="">
      <xdr:nvSpPr>
        <xdr:cNvPr id="79" name="楕円 78"/>
        <xdr:cNvSpPr/>
      </xdr:nvSpPr>
      <xdr:spPr bwMode="auto">
        <a:xfrm>
          <a:off x="2857500" y="294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72378</xdr:rowOff>
    </xdr:from>
    <xdr:ext cx="762000" cy="259045"/>
    <xdr:sp macro="" textlink="">
      <xdr:nvSpPr>
        <xdr:cNvPr id="80" name="テキスト ボックス 79"/>
        <xdr:cNvSpPr txBox="1"/>
      </xdr:nvSpPr>
      <xdr:spPr>
        <a:xfrm>
          <a:off x="2527300" y="303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284029</xdr:rowOff>
    </xdr:from>
    <xdr:to>
      <xdr:col>29</xdr:col>
      <xdr:colOff>127000</xdr:colOff>
      <xdr:row>35</xdr:row>
      <xdr:rowOff>314071</xdr:rowOff>
    </xdr:to>
    <xdr:cxnSp macro="">
      <xdr:nvCxnSpPr>
        <xdr:cNvPr id="114" name="直線コネクタ 113"/>
        <xdr:cNvCxnSpPr/>
      </xdr:nvCxnSpPr>
      <xdr:spPr bwMode="auto">
        <a:xfrm flipV="1">
          <a:off x="5003800" y="6894379"/>
          <a:ext cx="647700" cy="30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268806</xdr:rowOff>
    </xdr:from>
    <xdr:ext cx="762000" cy="259045"/>
    <xdr:sp macro="" textlink="">
      <xdr:nvSpPr>
        <xdr:cNvPr id="115" name="人口1人当たり決算額の推移平均値テキスト445"/>
        <xdr:cNvSpPr txBox="1"/>
      </xdr:nvSpPr>
      <xdr:spPr>
        <a:xfrm>
          <a:off x="5740400" y="68791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314071</xdr:rowOff>
    </xdr:from>
    <xdr:to>
      <xdr:col>26</xdr:col>
      <xdr:colOff>50800</xdr:colOff>
      <xdr:row>36</xdr:row>
      <xdr:rowOff>104578</xdr:rowOff>
    </xdr:to>
    <xdr:cxnSp macro="">
      <xdr:nvCxnSpPr>
        <xdr:cNvPr id="117" name="直線コネクタ 116"/>
        <xdr:cNvCxnSpPr/>
      </xdr:nvCxnSpPr>
      <xdr:spPr bwMode="auto">
        <a:xfrm flipV="1">
          <a:off x="4305300" y="6924421"/>
          <a:ext cx="698500" cy="133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23474</xdr:rowOff>
    </xdr:from>
    <xdr:ext cx="736600" cy="259045"/>
    <xdr:sp macro="" textlink="">
      <xdr:nvSpPr>
        <xdr:cNvPr id="119" name="テキスト ボックス 118"/>
        <xdr:cNvSpPr txBox="1"/>
      </xdr:nvSpPr>
      <xdr:spPr>
        <a:xfrm>
          <a:off x="4622800" y="697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104578</xdr:rowOff>
    </xdr:from>
    <xdr:to>
      <xdr:col>22</xdr:col>
      <xdr:colOff>114300</xdr:colOff>
      <xdr:row>36</xdr:row>
      <xdr:rowOff>139954</xdr:rowOff>
    </xdr:to>
    <xdr:cxnSp macro="">
      <xdr:nvCxnSpPr>
        <xdr:cNvPr id="120" name="直線コネクタ 119"/>
        <xdr:cNvCxnSpPr/>
      </xdr:nvCxnSpPr>
      <xdr:spPr bwMode="auto">
        <a:xfrm flipV="1">
          <a:off x="3606800" y="7057828"/>
          <a:ext cx="698500" cy="35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48588</xdr:rowOff>
    </xdr:from>
    <xdr:ext cx="762000" cy="259045"/>
    <xdr:sp macro="" textlink="">
      <xdr:nvSpPr>
        <xdr:cNvPr id="122" name="テキスト ボックス 121"/>
        <xdr:cNvSpPr txBox="1"/>
      </xdr:nvSpPr>
      <xdr:spPr>
        <a:xfrm>
          <a:off x="3924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126981</xdr:rowOff>
    </xdr:from>
    <xdr:to>
      <xdr:col>18</xdr:col>
      <xdr:colOff>177800</xdr:colOff>
      <xdr:row>36</xdr:row>
      <xdr:rowOff>139954</xdr:rowOff>
    </xdr:to>
    <xdr:cxnSp macro="">
      <xdr:nvCxnSpPr>
        <xdr:cNvPr id="123" name="直線コネクタ 122"/>
        <xdr:cNvCxnSpPr/>
      </xdr:nvCxnSpPr>
      <xdr:spPr bwMode="auto">
        <a:xfrm>
          <a:off x="2908300" y="7080231"/>
          <a:ext cx="698500" cy="12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29557</xdr:rowOff>
    </xdr:from>
    <xdr:ext cx="762000" cy="259045"/>
    <xdr:sp macro="" textlink="">
      <xdr:nvSpPr>
        <xdr:cNvPr id="125" name="テキスト ボックス 124"/>
        <xdr:cNvSpPr txBox="1"/>
      </xdr:nvSpPr>
      <xdr:spPr>
        <a:xfrm>
          <a:off x="32258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313802</xdr:rowOff>
    </xdr:from>
    <xdr:ext cx="762000" cy="259045"/>
    <xdr:sp macro="" textlink="">
      <xdr:nvSpPr>
        <xdr:cNvPr id="127" name="テキスト ボックス 126"/>
        <xdr:cNvSpPr txBox="1"/>
      </xdr:nvSpPr>
      <xdr:spPr>
        <a:xfrm>
          <a:off x="2527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233229</xdr:rowOff>
    </xdr:from>
    <xdr:to>
      <xdr:col>29</xdr:col>
      <xdr:colOff>177800</xdr:colOff>
      <xdr:row>35</xdr:row>
      <xdr:rowOff>334829</xdr:rowOff>
    </xdr:to>
    <xdr:sp macro="" textlink="">
      <xdr:nvSpPr>
        <xdr:cNvPr id="133" name="楕円 132"/>
        <xdr:cNvSpPr/>
      </xdr:nvSpPr>
      <xdr:spPr bwMode="auto">
        <a:xfrm>
          <a:off x="5600700" y="6843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78306</xdr:rowOff>
    </xdr:from>
    <xdr:ext cx="762000" cy="259045"/>
    <xdr:sp macro="" textlink="">
      <xdr:nvSpPr>
        <xdr:cNvPr id="134" name="人口1人当たり決算額の推移該当値テキスト445"/>
        <xdr:cNvSpPr txBox="1"/>
      </xdr:nvSpPr>
      <xdr:spPr>
        <a:xfrm>
          <a:off x="5740400" y="66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263271</xdr:rowOff>
    </xdr:from>
    <xdr:to>
      <xdr:col>26</xdr:col>
      <xdr:colOff>101600</xdr:colOff>
      <xdr:row>36</xdr:row>
      <xdr:rowOff>21971</xdr:rowOff>
    </xdr:to>
    <xdr:sp macro="" textlink="">
      <xdr:nvSpPr>
        <xdr:cNvPr id="135" name="楕円 134"/>
        <xdr:cNvSpPr/>
      </xdr:nvSpPr>
      <xdr:spPr bwMode="auto">
        <a:xfrm>
          <a:off x="4953000" y="687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32148</xdr:rowOff>
    </xdr:from>
    <xdr:ext cx="736600" cy="259045"/>
    <xdr:sp macro="" textlink="">
      <xdr:nvSpPr>
        <xdr:cNvPr id="136" name="テキスト ボックス 135"/>
        <xdr:cNvSpPr txBox="1"/>
      </xdr:nvSpPr>
      <xdr:spPr>
        <a:xfrm>
          <a:off x="4622800" y="6642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53778</xdr:rowOff>
    </xdr:from>
    <xdr:to>
      <xdr:col>22</xdr:col>
      <xdr:colOff>165100</xdr:colOff>
      <xdr:row>36</xdr:row>
      <xdr:rowOff>155378</xdr:rowOff>
    </xdr:to>
    <xdr:sp macro="" textlink="">
      <xdr:nvSpPr>
        <xdr:cNvPr id="137" name="楕円 136"/>
        <xdr:cNvSpPr/>
      </xdr:nvSpPr>
      <xdr:spPr bwMode="auto">
        <a:xfrm>
          <a:off x="4254500" y="700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140155</xdr:rowOff>
    </xdr:from>
    <xdr:ext cx="762000" cy="259045"/>
    <xdr:sp macro="" textlink="">
      <xdr:nvSpPr>
        <xdr:cNvPr id="138" name="テキスト ボックス 137"/>
        <xdr:cNvSpPr txBox="1"/>
      </xdr:nvSpPr>
      <xdr:spPr>
        <a:xfrm>
          <a:off x="3924300" y="709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89154</xdr:rowOff>
    </xdr:from>
    <xdr:to>
      <xdr:col>19</xdr:col>
      <xdr:colOff>38100</xdr:colOff>
      <xdr:row>37</xdr:row>
      <xdr:rowOff>19304</xdr:rowOff>
    </xdr:to>
    <xdr:sp macro="" textlink="">
      <xdr:nvSpPr>
        <xdr:cNvPr id="139" name="楕円 138"/>
        <xdr:cNvSpPr/>
      </xdr:nvSpPr>
      <xdr:spPr bwMode="auto">
        <a:xfrm>
          <a:off x="3556000" y="704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4081</xdr:rowOff>
    </xdr:from>
    <xdr:ext cx="762000" cy="259045"/>
    <xdr:sp macro="" textlink="">
      <xdr:nvSpPr>
        <xdr:cNvPr id="140" name="テキスト ボックス 139"/>
        <xdr:cNvSpPr txBox="1"/>
      </xdr:nvSpPr>
      <xdr:spPr>
        <a:xfrm>
          <a:off x="3225800" y="712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76181</xdr:rowOff>
    </xdr:from>
    <xdr:to>
      <xdr:col>15</xdr:col>
      <xdr:colOff>101600</xdr:colOff>
      <xdr:row>37</xdr:row>
      <xdr:rowOff>6331</xdr:rowOff>
    </xdr:to>
    <xdr:sp macro="" textlink="">
      <xdr:nvSpPr>
        <xdr:cNvPr id="141" name="楕円 140"/>
        <xdr:cNvSpPr/>
      </xdr:nvSpPr>
      <xdr:spPr bwMode="auto">
        <a:xfrm>
          <a:off x="2857500" y="7029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162558</xdr:rowOff>
    </xdr:from>
    <xdr:ext cx="762000" cy="259045"/>
    <xdr:sp macro="" textlink="">
      <xdr:nvSpPr>
        <xdr:cNvPr id="142" name="テキスト ボックス 141"/>
        <xdr:cNvSpPr txBox="1"/>
      </xdr:nvSpPr>
      <xdr:spPr>
        <a:xfrm>
          <a:off x="2527300" y="711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10,074
10,023
98.78
7,916,959
6,932,694
866,092
4,275,773
7,347,691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153791</xdr:rowOff>
    </xdr:from>
    <xdr:to>
      <xdr:col>24</xdr:col>
      <xdr:colOff>63500</xdr:colOff>
      <xdr:row>35</xdr:row>
      <xdr:rowOff>16191</xdr:rowOff>
    </xdr:to>
    <xdr:cxnSp macro="">
      <xdr:nvCxnSpPr>
        <xdr:cNvPr id="63" name="直線コネクタ 62"/>
        <xdr:cNvCxnSpPr/>
      </xdr:nvCxnSpPr>
      <xdr:spPr>
        <a:xfrm flipV="1">
          <a:off x="3797300" y="5983091"/>
          <a:ext cx="838200" cy="3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137507</xdr:rowOff>
    </xdr:from>
    <xdr:ext cx="534377" cy="259045"/>
    <xdr:sp macro="" textlink="">
      <xdr:nvSpPr>
        <xdr:cNvPr id="64" name="人件費平均値テキスト"/>
        <xdr:cNvSpPr txBox="1"/>
      </xdr:nvSpPr>
      <xdr:spPr>
        <a:xfrm>
          <a:off x="4686300" y="61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16191</xdr:rowOff>
    </xdr:from>
    <xdr:to>
      <xdr:col>19</xdr:col>
      <xdr:colOff>177800</xdr:colOff>
      <xdr:row>35</xdr:row>
      <xdr:rowOff>17481</xdr:rowOff>
    </xdr:to>
    <xdr:cxnSp macro="">
      <xdr:nvCxnSpPr>
        <xdr:cNvPr id="66" name="直線コネクタ 65"/>
        <xdr:cNvCxnSpPr/>
      </xdr:nvCxnSpPr>
      <xdr:spPr>
        <a:xfrm flipV="1">
          <a:off x="2908300" y="6016941"/>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89795</xdr:rowOff>
    </xdr:from>
    <xdr:ext cx="534377" cy="259045"/>
    <xdr:sp macro="" textlink="">
      <xdr:nvSpPr>
        <xdr:cNvPr id="68" name="テキスト ボックス 67"/>
        <xdr:cNvSpPr txBox="1"/>
      </xdr:nvSpPr>
      <xdr:spPr>
        <a:xfrm>
          <a:off x="3530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17481</xdr:rowOff>
    </xdr:from>
    <xdr:to>
      <xdr:col>15</xdr:col>
      <xdr:colOff>50800</xdr:colOff>
      <xdr:row>35</xdr:row>
      <xdr:rowOff>33156</xdr:rowOff>
    </xdr:to>
    <xdr:cxnSp macro="">
      <xdr:nvCxnSpPr>
        <xdr:cNvPr id="69" name="直線コネクタ 68"/>
        <xdr:cNvCxnSpPr/>
      </xdr:nvCxnSpPr>
      <xdr:spPr>
        <a:xfrm flipV="1">
          <a:off x="2019300" y="6018231"/>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132380</xdr:rowOff>
    </xdr:from>
    <xdr:ext cx="534377" cy="259045"/>
    <xdr:sp macro="" textlink="">
      <xdr:nvSpPr>
        <xdr:cNvPr id="71" name="テキスト ボックス 70"/>
        <xdr:cNvSpPr txBox="1"/>
      </xdr:nvSpPr>
      <xdr:spPr>
        <a:xfrm>
          <a:off x="2641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33156</xdr:rowOff>
    </xdr:from>
    <xdr:to>
      <xdr:col>10</xdr:col>
      <xdr:colOff>114300</xdr:colOff>
      <xdr:row>35</xdr:row>
      <xdr:rowOff>147913</xdr:rowOff>
    </xdr:to>
    <xdr:cxnSp macro="">
      <xdr:nvCxnSpPr>
        <xdr:cNvPr id="72" name="直線コネクタ 71"/>
        <xdr:cNvCxnSpPr/>
      </xdr:nvCxnSpPr>
      <xdr:spPr>
        <a:xfrm flipV="1">
          <a:off x="1130300" y="6033906"/>
          <a:ext cx="8890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130372</xdr:rowOff>
    </xdr:from>
    <xdr:ext cx="534377" cy="259045"/>
    <xdr:sp macro="" textlink="">
      <xdr:nvSpPr>
        <xdr:cNvPr id="74" name="テキスト ボックス 73"/>
        <xdr:cNvSpPr txBox="1"/>
      </xdr:nvSpPr>
      <xdr:spPr>
        <a:xfrm>
          <a:off x="1752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21574</xdr:rowOff>
    </xdr:from>
    <xdr:ext cx="534377" cy="259045"/>
    <xdr:sp macro="" textlink="">
      <xdr:nvSpPr>
        <xdr:cNvPr id="76" name="テキスト ボックス 75"/>
        <xdr:cNvSpPr txBox="1"/>
      </xdr:nvSpPr>
      <xdr:spPr>
        <a:xfrm>
          <a:off x="863111" y="61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102991</xdr:rowOff>
    </xdr:from>
    <xdr:to>
      <xdr:col>24</xdr:col>
      <xdr:colOff>114300</xdr:colOff>
      <xdr:row>35</xdr:row>
      <xdr:rowOff>33141</xdr:rowOff>
    </xdr:to>
    <xdr:sp macro="" textlink="">
      <xdr:nvSpPr>
        <xdr:cNvPr id="82" name="楕円 81"/>
        <xdr:cNvSpPr/>
      </xdr:nvSpPr>
      <xdr:spPr>
        <a:xfrm>
          <a:off x="4584700" y="59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125868</xdr:rowOff>
    </xdr:from>
    <xdr:ext cx="599010" cy="259045"/>
    <xdr:sp macro="" textlink="">
      <xdr:nvSpPr>
        <xdr:cNvPr id="83" name="人件費該当値テキスト"/>
        <xdr:cNvSpPr txBox="1"/>
      </xdr:nvSpPr>
      <xdr:spPr>
        <a:xfrm>
          <a:off x="4686300" y="578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136841</xdr:rowOff>
    </xdr:from>
    <xdr:to>
      <xdr:col>20</xdr:col>
      <xdr:colOff>38100</xdr:colOff>
      <xdr:row>35</xdr:row>
      <xdr:rowOff>66991</xdr:rowOff>
    </xdr:to>
    <xdr:sp macro="" textlink="">
      <xdr:nvSpPr>
        <xdr:cNvPr id="84" name="楕円 83"/>
        <xdr:cNvSpPr/>
      </xdr:nvSpPr>
      <xdr:spPr>
        <a:xfrm>
          <a:off x="3746500" y="59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83518</xdr:rowOff>
    </xdr:from>
    <xdr:ext cx="599010" cy="259045"/>
    <xdr:sp macro="" textlink="">
      <xdr:nvSpPr>
        <xdr:cNvPr id="85" name="テキスト ボックス 84"/>
        <xdr:cNvSpPr txBox="1"/>
      </xdr:nvSpPr>
      <xdr:spPr>
        <a:xfrm>
          <a:off x="3497795" y="574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138131</xdr:rowOff>
    </xdr:from>
    <xdr:to>
      <xdr:col>15</xdr:col>
      <xdr:colOff>101600</xdr:colOff>
      <xdr:row>35</xdr:row>
      <xdr:rowOff>68281</xdr:rowOff>
    </xdr:to>
    <xdr:sp macro="" textlink="">
      <xdr:nvSpPr>
        <xdr:cNvPr id="86" name="楕円 85"/>
        <xdr:cNvSpPr/>
      </xdr:nvSpPr>
      <xdr:spPr>
        <a:xfrm>
          <a:off x="2857500" y="59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84808</xdr:rowOff>
    </xdr:from>
    <xdr:ext cx="599010" cy="259045"/>
    <xdr:sp macro="" textlink="">
      <xdr:nvSpPr>
        <xdr:cNvPr id="87" name="テキスト ボックス 86"/>
        <xdr:cNvSpPr txBox="1"/>
      </xdr:nvSpPr>
      <xdr:spPr>
        <a:xfrm>
          <a:off x="2608795" y="57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153806</xdr:rowOff>
    </xdr:from>
    <xdr:to>
      <xdr:col>10</xdr:col>
      <xdr:colOff>165100</xdr:colOff>
      <xdr:row>35</xdr:row>
      <xdr:rowOff>83956</xdr:rowOff>
    </xdr:to>
    <xdr:sp macro="" textlink="">
      <xdr:nvSpPr>
        <xdr:cNvPr id="88" name="楕円 87"/>
        <xdr:cNvSpPr/>
      </xdr:nvSpPr>
      <xdr:spPr>
        <a:xfrm>
          <a:off x="1968500" y="598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100483</xdr:rowOff>
    </xdr:from>
    <xdr:ext cx="599010" cy="259045"/>
    <xdr:sp macro="" textlink="">
      <xdr:nvSpPr>
        <xdr:cNvPr id="89" name="テキスト ボックス 88"/>
        <xdr:cNvSpPr txBox="1"/>
      </xdr:nvSpPr>
      <xdr:spPr>
        <a:xfrm>
          <a:off x="1719795" y="575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97113</xdr:rowOff>
    </xdr:from>
    <xdr:to>
      <xdr:col>6</xdr:col>
      <xdr:colOff>38100</xdr:colOff>
      <xdr:row>36</xdr:row>
      <xdr:rowOff>27263</xdr:rowOff>
    </xdr:to>
    <xdr:sp macro="" textlink="">
      <xdr:nvSpPr>
        <xdr:cNvPr id="90" name="楕円 89"/>
        <xdr:cNvSpPr/>
      </xdr:nvSpPr>
      <xdr:spPr>
        <a:xfrm>
          <a:off x="1079500" y="6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43790</xdr:rowOff>
    </xdr:from>
    <xdr:ext cx="534377" cy="259045"/>
    <xdr:sp macro="" textlink="">
      <xdr:nvSpPr>
        <xdr:cNvPr id="91" name="テキスト ボックス 90"/>
        <xdr:cNvSpPr txBox="1"/>
      </xdr:nvSpPr>
      <xdr:spPr>
        <a:xfrm>
          <a:off x="863111" y="587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149515</xdr:rowOff>
    </xdr:from>
    <xdr:to>
      <xdr:col>24</xdr:col>
      <xdr:colOff>63500</xdr:colOff>
      <xdr:row>57</xdr:row>
      <xdr:rowOff>164301</xdr:rowOff>
    </xdr:to>
    <xdr:cxnSp macro="">
      <xdr:nvCxnSpPr>
        <xdr:cNvPr id="120" name="直線コネクタ 119"/>
        <xdr:cNvCxnSpPr/>
      </xdr:nvCxnSpPr>
      <xdr:spPr>
        <a:xfrm flipV="1">
          <a:off x="3797300" y="9922165"/>
          <a:ext cx="838200" cy="1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132039</xdr:rowOff>
    </xdr:from>
    <xdr:ext cx="599010" cy="259045"/>
    <xdr:sp macro="" textlink="">
      <xdr:nvSpPr>
        <xdr:cNvPr id="121" name="物件費平均値テキスト"/>
        <xdr:cNvSpPr txBox="1"/>
      </xdr:nvSpPr>
      <xdr:spPr>
        <a:xfrm>
          <a:off x="4686300" y="9561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140226</xdr:rowOff>
    </xdr:from>
    <xdr:to>
      <xdr:col>19</xdr:col>
      <xdr:colOff>177800</xdr:colOff>
      <xdr:row>57</xdr:row>
      <xdr:rowOff>164301</xdr:rowOff>
    </xdr:to>
    <xdr:cxnSp macro="">
      <xdr:nvCxnSpPr>
        <xdr:cNvPr id="123" name="直線コネクタ 122"/>
        <xdr:cNvCxnSpPr/>
      </xdr:nvCxnSpPr>
      <xdr:spPr>
        <a:xfrm>
          <a:off x="2908300" y="9912876"/>
          <a:ext cx="889000" cy="2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61100</xdr:rowOff>
    </xdr:from>
    <xdr:ext cx="599010" cy="259045"/>
    <xdr:sp macro="" textlink="">
      <xdr:nvSpPr>
        <xdr:cNvPr id="125" name="テキスト ボックス 124"/>
        <xdr:cNvSpPr txBox="1"/>
      </xdr:nvSpPr>
      <xdr:spPr>
        <a:xfrm>
          <a:off x="3497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140226</xdr:rowOff>
    </xdr:from>
    <xdr:to>
      <xdr:col>15</xdr:col>
      <xdr:colOff>50800</xdr:colOff>
      <xdr:row>57</xdr:row>
      <xdr:rowOff>154453</xdr:rowOff>
    </xdr:to>
    <xdr:cxnSp macro="">
      <xdr:nvCxnSpPr>
        <xdr:cNvPr id="126" name="直線コネクタ 125"/>
        <xdr:cNvCxnSpPr/>
      </xdr:nvCxnSpPr>
      <xdr:spPr>
        <a:xfrm flipV="1">
          <a:off x="2019300" y="9912876"/>
          <a:ext cx="889000" cy="1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60712</xdr:rowOff>
    </xdr:from>
    <xdr:ext cx="599010" cy="259045"/>
    <xdr:sp macro="" textlink="">
      <xdr:nvSpPr>
        <xdr:cNvPr id="128" name="テキスト ボックス 127"/>
        <xdr:cNvSpPr txBox="1"/>
      </xdr:nvSpPr>
      <xdr:spPr>
        <a:xfrm>
          <a:off x="2608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144615</xdr:rowOff>
    </xdr:from>
    <xdr:to>
      <xdr:col>10</xdr:col>
      <xdr:colOff>114300</xdr:colOff>
      <xdr:row>57</xdr:row>
      <xdr:rowOff>154453</xdr:rowOff>
    </xdr:to>
    <xdr:cxnSp macro="">
      <xdr:nvCxnSpPr>
        <xdr:cNvPr id="129" name="直線コネクタ 128"/>
        <xdr:cNvCxnSpPr/>
      </xdr:nvCxnSpPr>
      <xdr:spPr>
        <a:xfrm>
          <a:off x="1130300" y="9917265"/>
          <a:ext cx="889000" cy="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112752</xdr:rowOff>
    </xdr:from>
    <xdr:ext cx="534377" cy="259045"/>
    <xdr:sp macro="" textlink="">
      <xdr:nvSpPr>
        <xdr:cNvPr id="131" name="テキスト ボックス 130"/>
        <xdr:cNvSpPr txBox="1"/>
      </xdr:nvSpPr>
      <xdr:spPr>
        <a:xfrm>
          <a:off x="1752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103330</xdr:rowOff>
    </xdr:from>
    <xdr:ext cx="534377" cy="259045"/>
    <xdr:sp macro="" textlink="">
      <xdr:nvSpPr>
        <xdr:cNvPr id="133" name="テキスト ボックス 132"/>
        <xdr:cNvSpPr txBox="1"/>
      </xdr:nvSpPr>
      <xdr:spPr>
        <a:xfrm>
          <a:off x="863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98715</xdr:rowOff>
    </xdr:from>
    <xdr:to>
      <xdr:col>24</xdr:col>
      <xdr:colOff>114300</xdr:colOff>
      <xdr:row>58</xdr:row>
      <xdr:rowOff>28865</xdr:rowOff>
    </xdr:to>
    <xdr:sp macro="" textlink="">
      <xdr:nvSpPr>
        <xdr:cNvPr id="139" name="楕円 138"/>
        <xdr:cNvSpPr/>
      </xdr:nvSpPr>
      <xdr:spPr>
        <a:xfrm>
          <a:off x="4584700" y="98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13642</xdr:rowOff>
    </xdr:from>
    <xdr:ext cx="534377" cy="259045"/>
    <xdr:sp macro="" textlink="">
      <xdr:nvSpPr>
        <xdr:cNvPr id="140" name="物件費該当値テキスト"/>
        <xdr:cNvSpPr txBox="1"/>
      </xdr:nvSpPr>
      <xdr:spPr>
        <a:xfrm>
          <a:off x="4686300" y="978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113501</xdr:rowOff>
    </xdr:from>
    <xdr:to>
      <xdr:col>20</xdr:col>
      <xdr:colOff>38100</xdr:colOff>
      <xdr:row>58</xdr:row>
      <xdr:rowOff>43651</xdr:rowOff>
    </xdr:to>
    <xdr:sp macro="" textlink="">
      <xdr:nvSpPr>
        <xdr:cNvPr id="141" name="楕円 140"/>
        <xdr:cNvSpPr/>
      </xdr:nvSpPr>
      <xdr:spPr>
        <a:xfrm>
          <a:off x="3746500" y="988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34778</xdr:rowOff>
    </xdr:from>
    <xdr:ext cx="534377" cy="259045"/>
    <xdr:sp macro="" textlink="">
      <xdr:nvSpPr>
        <xdr:cNvPr id="142" name="テキスト ボックス 141"/>
        <xdr:cNvSpPr txBox="1"/>
      </xdr:nvSpPr>
      <xdr:spPr>
        <a:xfrm>
          <a:off x="3530111" y="997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89426</xdr:rowOff>
    </xdr:from>
    <xdr:to>
      <xdr:col>15</xdr:col>
      <xdr:colOff>101600</xdr:colOff>
      <xdr:row>58</xdr:row>
      <xdr:rowOff>19576</xdr:rowOff>
    </xdr:to>
    <xdr:sp macro="" textlink="">
      <xdr:nvSpPr>
        <xdr:cNvPr id="143" name="楕円 142"/>
        <xdr:cNvSpPr/>
      </xdr:nvSpPr>
      <xdr:spPr>
        <a:xfrm>
          <a:off x="2857500" y="986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10703</xdr:rowOff>
    </xdr:from>
    <xdr:ext cx="534377" cy="259045"/>
    <xdr:sp macro="" textlink="">
      <xdr:nvSpPr>
        <xdr:cNvPr id="144" name="テキスト ボックス 143"/>
        <xdr:cNvSpPr txBox="1"/>
      </xdr:nvSpPr>
      <xdr:spPr>
        <a:xfrm>
          <a:off x="2641111" y="995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103653</xdr:rowOff>
    </xdr:from>
    <xdr:to>
      <xdr:col>10</xdr:col>
      <xdr:colOff>165100</xdr:colOff>
      <xdr:row>58</xdr:row>
      <xdr:rowOff>33803</xdr:rowOff>
    </xdr:to>
    <xdr:sp macro="" textlink="">
      <xdr:nvSpPr>
        <xdr:cNvPr id="145" name="楕円 144"/>
        <xdr:cNvSpPr/>
      </xdr:nvSpPr>
      <xdr:spPr>
        <a:xfrm>
          <a:off x="1968500" y="98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24930</xdr:rowOff>
    </xdr:from>
    <xdr:ext cx="534377" cy="259045"/>
    <xdr:sp macro="" textlink="">
      <xdr:nvSpPr>
        <xdr:cNvPr id="146" name="テキスト ボックス 145"/>
        <xdr:cNvSpPr txBox="1"/>
      </xdr:nvSpPr>
      <xdr:spPr>
        <a:xfrm>
          <a:off x="1752111" y="99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93815</xdr:rowOff>
    </xdr:from>
    <xdr:to>
      <xdr:col>6</xdr:col>
      <xdr:colOff>38100</xdr:colOff>
      <xdr:row>58</xdr:row>
      <xdr:rowOff>23965</xdr:rowOff>
    </xdr:to>
    <xdr:sp macro="" textlink="">
      <xdr:nvSpPr>
        <xdr:cNvPr id="147" name="楕円 146"/>
        <xdr:cNvSpPr/>
      </xdr:nvSpPr>
      <xdr:spPr>
        <a:xfrm>
          <a:off x="1079500" y="98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15092</xdr:rowOff>
    </xdr:from>
    <xdr:ext cx="534377" cy="259045"/>
    <xdr:sp macro="" textlink="">
      <xdr:nvSpPr>
        <xdr:cNvPr id="148" name="テキスト ボックス 147"/>
        <xdr:cNvSpPr txBox="1"/>
      </xdr:nvSpPr>
      <xdr:spPr>
        <a:xfrm>
          <a:off x="863111" y="995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89027</xdr:rowOff>
    </xdr:from>
    <xdr:to>
      <xdr:col>24</xdr:col>
      <xdr:colOff>63500</xdr:colOff>
      <xdr:row>78</xdr:row>
      <xdr:rowOff>12751</xdr:rowOff>
    </xdr:to>
    <xdr:cxnSp macro="">
      <xdr:nvCxnSpPr>
        <xdr:cNvPr id="177" name="直線コネクタ 176"/>
        <xdr:cNvCxnSpPr/>
      </xdr:nvCxnSpPr>
      <xdr:spPr>
        <a:xfrm>
          <a:off x="3797300" y="13119227"/>
          <a:ext cx="838200" cy="26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83469</xdr:rowOff>
    </xdr:from>
    <xdr:ext cx="534377" cy="259045"/>
    <xdr:sp macro="" textlink="">
      <xdr:nvSpPr>
        <xdr:cNvPr id="178" name="維持補修費平均値テキスト"/>
        <xdr:cNvSpPr txBox="1"/>
      </xdr:nvSpPr>
      <xdr:spPr>
        <a:xfrm>
          <a:off x="4686300" y="1294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36564</xdr:rowOff>
    </xdr:from>
    <xdr:to>
      <xdr:col>19</xdr:col>
      <xdr:colOff>177800</xdr:colOff>
      <xdr:row>76</xdr:row>
      <xdr:rowOff>89027</xdr:rowOff>
    </xdr:to>
    <xdr:cxnSp macro="">
      <xdr:nvCxnSpPr>
        <xdr:cNvPr id="180" name="直線コネクタ 179"/>
        <xdr:cNvCxnSpPr/>
      </xdr:nvCxnSpPr>
      <xdr:spPr>
        <a:xfrm>
          <a:off x="2908300" y="13066764"/>
          <a:ext cx="889000" cy="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149699</xdr:rowOff>
    </xdr:from>
    <xdr:ext cx="534377" cy="259045"/>
    <xdr:sp macro="" textlink="">
      <xdr:nvSpPr>
        <xdr:cNvPr id="182" name="テキスト ボックス 181"/>
        <xdr:cNvSpPr txBox="1"/>
      </xdr:nvSpPr>
      <xdr:spPr>
        <a:xfrm>
          <a:off x="3530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80569</xdr:rowOff>
    </xdr:from>
    <xdr:to>
      <xdr:col>15</xdr:col>
      <xdr:colOff>50800</xdr:colOff>
      <xdr:row>76</xdr:row>
      <xdr:rowOff>36564</xdr:rowOff>
    </xdr:to>
    <xdr:cxnSp macro="">
      <xdr:nvCxnSpPr>
        <xdr:cNvPr id="183" name="直線コネクタ 182"/>
        <xdr:cNvCxnSpPr/>
      </xdr:nvCxnSpPr>
      <xdr:spPr>
        <a:xfrm>
          <a:off x="2019300" y="12939319"/>
          <a:ext cx="889000" cy="1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5148</xdr:rowOff>
    </xdr:from>
    <xdr:ext cx="534377" cy="259045"/>
    <xdr:sp macro="" textlink="">
      <xdr:nvSpPr>
        <xdr:cNvPr id="185" name="テキスト ボックス 184"/>
        <xdr:cNvSpPr txBox="1"/>
      </xdr:nvSpPr>
      <xdr:spPr>
        <a:xfrm>
          <a:off x="2641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80569</xdr:rowOff>
    </xdr:from>
    <xdr:to>
      <xdr:col>10</xdr:col>
      <xdr:colOff>114300</xdr:colOff>
      <xdr:row>78</xdr:row>
      <xdr:rowOff>1282</xdr:rowOff>
    </xdr:to>
    <xdr:cxnSp macro="">
      <xdr:nvCxnSpPr>
        <xdr:cNvPr id="186" name="直線コネクタ 185"/>
        <xdr:cNvCxnSpPr/>
      </xdr:nvCxnSpPr>
      <xdr:spPr>
        <a:xfrm flipV="1">
          <a:off x="1130300" y="12939319"/>
          <a:ext cx="889000" cy="4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58869</xdr:rowOff>
    </xdr:from>
    <xdr:ext cx="469744" cy="259045"/>
    <xdr:sp macro="" textlink="">
      <xdr:nvSpPr>
        <xdr:cNvPr id="188" name="テキスト ボックス 187"/>
        <xdr:cNvSpPr txBox="1"/>
      </xdr:nvSpPr>
      <xdr:spPr>
        <a:xfrm>
          <a:off x="1784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32148</xdr:rowOff>
    </xdr:from>
    <xdr:ext cx="534377" cy="259045"/>
    <xdr:sp macro="" textlink="">
      <xdr:nvSpPr>
        <xdr:cNvPr id="190" name="テキスト ボックス 189"/>
        <xdr:cNvSpPr txBox="1"/>
      </xdr:nvSpPr>
      <xdr:spPr>
        <a:xfrm>
          <a:off x="863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133401</xdr:rowOff>
    </xdr:from>
    <xdr:to>
      <xdr:col>24</xdr:col>
      <xdr:colOff>114300</xdr:colOff>
      <xdr:row>78</xdr:row>
      <xdr:rowOff>63551</xdr:rowOff>
    </xdr:to>
    <xdr:sp macro="" textlink="">
      <xdr:nvSpPr>
        <xdr:cNvPr id="196" name="楕円 195"/>
        <xdr:cNvSpPr/>
      </xdr:nvSpPr>
      <xdr:spPr>
        <a:xfrm>
          <a:off x="4584700" y="133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111828</xdr:rowOff>
    </xdr:from>
    <xdr:ext cx="469744" cy="259045"/>
    <xdr:sp macro="" textlink="">
      <xdr:nvSpPr>
        <xdr:cNvPr id="197" name="維持補修費該当値テキスト"/>
        <xdr:cNvSpPr txBox="1"/>
      </xdr:nvSpPr>
      <xdr:spPr>
        <a:xfrm>
          <a:off x="4686300" y="1331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38227</xdr:rowOff>
    </xdr:from>
    <xdr:to>
      <xdr:col>20</xdr:col>
      <xdr:colOff>38100</xdr:colOff>
      <xdr:row>76</xdr:row>
      <xdr:rowOff>139827</xdr:rowOff>
    </xdr:to>
    <xdr:sp macro="" textlink="">
      <xdr:nvSpPr>
        <xdr:cNvPr id="198" name="楕円 197"/>
        <xdr:cNvSpPr/>
      </xdr:nvSpPr>
      <xdr:spPr>
        <a:xfrm>
          <a:off x="3746500" y="130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156354</xdr:rowOff>
    </xdr:from>
    <xdr:ext cx="534377" cy="259045"/>
    <xdr:sp macro="" textlink="">
      <xdr:nvSpPr>
        <xdr:cNvPr id="199" name="テキスト ボックス 198"/>
        <xdr:cNvSpPr txBox="1"/>
      </xdr:nvSpPr>
      <xdr:spPr>
        <a:xfrm>
          <a:off x="3530111" y="1284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157214</xdr:rowOff>
    </xdr:from>
    <xdr:to>
      <xdr:col>15</xdr:col>
      <xdr:colOff>101600</xdr:colOff>
      <xdr:row>76</xdr:row>
      <xdr:rowOff>87364</xdr:rowOff>
    </xdr:to>
    <xdr:sp macro="" textlink="">
      <xdr:nvSpPr>
        <xdr:cNvPr id="200" name="楕円 199"/>
        <xdr:cNvSpPr/>
      </xdr:nvSpPr>
      <xdr:spPr>
        <a:xfrm>
          <a:off x="2857500" y="130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103891</xdr:rowOff>
    </xdr:from>
    <xdr:ext cx="534377" cy="259045"/>
    <xdr:sp macro="" textlink="">
      <xdr:nvSpPr>
        <xdr:cNvPr id="201" name="テキスト ボックス 200"/>
        <xdr:cNvSpPr txBox="1"/>
      </xdr:nvSpPr>
      <xdr:spPr>
        <a:xfrm>
          <a:off x="2641111" y="127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29769</xdr:rowOff>
    </xdr:from>
    <xdr:to>
      <xdr:col>10</xdr:col>
      <xdr:colOff>165100</xdr:colOff>
      <xdr:row>75</xdr:row>
      <xdr:rowOff>131369</xdr:rowOff>
    </xdr:to>
    <xdr:sp macro="" textlink="">
      <xdr:nvSpPr>
        <xdr:cNvPr id="202" name="楕円 201"/>
        <xdr:cNvSpPr/>
      </xdr:nvSpPr>
      <xdr:spPr>
        <a:xfrm>
          <a:off x="1968500" y="128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147896</xdr:rowOff>
    </xdr:from>
    <xdr:ext cx="534377" cy="259045"/>
    <xdr:sp macro="" textlink="">
      <xdr:nvSpPr>
        <xdr:cNvPr id="203" name="テキスト ボックス 202"/>
        <xdr:cNvSpPr txBox="1"/>
      </xdr:nvSpPr>
      <xdr:spPr>
        <a:xfrm>
          <a:off x="1752111" y="1266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121932</xdr:rowOff>
    </xdr:from>
    <xdr:to>
      <xdr:col>6</xdr:col>
      <xdr:colOff>38100</xdr:colOff>
      <xdr:row>78</xdr:row>
      <xdr:rowOff>52082</xdr:rowOff>
    </xdr:to>
    <xdr:sp macro="" textlink="">
      <xdr:nvSpPr>
        <xdr:cNvPr id="204" name="楕円 203"/>
        <xdr:cNvSpPr/>
      </xdr:nvSpPr>
      <xdr:spPr>
        <a:xfrm>
          <a:off x="1079500" y="133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43209</xdr:rowOff>
    </xdr:from>
    <xdr:ext cx="469744" cy="259045"/>
    <xdr:sp macro="" textlink="">
      <xdr:nvSpPr>
        <xdr:cNvPr id="205" name="テキスト ボックス 204"/>
        <xdr:cNvSpPr txBox="1"/>
      </xdr:nvSpPr>
      <xdr:spPr>
        <a:xfrm>
          <a:off x="895428" y="1341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169926</xdr:rowOff>
    </xdr:from>
    <xdr:to>
      <xdr:col>24</xdr:col>
      <xdr:colOff>63500</xdr:colOff>
      <xdr:row>95</xdr:row>
      <xdr:rowOff>7035</xdr:rowOff>
    </xdr:to>
    <xdr:cxnSp macro="">
      <xdr:nvCxnSpPr>
        <xdr:cNvPr id="235" name="直線コネクタ 234"/>
        <xdr:cNvCxnSpPr/>
      </xdr:nvCxnSpPr>
      <xdr:spPr>
        <a:xfrm>
          <a:off x="3797300" y="16286226"/>
          <a:ext cx="8382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42042</xdr:rowOff>
    </xdr:from>
    <xdr:ext cx="534377" cy="259045"/>
    <xdr:sp macro="" textlink="">
      <xdr:nvSpPr>
        <xdr:cNvPr id="236" name="扶助費平均値テキスト"/>
        <xdr:cNvSpPr txBox="1"/>
      </xdr:nvSpPr>
      <xdr:spPr>
        <a:xfrm>
          <a:off x="4686300" y="16329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169926</xdr:rowOff>
    </xdr:from>
    <xdr:to>
      <xdr:col>19</xdr:col>
      <xdr:colOff>177800</xdr:colOff>
      <xdr:row>95</xdr:row>
      <xdr:rowOff>16802</xdr:rowOff>
    </xdr:to>
    <xdr:cxnSp macro="">
      <xdr:nvCxnSpPr>
        <xdr:cNvPr id="238" name="直線コネクタ 237"/>
        <xdr:cNvCxnSpPr/>
      </xdr:nvCxnSpPr>
      <xdr:spPr>
        <a:xfrm flipV="1">
          <a:off x="2908300" y="16286226"/>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162805</xdr:rowOff>
    </xdr:from>
    <xdr:ext cx="534377" cy="259045"/>
    <xdr:sp macro="" textlink="">
      <xdr:nvSpPr>
        <xdr:cNvPr id="240" name="テキスト ボックス 239"/>
        <xdr:cNvSpPr txBox="1"/>
      </xdr:nvSpPr>
      <xdr:spPr>
        <a:xfrm>
          <a:off x="3530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16802</xdr:rowOff>
    </xdr:from>
    <xdr:to>
      <xdr:col>15</xdr:col>
      <xdr:colOff>50800</xdr:colOff>
      <xdr:row>95</xdr:row>
      <xdr:rowOff>54674</xdr:rowOff>
    </xdr:to>
    <xdr:cxnSp macro="">
      <xdr:nvCxnSpPr>
        <xdr:cNvPr id="241" name="直線コネクタ 240"/>
        <xdr:cNvCxnSpPr/>
      </xdr:nvCxnSpPr>
      <xdr:spPr>
        <a:xfrm flipV="1">
          <a:off x="2019300" y="16304552"/>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158335</xdr:rowOff>
    </xdr:from>
    <xdr:ext cx="534377" cy="259045"/>
    <xdr:sp macro="" textlink="">
      <xdr:nvSpPr>
        <xdr:cNvPr id="243" name="テキスト ボックス 242"/>
        <xdr:cNvSpPr txBox="1"/>
      </xdr:nvSpPr>
      <xdr:spPr>
        <a:xfrm>
          <a:off x="2641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54674</xdr:rowOff>
    </xdr:from>
    <xdr:to>
      <xdr:col>10</xdr:col>
      <xdr:colOff>114300</xdr:colOff>
      <xdr:row>95</xdr:row>
      <xdr:rowOff>125451</xdr:rowOff>
    </xdr:to>
    <xdr:cxnSp macro="">
      <xdr:nvCxnSpPr>
        <xdr:cNvPr id="244" name="直線コネクタ 243"/>
        <xdr:cNvCxnSpPr/>
      </xdr:nvCxnSpPr>
      <xdr:spPr>
        <a:xfrm flipV="1">
          <a:off x="1130300" y="16342424"/>
          <a:ext cx="889000" cy="7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76128</xdr:rowOff>
    </xdr:from>
    <xdr:ext cx="534377" cy="259045"/>
    <xdr:sp macro="" textlink="">
      <xdr:nvSpPr>
        <xdr:cNvPr id="246" name="テキスト ボックス 245"/>
        <xdr:cNvSpPr txBox="1"/>
      </xdr:nvSpPr>
      <xdr:spPr>
        <a:xfrm>
          <a:off x="1752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128021</xdr:rowOff>
    </xdr:from>
    <xdr:ext cx="534377" cy="259045"/>
    <xdr:sp macro="" textlink="">
      <xdr:nvSpPr>
        <xdr:cNvPr id="248" name="テキスト ボックス 247"/>
        <xdr:cNvSpPr txBox="1"/>
      </xdr:nvSpPr>
      <xdr:spPr>
        <a:xfrm>
          <a:off x="863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127685</xdr:rowOff>
    </xdr:from>
    <xdr:to>
      <xdr:col>24</xdr:col>
      <xdr:colOff>114300</xdr:colOff>
      <xdr:row>95</xdr:row>
      <xdr:rowOff>57835</xdr:rowOff>
    </xdr:to>
    <xdr:sp macro="" textlink="">
      <xdr:nvSpPr>
        <xdr:cNvPr id="254" name="楕円 253"/>
        <xdr:cNvSpPr/>
      </xdr:nvSpPr>
      <xdr:spPr>
        <a:xfrm>
          <a:off x="4584700" y="162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150562</xdr:rowOff>
    </xdr:from>
    <xdr:ext cx="534377" cy="259045"/>
    <xdr:sp macro="" textlink="">
      <xdr:nvSpPr>
        <xdr:cNvPr id="255" name="扶助費該当値テキスト"/>
        <xdr:cNvSpPr txBox="1"/>
      </xdr:nvSpPr>
      <xdr:spPr>
        <a:xfrm>
          <a:off x="4686300" y="160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119126</xdr:rowOff>
    </xdr:from>
    <xdr:to>
      <xdr:col>20</xdr:col>
      <xdr:colOff>38100</xdr:colOff>
      <xdr:row>95</xdr:row>
      <xdr:rowOff>49276</xdr:rowOff>
    </xdr:to>
    <xdr:sp macro="" textlink="">
      <xdr:nvSpPr>
        <xdr:cNvPr id="256" name="楕円 255"/>
        <xdr:cNvSpPr/>
      </xdr:nvSpPr>
      <xdr:spPr>
        <a:xfrm>
          <a:off x="3746500" y="1623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65803</xdr:rowOff>
    </xdr:from>
    <xdr:ext cx="534377" cy="259045"/>
    <xdr:sp macro="" textlink="">
      <xdr:nvSpPr>
        <xdr:cNvPr id="257" name="テキスト ボックス 256"/>
        <xdr:cNvSpPr txBox="1"/>
      </xdr:nvSpPr>
      <xdr:spPr>
        <a:xfrm>
          <a:off x="3530111" y="160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137452</xdr:rowOff>
    </xdr:from>
    <xdr:to>
      <xdr:col>15</xdr:col>
      <xdr:colOff>101600</xdr:colOff>
      <xdr:row>95</xdr:row>
      <xdr:rowOff>67602</xdr:rowOff>
    </xdr:to>
    <xdr:sp macro="" textlink="">
      <xdr:nvSpPr>
        <xdr:cNvPr id="258" name="楕円 257"/>
        <xdr:cNvSpPr/>
      </xdr:nvSpPr>
      <xdr:spPr>
        <a:xfrm>
          <a:off x="2857500" y="1625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84129</xdr:rowOff>
    </xdr:from>
    <xdr:ext cx="534377" cy="259045"/>
    <xdr:sp macro="" textlink="">
      <xdr:nvSpPr>
        <xdr:cNvPr id="259" name="テキスト ボックス 258"/>
        <xdr:cNvSpPr txBox="1"/>
      </xdr:nvSpPr>
      <xdr:spPr>
        <a:xfrm>
          <a:off x="2641111" y="160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3874</xdr:rowOff>
    </xdr:from>
    <xdr:to>
      <xdr:col>10</xdr:col>
      <xdr:colOff>165100</xdr:colOff>
      <xdr:row>95</xdr:row>
      <xdr:rowOff>105474</xdr:rowOff>
    </xdr:to>
    <xdr:sp macro="" textlink="">
      <xdr:nvSpPr>
        <xdr:cNvPr id="260" name="楕円 259"/>
        <xdr:cNvSpPr/>
      </xdr:nvSpPr>
      <xdr:spPr>
        <a:xfrm>
          <a:off x="1968500" y="162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122001</xdr:rowOff>
    </xdr:from>
    <xdr:ext cx="534377" cy="259045"/>
    <xdr:sp macro="" textlink="">
      <xdr:nvSpPr>
        <xdr:cNvPr id="261" name="テキスト ボックス 260"/>
        <xdr:cNvSpPr txBox="1"/>
      </xdr:nvSpPr>
      <xdr:spPr>
        <a:xfrm>
          <a:off x="1752111" y="1606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74651</xdr:rowOff>
    </xdr:from>
    <xdr:to>
      <xdr:col>6</xdr:col>
      <xdr:colOff>38100</xdr:colOff>
      <xdr:row>96</xdr:row>
      <xdr:rowOff>4801</xdr:rowOff>
    </xdr:to>
    <xdr:sp macro="" textlink="">
      <xdr:nvSpPr>
        <xdr:cNvPr id="262" name="楕円 261"/>
        <xdr:cNvSpPr/>
      </xdr:nvSpPr>
      <xdr:spPr>
        <a:xfrm>
          <a:off x="1079500" y="163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21328</xdr:rowOff>
    </xdr:from>
    <xdr:ext cx="534377" cy="259045"/>
    <xdr:sp macro="" textlink="">
      <xdr:nvSpPr>
        <xdr:cNvPr id="263" name="テキスト ボックス 262"/>
        <xdr:cNvSpPr txBox="1"/>
      </xdr:nvSpPr>
      <xdr:spPr>
        <a:xfrm>
          <a:off x="863111" y="1613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48029</xdr:rowOff>
    </xdr:from>
    <xdr:to>
      <xdr:col>55</xdr:col>
      <xdr:colOff>0</xdr:colOff>
      <xdr:row>37</xdr:row>
      <xdr:rowOff>65142</xdr:rowOff>
    </xdr:to>
    <xdr:cxnSp macro="">
      <xdr:nvCxnSpPr>
        <xdr:cNvPr id="290" name="直線コネクタ 289"/>
        <xdr:cNvCxnSpPr/>
      </xdr:nvCxnSpPr>
      <xdr:spPr>
        <a:xfrm flipV="1">
          <a:off x="9639300" y="6391679"/>
          <a:ext cx="838200" cy="1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65142</xdr:rowOff>
    </xdr:from>
    <xdr:to>
      <xdr:col>50</xdr:col>
      <xdr:colOff>114300</xdr:colOff>
      <xdr:row>37</xdr:row>
      <xdr:rowOff>94623</xdr:rowOff>
    </xdr:to>
    <xdr:cxnSp macro="">
      <xdr:nvCxnSpPr>
        <xdr:cNvPr id="293" name="直線コネクタ 292"/>
        <xdr:cNvCxnSpPr/>
      </xdr:nvCxnSpPr>
      <xdr:spPr>
        <a:xfrm flipV="1">
          <a:off x="8750300" y="6408792"/>
          <a:ext cx="889000" cy="2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52736</xdr:rowOff>
    </xdr:from>
    <xdr:to>
      <xdr:col>45</xdr:col>
      <xdr:colOff>177800</xdr:colOff>
      <xdr:row>37</xdr:row>
      <xdr:rowOff>94623</xdr:rowOff>
    </xdr:to>
    <xdr:cxnSp macro="">
      <xdr:nvCxnSpPr>
        <xdr:cNvPr id="296" name="直線コネクタ 295"/>
        <xdr:cNvCxnSpPr/>
      </xdr:nvCxnSpPr>
      <xdr:spPr>
        <a:xfrm>
          <a:off x="7861300" y="6396386"/>
          <a:ext cx="889000" cy="4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112517</xdr:rowOff>
    </xdr:from>
    <xdr:ext cx="599010" cy="259045"/>
    <xdr:sp macro="" textlink="">
      <xdr:nvSpPr>
        <xdr:cNvPr id="298" name="テキスト ボックス 297"/>
        <xdr:cNvSpPr txBox="1"/>
      </xdr:nvSpPr>
      <xdr:spPr>
        <a:xfrm>
          <a:off x="8450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52736</xdr:rowOff>
    </xdr:from>
    <xdr:to>
      <xdr:col>41</xdr:col>
      <xdr:colOff>50800</xdr:colOff>
      <xdr:row>37</xdr:row>
      <xdr:rowOff>60995</xdr:rowOff>
    </xdr:to>
    <xdr:cxnSp macro="">
      <xdr:nvCxnSpPr>
        <xdr:cNvPr id="299" name="直線コネクタ 298"/>
        <xdr:cNvCxnSpPr/>
      </xdr:nvCxnSpPr>
      <xdr:spPr>
        <a:xfrm flipV="1">
          <a:off x="6972300" y="6396386"/>
          <a:ext cx="889000" cy="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97626</xdr:rowOff>
    </xdr:from>
    <xdr:ext cx="599010" cy="259045"/>
    <xdr:sp macro="" textlink="">
      <xdr:nvSpPr>
        <xdr:cNvPr id="301" name="テキスト ボックス 300"/>
        <xdr:cNvSpPr txBox="1"/>
      </xdr:nvSpPr>
      <xdr:spPr>
        <a:xfrm>
          <a:off x="7561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125995</xdr:rowOff>
    </xdr:from>
    <xdr:ext cx="534377" cy="259045"/>
    <xdr:sp macro="" textlink="">
      <xdr:nvSpPr>
        <xdr:cNvPr id="303" name="テキスト ボックス 302"/>
        <xdr:cNvSpPr txBox="1"/>
      </xdr:nvSpPr>
      <xdr:spPr>
        <a:xfrm>
          <a:off x="6705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168679</xdr:rowOff>
    </xdr:from>
    <xdr:to>
      <xdr:col>55</xdr:col>
      <xdr:colOff>50800</xdr:colOff>
      <xdr:row>37</xdr:row>
      <xdr:rowOff>98829</xdr:rowOff>
    </xdr:to>
    <xdr:sp macro="" textlink="">
      <xdr:nvSpPr>
        <xdr:cNvPr id="309" name="楕円 308"/>
        <xdr:cNvSpPr/>
      </xdr:nvSpPr>
      <xdr:spPr>
        <a:xfrm>
          <a:off x="10426700" y="634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147106</xdr:rowOff>
    </xdr:from>
    <xdr:ext cx="599010" cy="259045"/>
    <xdr:sp macro="" textlink="">
      <xdr:nvSpPr>
        <xdr:cNvPr id="310" name="補助費等該当値テキスト"/>
        <xdr:cNvSpPr txBox="1"/>
      </xdr:nvSpPr>
      <xdr:spPr>
        <a:xfrm>
          <a:off x="10528300" y="631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14342</xdr:rowOff>
    </xdr:from>
    <xdr:to>
      <xdr:col>50</xdr:col>
      <xdr:colOff>165100</xdr:colOff>
      <xdr:row>37</xdr:row>
      <xdr:rowOff>115942</xdr:rowOff>
    </xdr:to>
    <xdr:sp macro="" textlink="">
      <xdr:nvSpPr>
        <xdr:cNvPr id="311" name="楕円 310"/>
        <xdr:cNvSpPr/>
      </xdr:nvSpPr>
      <xdr:spPr>
        <a:xfrm>
          <a:off x="9588500" y="63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107069</xdr:rowOff>
    </xdr:from>
    <xdr:ext cx="599010" cy="259045"/>
    <xdr:sp macro="" textlink="">
      <xdr:nvSpPr>
        <xdr:cNvPr id="312" name="テキスト ボックス 311"/>
        <xdr:cNvSpPr txBox="1"/>
      </xdr:nvSpPr>
      <xdr:spPr>
        <a:xfrm>
          <a:off x="9339795" y="645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43823</xdr:rowOff>
    </xdr:from>
    <xdr:to>
      <xdr:col>46</xdr:col>
      <xdr:colOff>38100</xdr:colOff>
      <xdr:row>37</xdr:row>
      <xdr:rowOff>145423</xdr:rowOff>
    </xdr:to>
    <xdr:sp macro="" textlink="">
      <xdr:nvSpPr>
        <xdr:cNvPr id="313" name="楕円 312"/>
        <xdr:cNvSpPr/>
      </xdr:nvSpPr>
      <xdr:spPr>
        <a:xfrm>
          <a:off x="8699500" y="63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136549</xdr:rowOff>
    </xdr:from>
    <xdr:ext cx="534377" cy="259045"/>
    <xdr:sp macro="" textlink="">
      <xdr:nvSpPr>
        <xdr:cNvPr id="314" name="テキスト ボックス 313"/>
        <xdr:cNvSpPr txBox="1"/>
      </xdr:nvSpPr>
      <xdr:spPr>
        <a:xfrm>
          <a:off x="8483111" y="64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1936</xdr:rowOff>
    </xdr:from>
    <xdr:to>
      <xdr:col>41</xdr:col>
      <xdr:colOff>101600</xdr:colOff>
      <xdr:row>37</xdr:row>
      <xdr:rowOff>103536</xdr:rowOff>
    </xdr:to>
    <xdr:sp macro="" textlink="">
      <xdr:nvSpPr>
        <xdr:cNvPr id="315" name="楕円 314"/>
        <xdr:cNvSpPr/>
      </xdr:nvSpPr>
      <xdr:spPr>
        <a:xfrm>
          <a:off x="7810500" y="634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120063</xdr:rowOff>
    </xdr:from>
    <xdr:ext cx="599010" cy="259045"/>
    <xdr:sp macro="" textlink="">
      <xdr:nvSpPr>
        <xdr:cNvPr id="316" name="テキスト ボックス 315"/>
        <xdr:cNvSpPr txBox="1"/>
      </xdr:nvSpPr>
      <xdr:spPr>
        <a:xfrm>
          <a:off x="7561795" y="612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10195</xdr:rowOff>
    </xdr:from>
    <xdr:to>
      <xdr:col>36</xdr:col>
      <xdr:colOff>165100</xdr:colOff>
      <xdr:row>37</xdr:row>
      <xdr:rowOff>111795</xdr:rowOff>
    </xdr:to>
    <xdr:sp macro="" textlink="">
      <xdr:nvSpPr>
        <xdr:cNvPr id="317" name="楕円 316"/>
        <xdr:cNvSpPr/>
      </xdr:nvSpPr>
      <xdr:spPr>
        <a:xfrm>
          <a:off x="6921500" y="63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128322</xdr:rowOff>
    </xdr:from>
    <xdr:ext cx="599010" cy="259045"/>
    <xdr:sp macro="" textlink="">
      <xdr:nvSpPr>
        <xdr:cNvPr id="318" name="テキスト ボックス 317"/>
        <xdr:cNvSpPr txBox="1"/>
      </xdr:nvSpPr>
      <xdr:spPr>
        <a:xfrm>
          <a:off x="6672795" y="612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4291</xdr:rowOff>
    </xdr:from>
    <xdr:to>
      <xdr:col>55</xdr:col>
      <xdr:colOff>0</xdr:colOff>
      <xdr:row>57</xdr:row>
      <xdr:rowOff>57532</xdr:rowOff>
    </xdr:to>
    <xdr:cxnSp macro="">
      <xdr:nvCxnSpPr>
        <xdr:cNvPr id="345" name="直線コネクタ 344"/>
        <xdr:cNvCxnSpPr/>
      </xdr:nvCxnSpPr>
      <xdr:spPr>
        <a:xfrm flipV="1">
          <a:off x="9639300" y="9776941"/>
          <a:ext cx="838200" cy="5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147223</xdr:rowOff>
    </xdr:from>
    <xdr:ext cx="599010" cy="259045"/>
    <xdr:sp macro="" textlink="">
      <xdr:nvSpPr>
        <xdr:cNvPr id="346" name="普通建設事業費平均値テキスト"/>
        <xdr:cNvSpPr txBox="1"/>
      </xdr:nvSpPr>
      <xdr:spPr>
        <a:xfrm>
          <a:off x="10528300" y="9748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57532</xdr:rowOff>
    </xdr:from>
    <xdr:to>
      <xdr:col>50</xdr:col>
      <xdr:colOff>114300</xdr:colOff>
      <xdr:row>57</xdr:row>
      <xdr:rowOff>160272</xdr:rowOff>
    </xdr:to>
    <xdr:cxnSp macro="">
      <xdr:nvCxnSpPr>
        <xdr:cNvPr id="348" name="直線コネクタ 347"/>
        <xdr:cNvCxnSpPr/>
      </xdr:nvCxnSpPr>
      <xdr:spPr>
        <a:xfrm flipV="1">
          <a:off x="8750300" y="9830182"/>
          <a:ext cx="889000" cy="10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160272</xdr:rowOff>
    </xdr:from>
    <xdr:to>
      <xdr:col>45</xdr:col>
      <xdr:colOff>177800</xdr:colOff>
      <xdr:row>58</xdr:row>
      <xdr:rowOff>23276</xdr:rowOff>
    </xdr:to>
    <xdr:cxnSp macro="">
      <xdr:nvCxnSpPr>
        <xdr:cNvPr id="351" name="直線コネクタ 350"/>
        <xdr:cNvCxnSpPr/>
      </xdr:nvCxnSpPr>
      <xdr:spPr>
        <a:xfrm flipV="1">
          <a:off x="7861300" y="9932922"/>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132647</xdr:rowOff>
    </xdr:from>
    <xdr:ext cx="599010" cy="259045"/>
    <xdr:sp macro="" textlink="">
      <xdr:nvSpPr>
        <xdr:cNvPr id="353" name="テキスト ボックス 352"/>
        <xdr:cNvSpPr txBox="1"/>
      </xdr:nvSpPr>
      <xdr:spPr>
        <a:xfrm>
          <a:off x="8450795" y="95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121323</xdr:rowOff>
    </xdr:from>
    <xdr:to>
      <xdr:col>41</xdr:col>
      <xdr:colOff>50800</xdr:colOff>
      <xdr:row>58</xdr:row>
      <xdr:rowOff>23276</xdr:rowOff>
    </xdr:to>
    <xdr:cxnSp macro="">
      <xdr:nvCxnSpPr>
        <xdr:cNvPr id="354" name="直線コネクタ 353"/>
        <xdr:cNvCxnSpPr/>
      </xdr:nvCxnSpPr>
      <xdr:spPr>
        <a:xfrm>
          <a:off x="6972300" y="9893973"/>
          <a:ext cx="889000" cy="7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76240</xdr:rowOff>
    </xdr:from>
    <xdr:ext cx="599010" cy="259045"/>
    <xdr:sp macro="" textlink="">
      <xdr:nvSpPr>
        <xdr:cNvPr id="358" name="テキスト ボックス 357"/>
        <xdr:cNvSpPr txBox="1"/>
      </xdr:nvSpPr>
      <xdr:spPr>
        <a:xfrm>
          <a:off x="6672795" y="95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124941</xdr:rowOff>
    </xdr:from>
    <xdr:to>
      <xdr:col>55</xdr:col>
      <xdr:colOff>50800</xdr:colOff>
      <xdr:row>57</xdr:row>
      <xdr:rowOff>55091</xdr:rowOff>
    </xdr:to>
    <xdr:sp macro="" textlink="">
      <xdr:nvSpPr>
        <xdr:cNvPr id="364" name="楕円 363"/>
        <xdr:cNvSpPr/>
      </xdr:nvSpPr>
      <xdr:spPr>
        <a:xfrm>
          <a:off x="10426700" y="972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147818</xdr:rowOff>
    </xdr:from>
    <xdr:ext cx="599010" cy="259045"/>
    <xdr:sp macro="" textlink="">
      <xdr:nvSpPr>
        <xdr:cNvPr id="365" name="普通建設事業費該当値テキスト"/>
        <xdr:cNvSpPr txBox="1"/>
      </xdr:nvSpPr>
      <xdr:spPr>
        <a:xfrm>
          <a:off x="10528300" y="957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6732</xdr:rowOff>
    </xdr:from>
    <xdr:to>
      <xdr:col>50</xdr:col>
      <xdr:colOff>165100</xdr:colOff>
      <xdr:row>57</xdr:row>
      <xdr:rowOff>108332</xdr:rowOff>
    </xdr:to>
    <xdr:sp macro="" textlink="">
      <xdr:nvSpPr>
        <xdr:cNvPr id="366" name="楕円 365"/>
        <xdr:cNvSpPr/>
      </xdr:nvSpPr>
      <xdr:spPr>
        <a:xfrm>
          <a:off x="9588500" y="97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99459</xdr:rowOff>
    </xdr:from>
    <xdr:ext cx="599010" cy="259045"/>
    <xdr:sp macro="" textlink="">
      <xdr:nvSpPr>
        <xdr:cNvPr id="367" name="テキスト ボックス 366"/>
        <xdr:cNvSpPr txBox="1"/>
      </xdr:nvSpPr>
      <xdr:spPr>
        <a:xfrm>
          <a:off x="9339795" y="987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109472</xdr:rowOff>
    </xdr:from>
    <xdr:to>
      <xdr:col>46</xdr:col>
      <xdr:colOff>38100</xdr:colOff>
      <xdr:row>58</xdr:row>
      <xdr:rowOff>39622</xdr:rowOff>
    </xdr:to>
    <xdr:sp macro="" textlink="">
      <xdr:nvSpPr>
        <xdr:cNvPr id="368" name="楕円 367"/>
        <xdr:cNvSpPr/>
      </xdr:nvSpPr>
      <xdr:spPr>
        <a:xfrm>
          <a:off x="8699500" y="988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30749</xdr:rowOff>
    </xdr:from>
    <xdr:ext cx="534377" cy="259045"/>
    <xdr:sp macro="" textlink="">
      <xdr:nvSpPr>
        <xdr:cNvPr id="369" name="テキスト ボックス 368"/>
        <xdr:cNvSpPr txBox="1"/>
      </xdr:nvSpPr>
      <xdr:spPr>
        <a:xfrm>
          <a:off x="8483111" y="997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143926</xdr:rowOff>
    </xdr:from>
    <xdr:to>
      <xdr:col>41</xdr:col>
      <xdr:colOff>101600</xdr:colOff>
      <xdr:row>58</xdr:row>
      <xdr:rowOff>74076</xdr:rowOff>
    </xdr:to>
    <xdr:sp macro="" textlink="">
      <xdr:nvSpPr>
        <xdr:cNvPr id="370" name="楕円 369"/>
        <xdr:cNvSpPr/>
      </xdr:nvSpPr>
      <xdr:spPr>
        <a:xfrm>
          <a:off x="7810500" y="991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65203</xdr:rowOff>
    </xdr:from>
    <xdr:ext cx="534377" cy="259045"/>
    <xdr:sp macro="" textlink="">
      <xdr:nvSpPr>
        <xdr:cNvPr id="371" name="テキスト ボックス 370"/>
        <xdr:cNvSpPr txBox="1"/>
      </xdr:nvSpPr>
      <xdr:spPr>
        <a:xfrm>
          <a:off x="7594111" y="1000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70523</xdr:rowOff>
    </xdr:from>
    <xdr:to>
      <xdr:col>36</xdr:col>
      <xdr:colOff>165100</xdr:colOff>
      <xdr:row>58</xdr:row>
      <xdr:rowOff>673</xdr:rowOff>
    </xdr:to>
    <xdr:sp macro="" textlink="">
      <xdr:nvSpPr>
        <xdr:cNvPr id="372" name="楕円 371"/>
        <xdr:cNvSpPr/>
      </xdr:nvSpPr>
      <xdr:spPr>
        <a:xfrm>
          <a:off x="6921500" y="98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163250</xdr:rowOff>
    </xdr:from>
    <xdr:ext cx="534377" cy="259045"/>
    <xdr:sp macro="" textlink="">
      <xdr:nvSpPr>
        <xdr:cNvPr id="373" name="テキスト ボックス 372"/>
        <xdr:cNvSpPr txBox="1"/>
      </xdr:nvSpPr>
      <xdr:spPr>
        <a:xfrm>
          <a:off x="6705111" y="99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68337</xdr:rowOff>
    </xdr:from>
    <xdr:to>
      <xdr:col>55</xdr:col>
      <xdr:colOff>0</xdr:colOff>
      <xdr:row>79</xdr:row>
      <xdr:rowOff>74265</xdr:rowOff>
    </xdr:to>
    <xdr:cxnSp macro="">
      <xdr:nvCxnSpPr>
        <xdr:cNvPr id="404" name="直線コネクタ 403"/>
        <xdr:cNvCxnSpPr/>
      </xdr:nvCxnSpPr>
      <xdr:spPr>
        <a:xfrm flipV="1">
          <a:off x="9639300" y="13612887"/>
          <a:ext cx="8382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143156</xdr:rowOff>
    </xdr:from>
    <xdr:to>
      <xdr:col>50</xdr:col>
      <xdr:colOff>114300</xdr:colOff>
      <xdr:row>79</xdr:row>
      <xdr:rowOff>74265</xdr:rowOff>
    </xdr:to>
    <xdr:cxnSp macro="">
      <xdr:nvCxnSpPr>
        <xdr:cNvPr id="407" name="直線コネクタ 406"/>
        <xdr:cNvCxnSpPr/>
      </xdr:nvCxnSpPr>
      <xdr:spPr>
        <a:xfrm>
          <a:off x="8750300" y="13516256"/>
          <a:ext cx="889000" cy="10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143156</xdr:rowOff>
    </xdr:from>
    <xdr:to>
      <xdr:col>45</xdr:col>
      <xdr:colOff>177800</xdr:colOff>
      <xdr:row>78</xdr:row>
      <xdr:rowOff>159840</xdr:rowOff>
    </xdr:to>
    <xdr:cxnSp macro="">
      <xdr:nvCxnSpPr>
        <xdr:cNvPr id="410" name="直線コネクタ 409"/>
        <xdr:cNvCxnSpPr/>
      </xdr:nvCxnSpPr>
      <xdr:spPr>
        <a:xfrm flipV="1">
          <a:off x="7861300" y="13516256"/>
          <a:ext cx="889000" cy="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26182</xdr:rowOff>
    </xdr:from>
    <xdr:ext cx="534377" cy="259045"/>
    <xdr:sp macro="" textlink="">
      <xdr:nvSpPr>
        <xdr:cNvPr id="412" name="テキスト ボックス 411"/>
        <xdr:cNvSpPr txBox="1"/>
      </xdr:nvSpPr>
      <xdr:spPr>
        <a:xfrm>
          <a:off x="8483111" y="1357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159840</xdr:rowOff>
    </xdr:from>
    <xdr:to>
      <xdr:col>41</xdr:col>
      <xdr:colOff>50800</xdr:colOff>
      <xdr:row>79</xdr:row>
      <xdr:rowOff>15188</xdr:rowOff>
    </xdr:to>
    <xdr:cxnSp macro="">
      <xdr:nvCxnSpPr>
        <xdr:cNvPr id="413" name="直線コネクタ 412"/>
        <xdr:cNvCxnSpPr/>
      </xdr:nvCxnSpPr>
      <xdr:spPr>
        <a:xfrm flipV="1">
          <a:off x="6972300" y="13532940"/>
          <a:ext cx="889000" cy="2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40589</xdr:rowOff>
    </xdr:from>
    <xdr:ext cx="534377" cy="259045"/>
    <xdr:sp macro="" textlink="">
      <xdr:nvSpPr>
        <xdr:cNvPr id="415" name="テキスト ボックス 414"/>
        <xdr:cNvSpPr txBox="1"/>
      </xdr:nvSpPr>
      <xdr:spPr>
        <a:xfrm>
          <a:off x="7594111" y="132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129291</xdr:rowOff>
    </xdr:from>
    <xdr:ext cx="534377" cy="259045"/>
    <xdr:sp macro="" textlink="">
      <xdr:nvSpPr>
        <xdr:cNvPr id="417" name="テキスト ボックス 416"/>
        <xdr:cNvSpPr txBox="1"/>
      </xdr:nvSpPr>
      <xdr:spPr>
        <a:xfrm>
          <a:off x="6705111" y="13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17537</xdr:rowOff>
    </xdr:from>
    <xdr:to>
      <xdr:col>55</xdr:col>
      <xdr:colOff>50800</xdr:colOff>
      <xdr:row>79</xdr:row>
      <xdr:rowOff>119137</xdr:rowOff>
    </xdr:to>
    <xdr:sp macro="" textlink="">
      <xdr:nvSpPr>
        <xdr:cNvPr id="423" name="楕円 422"/>
        <xdr:cNvSpPr/>
      </xdr:nvSpPr>
      <xdr:spPr>
        <a:xfrm>
          <a:off x="10426700" y="1356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103914</xdr:rowOff>
    </xdr:from>
    <xdr:ext cx="469744" cy="259045"/>
    <xdr:sp macro="" textlink="">
      <xdr:nvSpPr>
        <xdr:cNvPr id="424" name="普通建設事業費 （ うち新規整備　）該当値テキスト"/>
        <xdr:cNvSpPr txBox="1"/>
      </xdr:nvSpPr>
      <xdr:spPr>
        <a:xfrm>
          <a:off x="10528300" y="1347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23465</xdr:rowOff>
    </xdr:from>
    <xdr:to>
      <xdr:col>50</xdr:col>
      <xdr:colOff>165100</xdr:colOff>
      <xdr:row>79</xdr:row>
      <xdr:rowOff>125065</xdr:rowOff>
    </xdr:to>
    <xdr:sp macro="" textlink="">
      <xdr:nvSpPr>
        <xdr:cNvPr id="425" name="楕円 424"/>
        <xdr:cNvSpPr/>
      </xdr:nvSpPr>
      <xdr:spPr>
        <a:xfrm>
          <a:off x="9588500" y="135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116192</xdr:rowOff>
    </xdr:from>
    <xdr:ext cx="469744" cy="259045"/>
    <xdr:sp macro="" textlink="">
      <xdr:nvSpPr>
        <xdr:cNvPr id="426" name="テキスト ボックス 425"/>
        <xdr:cNvSpPr txBox="1"/>
      </xdr:nvSpPr>
      <xdr:spPr>
        <a:xfrm>
          <a:off x="9404428" y="1366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92356</xdr:rowOff>
    </xdr:from>
    <xdr:to>
      <xdr:col>46</xdr:col>
      <xdr:colOff>38100</xdr:colOff>
      <xdr:row>79</xdr:row>
      <xdr:rowOff>22506</xdr:rowOff>
    </xdr:to>
    <xdr:sp macro="" textlink="">
      <xdr:nvSpPr>
        <xdr:cNvPr id="427" name="楕円 426"/>
        <xdr:cNvSpPr/>
      </xdr:nvSpPr>
      <xdr:spPr>
        <a:xfrm>
          <a:off x="8699500" y="1346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39033</xdr:rowOff>
    </xdr:from>
    <xdr:ext cx="534377" cy="259045"/>
    <xdr:sp macro="" textlink="">
      <xdr:nvSpPr>
        <xdr:cNvPr id="428" name="テキスト ボックス 427"/>
        <xdr:cNvSpPr txBox="1"/>
      </xdr:nvSpPr>
      <xdr:spPr>
        <a:xfrm>
          <a:off x="8483111" y="1324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109040</xdr:rowOff>
    </xdr:from>
    <xdr:to>
      <xdr:col>41</xdr:col>
      <xdr:colOff>101600</xdr:colOff>
      <xdr:row>79</xdr:row>
      <xdr:rowOff>39190</xdr:rowOff>
    </xdr:to>
    <xdr:sp macro="" textlink="">
      <xdr:nvSpPr>
        <xdr:cNvPr id="429" name="楕円 428"/>
        <xdr:cNvSpPr/>
      </xdr:nvSpPr>
      <xdr:spPr>
        <a:xfrm>
          <a:off x="7810500" y="134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30317</xdr:rowOff>
    </xdr:from>
    <xdr:ext cx="534377" cy="259045"/>
    <xdr:sp macro="" textlink="">
      <xdr:nvSpPr>
        <xdr:cNvPr id="430" name="テキスト ボックス 429"/>
        <xdr:cNvSpPr txBox="1"/>
      </xdr:nvSpPr>
      <xdr:spPr>
        <a:xfrm>
          <a:off x="7594111" y="135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135838</xdr:rowOff>
    </xdr:from>
    <xdr:to>
      <xdr:col>36</xdr:col>
      <xdr:colOff>165100</xdr:colOff>
      <xdr:row>79</xdr:row>
      <xdr:rowOff>65988</xdr:rowOff>
    </xdr:to>
    <xdr:sp macro="" textlink="">
      <xdr:nvSpPr>
        <xdr:cNvPr id="431" name="楕円 430"/>
        <xdr:cNvSpPr/>
      </xdr:nvSpPr>
      <xdr:spPr>
        <a:xfrm>
          <a:off x="6921500" y="135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57115</xdr:rowOff>
    </xdr:from>
    <xdr:ext cx="534377" cy="259045"/>
    <xdr:sp macro="" textlink="">
      <xdr:nvSpPr>
        <xdr:cNvPr id="432" name="テキスト ボックス 431"/>
        <xdr:cNvSpPr txBox="1"/>
      </xdr:nvSpPr>
      <xdr:spPr>
        <a:xfrm>
          <a:off x="6705111" y="1360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140500</xdr:rowOff>
    </xdr:from>
    <xdr:to>
      <xdr:col>55</xdr:col>
      <xdr:colOff>0</xdr:colOff>
      <xdr:row>95</xdr:row>
      <xdr:rowOff>97684</xdr:rowOff>
    </xdr:to>
    <xdr:cxnSp macro="">
      <xdr:nvCxnSpPr>
        <xdr:cNvPr id="461" name="直線コネクタ 460"/>
        <xdr:cNvCxnSpPr/>
      </xdr:nvCxnSpPr>
      <xdr:spPr>
        <a:xfrm flipV="1">
          <a:off x="9639300" y="16085350"/>
          <a:ext cx="838200" cy="30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165290</xdr:rowOff>
    </xdr:from>
    <xdr:ext cx="534377" cy="259045"/>
    <xdr:sp macro="" textlink="">
      <xdr:nvSpPr>
        <xdr:cNvPr id="462" name="普通建設事業費 （ うち更新整備　）平均値テキスト"/>
        <xdr:cNvSpPr txBox="1"/>
      </xdr:nvSpPr>
      <xdr:spPr>
        <a:xfrm>
          <a:off x="10528300" y="1645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97684</xdr:rowOff>
    </xdr:from>
    <xdr:to>
      <xdr:col>50</xdr:col>
      <xdr:colOff>114300</xdr:colOff>
      <xdr:row>98</xdr:row>
      <xdr:rowOff>51696</xdr:rowOff>
    </xdr:to>
    <xdr:cxnSp macro="">
      <xdr:nvCxnSpPr>
        <xdr:cNvPr id="464" name="直線コネクタ 463"/>
        <xdr:cNvCxnSpPr/>
      </xdr:nvCxnSpPr>
      <xdr:spPr>
        <a:xfrm flipV="1">
          <a:off x="8750300" y="16385434"/>
          <a:ext cx="889000" cy="46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142429</xdr:rowOff>
    </xdr:from>
    <xdr:ext cx="534377" cy="259045"/>
    <xdr:sp macro="" textlink="">
      <xdr:nvSpPr>
        <xdr:cNvPr id="466" name="テキスト ボックス 465"/>
        <xdr:cNvSpPr txBox="1"/>
      </xdr:nvSpPr>
      <xdr:spPr>
        <a:xfrm>
          <a:off x="9372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51696</xdr:rowOff>
    </xdr:from>
    <xdr:to>
      <xdr:col>45</xdr:col>
      <xdr:colOff>177800</xdr:colOff>
      <xdr:row>98</xdr:row>
      <xdr:rowOff>128338</xdr:rowOff>
    </xdr:to>
    <xdr:cxnSp macro="">
      <xdr:nvCxnSpPr>
        <xdr:cNvPr id="467" name="直線コネクタ 466"/>
        <xdr:cNvCxnSpPr/>
      </xdr:nvCxnSpPr>
      <xdr:spPr>
        <a:xfrm flipV="1">
          <a:off x="7861300" y="16853796"/>
          <a:ext cx="889000" cy="7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9" name="テキスト ボックス 468"/>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163985</xdr:rowOff>
    </xdr:from>
    <xdr:to>
      <xdr:col>41</xdr:col>
      <xdr:colOff>50800</xdr:colOff>
      <xdr:row>98</xdr:row>
      <xdr:rowOff>128338</xdr:rowOff>
    </xdr:to>
    <xdr:cxnSp macro="">
      <xdr:nvCxnSpPr>
        <xdr:cNvPr id="470" name="直線コネクタ 469"/>
        <xdr:cNvCxnSpPr/>
      </xdr:nvCxnSpPr>
      <xdr:spPr>
        <a:xfrm>
          <a:off x="6972300" y="16623185"/>
          <a:ext cx="889000" cy="30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151469</xdr:rowOff>
    </xdr:from>
    <xdr:ext cx="534377" cy="259045"/>
    <xdr:sp macro="" textlink="">
      <xdr:nvSpPr>
        <xdr:cNvPr id="472" name="テキスト ボックス 471"/>
        <xdr:cNvSpPr txBox="1"/>
      </xdr:nvSpPr>
      <xdr:spPr>
        <a:xfrm>
          <a:off x="7594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68166</xdr:rowOff>
    </xdr:from>
    <xdr:ext cx="534377" cy="259045"/>
    <xdr:sp macro="" textlink="">
      <xdr:nvSpPr>
        <xdr:cNvPr id="474" name="テキスト ボックス 473"/>
        <xdr:cNvSpPr txBox="1"/>
      </xdr:nvSpPr>
      <xdr:spPr>
        <a:xfrm>
          <a:off x="6705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89700</xdr:rowOff>
    </xdr:from>
    <xdr:to>
      <xdr:col>55</xdr:col>
      <xdr:colOff>50800</xdr:colOff>
      <xdr:row>94</xdr:row>
      <xdr:rowOff>19850</xdr:rowOff>
    </xdr:to>
    <xdr:sp macro="" textlink="">
      <xdr:nvSpPr>
        <xdr:cNvPr id="480" name="楕円 479"/>
        <xdr:cNvSpPr/>
      </xdr:nvSpPr>
      <xdr:spPr>
        <a:xfrm>
          <a:off x="10426700" y="160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112577</xdr:rowOff>
    </xdr:from>
    <xdr:ext cx="599010" cy="259045"/>
    <xdr:sp macro="" textlink="">
      <xdr:nvSpPr>
        <xdr:cNvPr id="481" name="普通建設事業費 （ うち更新整備　）該当値テキスト"/>
        <xdr:cNvSpPr txBox="1"/>
      </xdr:nvSpPr>
      <xdr:spPr>
        <a:xfrm>
          <a:off x="10528300" y="1588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46884</xdr:rowOff>
    </xdr:from>
    <xdr:to>
      <xdr:col>50</xdr:col>
      <xdr:colOff>165100</xdr:colOff>
      <xdr:row>95</xdr:row>
      <xdr:rowOff>148484</xdr:rowOff>
    </xdr:to>
    <xdr:sp macro="" textlink="">
      <xdr:nvSpPr>
        <xdr:cNvPr id="482" name="楕円 481"/>
        <xdr:cNvSpPr/>
      </xdr:nvSpPr>
      <xdr:spPr>
        <a:xfrm>
          <a:off x="9588500" y="163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165011</xdr:rowOff>
    </xdr:from>
    <xdr:ext cx="534377" cy="259045"/>
    <xdr:sp macro="" textlink="">
      <xdr:nvSpPr>
        <xdr:cNvPr id="483" name="テキスト ボックス 482"/>
        <xdr:cNvSpPr txBox="1"/>
      </xdr:nvSpPr>
      <xdr:spPr>
        <a:xfrm>
          <a:off x="9372111" y="161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896</xdr:rowOff>
    </xdr:from>
    <xdr:to>
      <xdr:col>46</xdr:col>
      <xdr:colOff>38100</xdr:colOff>
      <xdr:row>98</xdr:row>
      <xdr:rowOff>102496</xdr:rowOff>
    </xdr:to>
    <xdr:sp macro="" textlink="">
      <xdr:nvSpPr>
        <xdr:cNvPr id="484" name="楕円 483"/>
        <xdr:cNvSpPr/>
      </xdr:nvSpPr>
      <xdr:spPr>
        <a:xfrm>
          <a:off x="8699500" y="168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93623</xdr:rowOff>
    </xdr:from>
    <xdr:ext cx="534377" cy="259045"/>
    <xdr:sp macro="" textlink="">
      <xdr:nvSpPr>
        <xdr:cNvPr id="485" name="テキスト ボックス 484"/>
        <xdr:cNvSpPr txBox="1"/>
      </xdr:nvSpPr>
      <xdr:spPr>
        <a:xfrm>
          <a:off x="8483111" y="168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77538</xdr:rowOff>
    </xdr:from>
    <xdr:to>
      <xdr:col>41</xdr:col>
      <xdr:colOff>101600</xdr:colOff>
      <xdr:row>99</xdr:row>
      <xdr:rowOff>7688</xdr:rowOff>
    </xdr:to>
    <xdr:sp macro="" textlink="">
      <xdr:nvSpPr>
        <xdr:cNvPr id="486" name="楕円 485"/>
        <xdr:cNvSpPr/>
      </xdr:nvSpPr>
      <xdr:spPr>
        <a:xfrm>
          <a:off x="7810500" y="1687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170265</xdr:rowOff>
    </xdr:from>
    <xdr:ext cx="534377" cy="259045"/>
    <xdr:sp macro="" textlink="">
      <xdr:nvSpPr>
        <xdr:cNvPr id="487" name="テキスト ボックス 486"/>
        <xdr:cNvSpPr txBox="1"/>
      </xdr:nvSpPr>
      <xdr:spPr>
        <a:xfrm>
          <a:off x="7594111" y="1697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113185</xdr:rowOff>
    </xdr:from>
    <xdr:to>
      <xdr:col>36</xdr:col>
      <xdr:colOff>165100</xdr:colOff>
      <xdr:row>97</xdr:row>
      <xdr:rowOff>43335</xdr:rowOff>
    </xdr:to>
    <xdr:sp macro="" textlink="">
      <xdr:nvSpPr>
        <xdr:cNvPr id="488" name="楕円 487"/>
        <xdr:cNvSpPr/>
      </xdr:nvSpPr>
      <xdr:spPr>
        <a:xfrm>
          <a:off x="6921500" y="1657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59862</xdr:rowOff>
    </xdr:from>
    <xdr:ext cx="534377" cy="259045"/>
    <xdr:sp macro="" textlink="">
      <xdr:nvSpPr>
        <xdr:cNvPr id="489" name="テキスト ボックス 488"/>
        <xdr:cNvSpPr txBox="1"/>
      </xdr:nvSpPr>
      <xdr:spPr>
        <a:xfrm>
          <a:off x="6705111" y="1634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119415</xdr:rowOff>
    </xdr:from>
    <xdr:to>
      <xdr:col>85</xdr:col>
      <xdr:colOff>127000</xdr:colOff>
      <xdr:row>39</xdr:row>
      <xdr:rowOff>6834</xdr:rowOff>
    </xdr:to>
    <xdr:cxnSp macro="">
      <xdr:nvCxnSpPr>
        <xdr:cNvPr id="518" name="直線コネクタ 517"/>
        <xdr:cNvCxnSpPr/>
      </xdr:nvCxnSpPr>
      <xdr:spPr>
        <a:xfrm>
          <a:off x="15481300" y="6634515"/>
          <a:ext cx="838200" cy="5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119415</xdr:rowOff>
    </xdr:from>
    <xdr:to>
      <xdr:col>81</xdr:col>
      <xdr:colOff>50800</xdr:colOff>
      <xdr:row>39</xdr:row>
      <xdr:rowOff>5935</xdr:rowOff>
    </xdr:to>
    <xdr:cxnSp macro="">
      <xdr:nvCxnSpPr>
        <xdr:cNvPr id="521" name="直線コネクタ 520"/>
        <xdr:cNvCxnSpPr/>
      </xdr:nvCxnSpPr>
      <xdr:spPr>
        <a:xfrm flipV="1">
          <a:off x="14592300" y="6634515"/>
          <a:ext cx="889000" cy="5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27688</xdr:rowOff>
    </xdr:from>
    <xdr:ext cx="534377" cy="259045"/>
    <xdr:sp macro="" textlink="">
      <xdr:nvSpPr>
        <xdr:cNvPr id="523" name="テキスト ボックス 522"/>
        <xdr:cNvSpPr txBox="1"/>
      </xdr:nvSpPr>
      <xdr:spPr>
        <a:xfrm>
          <a:off x="15214111" y="671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5935</xdr:rowOff>
    </xdr:from>
    <xdr:to>
      <xdr:col>76</xdr:col>
      <xdr:colOff>114300</xdr:colOff>
      <xdr:row>39</xdr:row>
      <xdr:rowOff>37043</xdr:rowOff>
    </xdr:to>
    <xdr:cxnSp macro="">
      <xdr:nvCxnSpPr>
        <xdr:cNvPr id="524" name="直線コネクタ 523"/>
        <xdr:cNvCxnSpPr/>
      </xdr:nvCxnSpPr>
      <xdr:spPr>
        <a:xfrm flipV="1">
          <a:off x="13703300" y="6692485"/>
          <a:ext cx="889000" cy="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49069</xdr:rowOff>
    </xdr:from>
    <xdr:ext cx="469744" cy="259045"/>
    <xdr:sp macro="" textlink="">
      <xdr:nvSpPr>
        <xdr:cNvPr id="526" name="テキスト ボックス 525"/>
        <xdr:cNvSpPr txBox="1"/>
      </xdr:nvSpPr>
      <xdr:spPr>
        <a:xfrm>
          <a:off x="14357428" y="673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37043</xdr:rowOff>
    </xdr:from>
    <xdr:to>
      <xdr:col>71</xdr:col>
      <xdr:colOff>177800</xdr:colOff>
      <xdr:row>39</xdr:row>
      <xdr:rowOff>39592</xdr:rowOff>
    </xdr:to>
    <xdr:cxnSp macro="">
      <xdr:nvCxnSpPr>
        <xdr:cNvPr id="527" name="直線コネクタ 526"/>
        <xdr:cNvCxnSpPr/>
      </xdr:nvCxnSpPr>
      <xdr:spPr>
        <a:xfrm flipV="1">
          <a:off x="12814300" y="6723593"/>
          <a:ext cx="889000" cy="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53396</xdr:rowOff>
    </xdr:from>
    <xdr:ext cx="534377" cy="259045"/>
    <xdr:sp macro="" textlink="">
      <xdr:nvSpPr>
        <xdr:cNvPr id="531" name="テキスト ボックス 530"/>
        <xdr:cNvSpPr txBox="1"/>
      </xdr:nvSpPr>
      <xdr:spPr>
        <a:xfrm>
          <a:off x="12547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127484</xdr:rowOff>
    </xdr:from>
    <xdr:to>
      <xdr:col>85</xdr:col>
      <xdr:colOff>177800</xdr:colOff>
      <xdr:row>39</xdr:row>
      <xdr:rowOff>57634</xdr:rowOff>
    </xdr:to>
    <xdr:sp macro="" textlink="">
      <xdr:nvSpPr>
        <xdr:cNvPr id="537" name="楕円 536"/>
        <xdr:cNvSpPr/>
      </xdr:nvSpPr>
      <xdr:spPr>
        <a:xfrm>
          <a:off x="16268700" y="66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105145</xdr:rowOff>
    </xdr:from>
    <xdr:ext cx="469744" cy="259045"/>
    <xdr:sp macro="" textlink="">
      <xdr:nvSpPr>
        <xdr:cNvPr id="538" name="災害復旧事業費該当値テキスト"/>
        <xdr:cNvSpPr txBox="1"/>
      </xdr:nvSpPr>
      <xdr:spPr>
        <a:xfrm>
          <a:off x="16370300" y="662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68615</xdr:rowOff>
    </xdr:from>
    <xdr:to>
      <xdr:col>81</xdr:col>
      <xdr:colOff>101600</xdr:colOff>
      <xdr:row>38</xdr:row>
      <xdr:rowOff>170215</xdr:rowOff>
    </xdr:to>
    <xdr:sp macro="" textlink="">
      <xdr:nvSpPr>
        <xdr:cNvPr id="539" name="楕円 538"/>
        <xdr:cNvSpPr/>
      </xdr:nvSpPr>
      <xdr:spPr>
        <a:xfrm>
          <a:off x="15430500" y="65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15293</xdr:rowOff>
    </xdr:from>
    <xdr:ext cx="534377" cy="259045"/>
    <xdr:sp macro="" textlink="">
      <xdr:nvSpPr>
        <xdr:cNvPr id="540" name="テキスト ボックス 539"/>
        <xdr:cNvSpPr txBox="1"/>
      </xdr:nvSpPr>
      <xdr:spPr>
        <a:xfrm>
          <a:off x="15214111" y="635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126585</xdr:rowOff>
    </xdr:from>
    <xdr:to>
      <xdr:col>76</xdr:col>
      <xdr:colOff>165100</xdr:colOff>
      <xdr:row>39</xdr:row>
      <xdr:rowOff>56735</xdr:rowOff>
    </xdr:to>
    <xdr:sp macro="" textlink="">
      <xdr:nvSpPr>
        <xdr:cNvPr id="541" name="楕円 540"/>
        <xdr:cNvSpPr/>
      </xdr:nvSpPr>
      <xdr:spPr>
        <a:xfrm>
          <a:off x="14541500" y="66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73262</xdr:rowOff>
    </xdr:from>
    <xdr:ext cx="534377" cy="259045"/>
    <xdr:sp macro="" textlink="">
      <xdr:nvSpPr>
        <xdr:cNvPr id="542" name="テキスト ボックス 541"/>
        <xdr:cNvSpPr txBox="1"/>
      </xdr:nvSpPr>
      <xdr:spPr>
        <a:xfrm>
          <a:off x="14325111" y="641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157693</xdr:rowOff>
    </xdr:from>
    <xdr:to>
      <xdr:col>72</xdr:col>
      <xdr:colOff>38100</xdr:colOff>
      <xdr:row>39</xdr:row>
      <xdr:rowOff>87843</xdr:rowOff>
    </xdr:to>
    <xdr:sp macro="" textlink="">
      <xdr:nvSpPr>
        <xdr:cNvPr id="543" name="楕円 542"/>
        <xdr:cNvSpPr/>
      </xdr:nvSpPr>
      <xdr:spPr>
        <a:xfrm>
          <a:off x="13652500" y="66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78970</xdr:rowOff>
    </xdr:from>
    <xdr:ext cx="469744" cy="259045"/>
    <xdr:sp macro="" textlink="">
      <xdr:nvSpPr>
        <xdr:cNvPr id="544" name="テキスト ボックス 543"/>
        <xdr:cNvSpPr txBox="1"/>
      </xdr:nvSpPr>
      <xdr:spPr>
        <a:xfrm>
          <a:off x="13468428" y="676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160242</xdr:rowOff>
    </xdr:from>
    <xdr:to>
      <xdr:col>67</xdr:col>
      <xdr:colOff>101600</xdr:colOff>
      <xdr:row>39</xdr:row>
      <xdr:rowOff>90392</xdr:rowOff>
    </xdr:to>
    <xdr:sp macro="" textlink="">
      <xdr:nvSpPr>
        <xdr:cNvPr id="545" name="楕円 544"/>
        <xdr:cNvSpPr/>
      </xdr:nvSpPr>
      <xdr:spPr>
        <a:xfrm>
          <a:off x="12763500" y="66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81519</xdr:rowOff>
    </xdr:from>
    <xdr:ext cx="469744" cy="259045"/>
    <xdr:sp macro="" textlink="">
      <xdr:nvSpPr>
        <xdr:cNvPr id="546" name="テキスト ボックス 545"/>
        <xdr:cNvSpPr txBox="1"/>
      </xdr:nvSpPr>
      <xdr:spPr>
        <a:xfrm>
          <a:off x="12579428" y="676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29690</xdr:rowOff>
    </xdr:from>
    <xdr:to>
      <xdr:col>85</xdr:col>
      <xdr:colOff>127000</xdr:colOff>
      <xdr:row>75</xdr:row>
      <xdr:rowOff>36319</xdr:rowOff>
    </xdr:to>
    <xdr:cxnSp macro="">
      <xdr:nvCxnSpPr>
        <xdr:cNvPr id="624" name="直線コネクタ 623"/>
        <xdr:cNvCxnSpPr/>
      </xdr:nvCxnSpPr>
      <xdr:spPr>
        <a:xfrm flipV="1">
          <a:off x="15481300" y="12888440"/>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32800</xdr:rowOff>
    </xdr:from>
    <xdr:ext cx="534377" cy="259045"/>
    <xdr:sp macro="" textlink="">
      <xdr:nvSpPr>
        <xdr:cNvPr id="625" name="公債費平均値テキスト"/>
        <xdr:cNvSpPr txBox="1"/>
      </xdr:nvSpPr>
      <xdr:spPr>
        <a:xfrm>
          <a:off x="16370300" y="1289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27663</xdr:rowOff>
    </xdr:from>
    <xdr:to>
      <xdr:col>81</xdr:col>
      <xdr:colOff>50800</xdr:colOff>
      <xdr:row>75</xdr:row>
      <xdr:rowOff>36319</xdr:rowOff>
    </xdr:to>
    <xdr:cxnSp macro="">
      <xdr:nvCxnSpPr>
        <xdr:cNvPr id="627" name="直線コネクタ 626"/>
        <xdr:cNvCxnSpPr/>
      </xdr:nvCxnSpPr>
      <xdr:spPr>
        <a:xfrm>
          <a:off x="14592300" y="12886413"/>
          <a:ext cx="8890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128264</xdr:rowOff>
    </xdr:from>
    <xdr:ext cx="534377" cy="259045"/>
    <xdr:sp macro="" textlink="">
      <xdr:nvSpPr>
        <xdr:cNvPr id="629" name="テキスト ボックス 628"/>
        <xdr:cNvSpPr txBox="1"/>
      </xdr:nvSpPr>
      <xdr:spPr>
        <a:xfrm>
          <a:off x="15214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27663</xdr:rowOff>
    </xdr:from>
    <xdr:to>
      <xdr:col>76</xdr:col>
      <xdr:colOff>114300</xdr:colOff>
      <xdr:row>75</xdr:row>
      <xdr:rowOff>50950</xdr:rowOff>
    </xdr:to>
    <xdr:cxnSp macro="">
      <xdr:nvCxnSpPr>
        <xdr:cNvPr id="630" name="直線コネクタ 629"/>
        <xdr:cNvCxnSpPr/>
      </xdr:nvCxnSpPr>
      <xdr:spPr>
        <a:xfrm flipV="1">
          <a:off x="13703300" y="12886413"/>
          <a:ext cx="889000" cy="2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149486</xdr:rowOff>
    </xdr:from>
    <xdr:ext cx="534377" cy="259045"/>
    <xdr:sp macro="" textlink="">
      <xdr:nvSpPr>
        <xdr:cNvPr id="632" name="テキスト ボックス 631"/>
        <xdr:cNvSpPr txBox="1"/>
      </xdr:nvSpPr>
      <xdr:spPr>
        <a:xfrm>
          <a:off x="14325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50950</xdr:rowOff>
    </xdr:from>
    <xdr:to>
      <xdr:col>71</xdr:col>
      <xdr:colOff>177800</xdr:colOff>
      <xdr:row>75</xdr:row>
      <xdr:rowOff>129901</xdr:rowOff>
    </xdr:to>
    <xdr:cxnSp macro="">
      <xdr:nvCxnSpPr>
        <xdr:cNvPr id="633" name="直線コネクタ 632"/>
        <xdr:cNvCxnSpPr/>
      </xdr:nvCxnSpPr>
      <xdr:spPr>
        <a:xfrm flipV="1">
          <a:off x="12814300" y="12909700"/>
          <a:ext cx="889000" cy="7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133301</xdr:rowOff>
    </xdr:from>
    <xdr:ext cx="534377" cy="259045"/>
    <xdr:sp macro="" textlink="">
      <xdr:nvSpPr>
        <xdr:cNvPr id="635" name="テキスト ボックス 634"/>
        <xdr:cNvSpPr txBox="1"/>
      </xdr:nvSpPr>
      <xdr:spPr>
        <a:xfrm>
          <a:off x="13436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78508</xdr:rowOff>
    </xdr:from>
    <xdr:ext cx="534377" cy="259045"/>
    <xdr:sp macro="" textlink="">
      <xdr:nvSpPr>
        <xdr:cNvPr id="637" name="テキスト ボックス 636"/>
        <xdr:cNvSpPr txBox="1"/>
      </xdr:nvSpPr>
      <xdr:spPr>
        <a:xfrm>
          <a:off x="12547111" y="125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150340</xdr:rowOff>
    </xdr:from>
    <xdr:to>
      <xdr:col>85</xdr:col>
      <xdr:colOff>177800</xdr:colOff>
      <xdr:row>75</xdr:row>
      <xdr:rowOff>80490</xdr:rowOff>
    </xdr:to>
    <xdr:sp macro="" textlink="">
      <xdr:nvSpPr>
        <xdr:cNvPr id="643" name="楕円 642"/>
        <xdr:cNvSpPr/>
      </xdr:nvSpPr>
      <xdr:spPr>
        <a:xfrm>
          <a:off x="16268700" y="128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1767</xdr:rowOff>
    </xdr:from>
    <xdr:ext cx="534377" cy="259045"/>
    <xdr:sp macro="" textlink="">
      <xdr:nvSpPr>
        <xdr:cNvPr id="644" name="公債費該当値テキスト"/>
        <xdr:cNvSpPr txBox="1"/>
      </xdr:nvSpPr>
      <xdr:spPr>
        <a:xfrm>
          <a:off x="16370300" y="1268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156969</xdr:rowOff>
    </xdr:from>
    <xdr:to>
      <xdr:col>81</xdr:col>
      <xdr:colOff>101600</xdr:colOff>
      <xdr:row>75</xdr:row>
      <xdr:rowOff>87119</xdr:rowOff>
    </xdr:to>
    <xdr:sp macro="" textlink="">
      <xdr:nvSpPr>
        <xdr:cNvPr id="645" name="楕円 644"/>
        <xdr:cNvSpPr/>
      </xdr:nvSpPr>
      <xdr:spPr>
        <a:xfrm>
          <a:off x="15430500" y="128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103646</xdr:rowOff>
    </xdr:from>
    <xdr:ext cx="534377" cy="259045"/>
    <xdr:sp macro="" textlink="">
      <xdr:nvSpPr>
        <xdr:cNvPr id="646" name="テキスト ボックス 645"/>
        <xdr:cNvSpPr txBox="1"/>
      </xdr:nvSpPr>
      <xdr:spPr>
        <a:xfrm>
          <a:off x="15214111" y="1261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148313</xdr:rowOff>
    </xdr:from>
    <xdr:to>
      <xdr:col>76</xdr:col>
      <xdr:colOff>165100</xdr:colOff>
      <xdr:row>75</xdr:row>
      <xdr:rowOff>78463</xdr:rowOff>
    </xdr:to>
    <xdr:sp macro="" textlink="">
      <xdr:nvSpPr>
        <xdr:cNvPr id="647" name="楕円 646"/>
        <xdr:cNvSpPr/>
      </xdr:nvSpPr>
      <xdr:spPr>
        <a:xfrm>
          <a:off x="14541500" y="1283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94990</xdr:rowOff>
    </xdr:from>
    <xdr:ext cx="534377" cy="259045"/>
    <xdr:sp macro="" textlink="">
      <xdr:nvSpPr>
        <xdr:cNvPr id="648" name="テキスト ボックス 647"/>
        <xdr:cNvSpPr txBox="1"/>
      </xdr:nvSpPr>
      <xdr:spPr>
        <a:xfrm>
          <a:off x="14325111" y="126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150</xdr:rowOff>
    </xdr:from>
    <xdr:to>
      <xdr:col>72</xdr:col>
      <xdr:colOff>38100</xdr:colOff>
      <xdr:row>75</xdr:row>
      <xdr:rowOff>101750</xdr:rowOff>
    </xdr:to>
    <xdr:sp macro="" textlink="">
      <xdr:nvSpPr>
        <xdr:cNvPr id="649" name="楕円 648"/>
        <xdr:cNvSpPr/>
      </xdr:nvSpPr>
      <xdr:spPr>
        <a:xfrm>
          <a:off x="13652500" y="128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118277</xdr:rowOff>
    </xdr:from>
    <xdr:ext cx="534377" cy="259045"/>
    <xdr:sp macro="" textlink="">
      <xdr:nvSpPr>
        <xdr:cNvPr id="650" name="テキスト ボックス 649"/>
        <xdr:cNvSpPr txBox="1"/>
      </xdr:nvSpPr>
      <xdr:spPr>
        <a:xfrm>
          <a:off x="13436111" y="12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79101</xdr:rowOff>
    </xdr:from>
    <xdr:to>
      <xdr:col>67</xdr:col>
      <xdr:colOff>101600</xdr:colOff>
      <xdr:row>76</xdr:row>
      <xdr:rowOff>9251</xdr:rowOff>
    </xdr:to>
    <xdr:sp macro="" textlink="">
      <xdr:nvSpPr>
        <xdr:cNvPr id="651" name="楕円 650"/>
        <xdr:cNvSpPr/>
      </xdr:nvSpPr>
      <xdr:spPr>
        <a:xfrm>
          <a:off x="12763500" y="129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378</xdr:rowOff>
    </xdr:from>
    <xdr:ext cx="534377" cy="259045"/>
    <xdr:sp macro="" textlink="">
      <xdr:nvSpPr>
        <xdr:cNvPr id="652" name="テキスト ボックス 651"/>
        <xdr:cNvSpPr txBox="1"/>
      </xdr:nvSpPr>
      <xdr:spPr>
        <a:xfrm>
          <a:off x="12547111" y="130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38881</xdr:rowOff>
    </xdr:from>
    <xdr:to>
      <xdr:col>85</xdr:col>
      <xdr:colOff>127000</xdr:colOff>
      <xdr:row>99</xdr:row>
      <xdr:rowOff>43162</xdr:rowOff>
    </xdr:to>
    <xdr:cxnSp macro="">
      <xdr:nvCxnSpPr>
        <xdr:cNvPr id="681" name="直線コネクタ 680"/>
        <xdr:cNvCxnSpPr/>
      </xdr:nvCxnSpPr>
      <xdr:spPr>
        <a:xfrm>
          <a:off x="15481300" y="17012431"/>
          <a:ext cx="8382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33285</xdr:rowOff>
    </xdr:from>
    <xdr:to>
      <xdr:col>81</xdr:col>
      <xdr:colOff>50800</xdr:colOff>
      <xdr:row>99</xdr:row>
      <xdr:rowOff>38881</xdr:rowOff>
    </xdr:to>
    <xdr:cxnSp macro="">
      <xdr:nvCxnSpPr>
        <xdr:cNvPr id="684" name="直線コネクタ 683"/>
        <xdr:cNvCxnSpPr/>
      </xdr:nvCxnSpPr>
      <xdr:spPr>
        <a:xfrm>
          <a:off x="14592300" y="17006835"/>
          <a:ext cx="889000" cy="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24397</xdr:rowOff>
    </xdr:from>
    <xdr:to>
      <xdr:col>76</xdr:col>
      <xdr:colOff>114300</xdr:colOff>
      <xdr:row>99</xdr:row>
      <xdr:rowOff>33285</xdr:rowOff>
    </xdr:to>
    <xdr:cxnSp macro="">
      <xdr:nvCxnSpPr>
        <xdr:cNvPr id="687" name="直線コネクタ 686"/>
        <xdr:cNvCxnSpPr/>
      </xdr:nvCxnSpPr>
      <xdr:spPr>
        <a:xfrm>
          <a:off x="13703300" y="16997947"/>
          <a:ext cx="8890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9" name="テキスト ボックス 688"/>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132628</xdr:rowOff>
    </xdr:from>
    <xdr:to>
      <xdr:col>71</xdr:col>
      <xdr:colOff>177800</xdr:colOff>
      <xdr:row>99</xdr:row>
      <xdr:rowOff>24397</xdr:rowOff>
    </xdr:to>
    <xdr:cxnSp macro="">
      <xdr:nvCxnSpPr>
        <xdr:cNvPr id="690" name="直線コネクタ 689"/>
        <xdr:cNvCxnSpPr/>
      </xdr:nvCxnSpPr>
      <xdr:spPr>
        <a:xfrm>
          <a:off x="12814300" y="16934728"/>
          <a:ext cx="889000" cy="6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78035</xdr:rowOff>
    </xdr:from>
    <xdr:ext cx="534377" cy="259045"/>
    <xdr:sp macro="" textlink="">
      <xdr:nvSpPr>
        <xdr:cNvPr id="692" name="テキスト ボックス 691"/>
        <xdr:cNvSpPr txBox="1"/>
      </xdr:nvSpPr>
      <xdr:spPr>
        <a:xfrm>
          <a:off x="13436111" y="167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51711</xdr:rowOff>
    </xdr:from>
    <xdr:ext cx="534377" cy="259045"/>
    <xdr:sp macro="" textlink="">
      <xdr:nvSpPr>
        <xdr:cNvPr id="694" name="テキスト ボックス 693"/>
        <xdr:cNvSpPr txBox="1"/>
      </xdr:nvSpPr>
      <xdr:spPr>
        <a:xfrm>
          <a:off x="12547111" y="1702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163812</xdr:rowOff>
    </xdr:from>
    <xdr:to>
      <xdr:col>85</xdr:col>
      <xdr:colOff>177800</xdr:colOff>
      <xdr:row>99</xdr:row>
      <xdr:rowOff>93962</xdr:rowOff>
    </xdr:to>
    <xdr:sp macro="" textlink="">
      <xdr:nvSpPr>
        <xdr:cNvPr id="700" name="楕円 699"/>
        <xdr:cNvSpPr/>
      </xdr:nvSpPr>
      <xdr:spPr>
        <a:xfrm>
          <a:off x="16268700" y="169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86125</xdr:rowOff>
    </xdr:from>
    <xdr:ext cx="469744" cy="259045"/>
    <xdr:sp macro="" textlink="">
      <xdr:nvSpPr>
        <xdr:cNvPr id="701" name="積立金該当値テキスト"/>
        <xdr:cNvSpPr txBox="1"/>
      </xdr:nvSpPr>
      <xdr:spPr>
        <a:xfrm>
          <a:off x="16370300" y="1688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159531</xdr:rowOff>
    </xdr:from>
    <xdr:to>
      <xdr:col>81</xdr:col>
      <xdr:colOff>101600</xdr:colOff>
      <xdr:row>99</xdr:row>
      <xdr:rowOff>89681</xdr:rowOff>
    </xdr:to>
    <xdr:sp macro="" textlink="">
      <xdr:nvSpPr>
        <xdr:cNvPr id="702" name="楕円 701"/>
        <xdr:cNvSpPr/>
      </xdr:nvSpPr>
      <xdr:spPr>
        <a:xfrm>
          <a:off x="15430500" y="1696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80808</xdr:rowOff>
    </xdr:from>
    <xdr:ext cx="469744" cy="259045"/>
    <xdr:sp macro="" textlink="">
      <xdr:nvSpPr>
        <xdr:cNvPr id="703" name="テキスト ボックス 702"/>
        <xdr:cNvSpPr txBox="1"/>
      </xdr:nvSpPr>
      <xdr:spPr>
        <a:xfrm>
          <a:off x="15246428" y="1705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153935</xdr:rowOff>
    </xdr:from>
    <xdr:to>
      <xdr:col>76</xdr:col>
      <xdr:colOff>165100</xdr:colOff>
      <xdr:row>99</xdr:row>
      <xdr:rowOff>84085</xdr:rowOff>
    </xdr:to>
    <xdr:sp macro="" textlink="">
      <xdr:nvSpPr>
        <xdr:cNvPr id="704" name="楕円 703"/>
        <xdr:cNvSpPr/>
      </xdr:nvSpPr>
      <xdr:spPr>
        <a:xfrm>
          <a:off x="14541500" y="169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75212</xdr:rowOff>
    </xdr:from>
    <xdr:ext cx="469744" cy="259045"/>
    <xdr:sp macro="" textlink="">
      <xdr:nvSpPr>
        <xdr:cNvPr id="705" name="テキスト ボックス 704"/>
        <xdr:cNvSpPr txBox="1"/>
      </xdr:nvSpPr>
      <xdr:spPr>
        <a:xfrm>
          <a:off x="14357428" y="1704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145047</xdr:rowOff>
    </xdr:from>
    <xdr:to>
      <xdr:col>72</xdr:col>
      <xdr:colOff>38100</xdr:colOff>
      <xdr:row>99</xdr:row>
      <xdr:rowOff>75197</xdr:rowOff>
    </xdr:to>
    <xdr:sp macro="" textlink="">
      <xdr:nvSpPr>
        <xdr:cNvPr id="706" name="楕円 705"/>
        <xdr:cNvSpPr/>
      </xdr:nvSpPr>
      <xdr:spPr>
        <a:xfrm>
          <a:off x="13652500" y="1694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66324</xdr:rowOff>
    </xdr:from>
    <xdr:ext cx="534377" cy="259045"/>
    <xdr:sp macro="" textlink="">
      <xdr:nvSpPr>
        <xdr:cNvPr id="707" name="テキスト ボックス 706"/>
        <xdr:cNvSpPr txBox="1"/>
      </xdr:nvSpPr>
      <xdr:spPr>
        <a:xfrm>
          <a:off x="13436111" y="1703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81828</xdr:rowOff>
    </xdr:from>
    <xdr:to>
      <xdr:col>67</xdr:col>
      <xdr:colOff>101600</xdr:colOff>
      <xdr:row>99</xdr:row>
      <xdr:rowOff>11978</xdr:rowOff>
    </xdr:to>
    <xdr:sp macro="" textlink="">
      <xdr:nvSpPr>
        <xdr:cNvPr id="708" name="楕円 707"/>
        <xdr:cNvSpPr/>
      </xdr:nvSpPr>
      <xdr:spPr>
        <a:xfrm>
          <a:off x="12763500" y="1688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28505</xdr:rowOff>
    </xdr:from>
    <xdr:ext cx="534377" cy="259045"/>
    <xdr:sp macro="" textlink="">
      <xdr:nvSpPr>
        <xdr:cNvPr id="709" name="テキスト ボックス 708"/>
        <xdr:cNvSpPr txBox="1"/>
      </xdr:nvSpPr>
      <xdr:spPr>
        <a:xfrm>
          <a:off x="12547111" y="166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33565</xdr:rowOff>
    </xdr:from>
    <xdr:to>
      <xdr:col>116</xdr:col>
      <xdr:colOff>63500</xdr:colOff>
      <xdr:row>39</xdr:row>
      <xdr:rowOff>34299</xdr:rowOff>
    </xdr:to>
    <xdr:cxnSp macro="">
      <xdr:nvCxnSpPr>
        <xdr:cNvPr id="740" name="直線コネクタ 739"/>
        <xdr:cNvCxnSpPr/>
      </xdr:nvCxnSpPr>
      <xdr:spPr>
        <a:xfrm flipV="1">
          <a:off x="21323300" y="6720115"/>
          <a:ext cx="8382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144087</xdr:rowOff>
    </xdr:from>
    <xdr:ext cx="469744" cy="259045"/>
    <xdr:sp macro="" textlink="">
      <xdr:nvSpPr>
        <xdr:cNvPr id="741" name="投資及び出資金平均値テキスト"/>
        <xdr:cNvSpPr txBox="1"/>
      </xdr:nvSpPr>
      <xdr:spPr>
        <a:xfrm>
          <a:off x="22212300" y="6659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34299</xdr:rowOff>
    </xdr:from>
    <xdr:to>
      <xdr:col>111</xdr:col>
      <xdr:colOff>177800</xdr:colOff>
      <xdr:row>39</xdr:row>
      <xdr:rowOff>50628</xdr:rowOff>
    </xdr:to>
    <xdr:cxnSp macro="">
      <xdr:nvCxnSpPr>
        <xdr:cNvPr id="743" name="直線コネクタ 742"/>
        <xdr:cNvCxnSpPr/>
      </xdr:nvCxnSpPr>
      <xdr:spPr>
        <a:xfrm flipV="1">
          <a:off x="20434300" y="672084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123383</xdr:rowOff>
    </xdr:from>
    <xdr:ext cx="469744" cy="259045"/>
    <xdr:sp macro="" textlink="">
      <xdr:nvSpPr>
        <xdr:cNvPr id="745" name="テキスト ボックス 744"/>
        <xdr:cNvSpPr txBox="1"/>
      </xdr:nvSpPr>
      <xdr:spPr>
        <a:xfrm>
          <a:off x="21088428" y="680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37728</xdr:rowOff>
    </xdr:from>
    <xdr:to>
      <xdr:col>107</xdr:col>
      <xdr:colOff>50800</xdr:colOff>
      <xdr:row>39</xdr:row>
      <xdr:rowOff>50628</xdr:rowOff>
    </xdr:to>
    <xdr:cxnSp macro="">
      <xdr:nvCxnSpPr>
        <xdr:cNvPr id="746" name="直線コネクタ 745"/>
        <xdr:cNvCxnSpPr/>
      </xdr:nvCxnSpPr>
      <xdr:spPr>
        <a:xfrm>
          <a:off x="19545300" y="6724278"/>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123285</xdr:rowOff>
    </xdr:from>
    <xdr:ext cx="469744" cy="259045"/>
    <xdr:sp macro="" textlink="">
      <xdr:nvSpPr>
        <xdr:cNvPr id="748" name="テキスト ボックス 747"/>
        <xdr:cNvSpPr txBox="1"/>
      </xdr:nvSpPr>
      <xdr:spPr>
        <a:xfrm>
          <a:off x="20199428" y="68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10802</xdr:rowOff>
    </xdr:from>
    <xdr:to>
      <xdr:col>102</xdr:col>
      <xdr:colOff>114300</xdr:colOff>
      <xdr:row>39</xdr:row>
      <xdr:rowOff>37728</xdr:rowOff>
    </xdr:to>
    <xdr:cxnSp macro="">
      <xdr:nvCxnSpPr>
        <xdr:cNvPr id="749" name="直線コネクタ 748"/>
        <xdr:cNvCxnSpPr/>
      </xdr:nvCxnSpPr>
      <xdr:spPr>
        <a:xfrm>
          <a:off x="18656300" y="6697352"/>
          <a:ext cx="889000" cy="2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125359</xdr:rowOff>
    </xdr:from>
    <xdr:ext cx="378565" cy="259045"/>
    <xdr:sp macro="" textlink="">
      <xdr:nvSpPr>
        <xdr:cNvPr id="751" name="テキスト ボックス 750"/>
        <xdr:cNvSpPr txBox="1"/>
      </xdr:nvSpPr>
      <xdr:spPr>
        <a:xfrm>
          <a:off x="19356017" y="6811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123056</xdr:rowOff>
    </xdr:from>
    <xdr:ext cx="469744" cy="259045"/>
    <xdr:sp macro="" textlink="">
      <xdr:nvSpPr>
        <xdr:cNvPr id="753" name="テキスト ボックス 752"/>
        <xdr:cNvSpPr txBox="1"/>
      </xdr:nvSpPr>
      <xdr:spPr>
        <a:xfrm>
          <a:off x="18421428" y="680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154215</xdr:rowOff>
    </xdr:from>
    <xdr:to>
      <xdr:col>116</xdr:col>
      <xdr:colOff>114300</xdr:colOff>
      <xdr:row>39</xdr:row>
      <xdr:rowOff>84365</xdr:rowOff>
    </xdr:to>
    <xdr:sp macro="" textlink="">
      <xdr:nvSpPr>
        <xdr:cNvPr id="759" name="楕円 758"/>
        <xdr:cNvSpPr/>
      </xdr:nvSpPr>
      <xdr:spPr>
        <a:xfrm>
          <a:off x="221107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113591</xdr:rowOff>
    </xdr:from>
    <xdr:ext cx="469744" cy="259045"/>
    <xdr:sp macro="" textlink="">
      <xdr:nvSpPr>
        <xdr:cNvPr id="760" name="投資及び出資金該当値テキスト"/>
        <xdr:cNvSpPr txBox="1"/>
      </xdr:nvSpPr>
      <xdr:spPr>
        <a:xfrm>
          <a:off x="22212300" y="645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154949</xdr:rowOff>
    </xdr:from>
    <xdr:to>
      <xdr:col>112</xdr:col>
      <xdr:colOff>38100</xdr:colOff>
      <xdr:row>39</xdr:row>
      <xdr:rowOff>85099</xdr:rowOff>
    </xdr:to>
    <xdr:sp macro="" textlink="">
      <xdr:nvSpPr>
        <xdr:cNvPr id="761" name="楕円 760"/>
        <xdr:cNvSpPr/>
      </xdr:nvSpPr>
      <xdr:spPr>
        <a:xfrm>
          <a:off x="21272500" y="667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101626</xdr:rowOff>
    </xdr:from>
    <xdr:ext cx="469744" cy="259045"/>
    <xdr:sp macro="" textlink="">
      <xdr:nvSpPr>
        <xdr:cNvPr id="762" name="テキスト ボックス 761"/>
        <xdr:cNvSpPr txBox="1"/>
      </xdr:nvSpPr>
      <xdr:spPr>
        <a:xfrm>
          <a:off x="21088428" y="644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171278</xdr:rowOff>
    </xdr:from>
    <xdr:to>
      <xdr:col>107</xdr:col>
      <xdr:colOff>101600</xdr:colOff>
      <xdr:row>39</xdr:row>
      <xdr:rowOff>101428</xdr:rowOff>
    </xdr:to>
    <xdr:sp macro="" textlink="">
      <xdr:nvSpPr>
        <xdr:cNvPr id="763" name="楕円 762"/>
        <xdr:cNvSpPr/>
      </xdr:nvSpPr>
      <xdr:spPr>
        <a:xfrm>
          <a:off x="20383500" y="66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117955</xdr:rowOff>
    </xdr:from>
    <xdr:ext cx="469744" cy="259045"/>
    <xdr:sp macro="" textlink="">
      <xdr:nvSpPr>
        <xdr:cNvPr id="764" name="テキスト ボックス 763"/>
        <xdr:cNvSpPr txBox="1"/>
      </xdr:nvSpPr>
      <xdr:spPr>
        <a:xfrm>
          <a:off x="20199428" y="646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158378</xdr:rowOff>
    </xdr:from>
    <xdr:to>
      <xdr:col>102</xdr:col>
      <xdr:colOff>165100</xdr:colOff>
      <xdr:row>39</xdr:row>
      <xdr:rowOff>88528</xdr:rowOff>
    </xdr:to>
    <xdr:sp macro="" textlink="">
      <xdr:nvSpPr>
        <xdr:cNvPr id="765" name="楕円 764"/>
        <xdr:cNvSpPr/>
      </xdr:nvSpPr>
      <xdr:spPr>
        <a:xfrm>
          <a:off x="19494500" y="66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105055</xdr:rowOff>
    </xdr:from>
    <xdr:ext cx="469744" cy="259045"/>
    <xdr:sp macro="" textlink="">
      <xdr:nvSpPr>
        <xdr:cNvPr id="766" name="テキスト ボックス 765"/>
        <xdr:cNvSpPr txBox="1"/>
      </xdr:nvSpPr>
      <xdr:spPr>
        <a:xfrm>
          <a:off x="19310428" y="6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131452</xdr:rowOff>
    </xdr:from>
    <xdr:to>
      <xdr:col>98</xdr:col>
      <xdr:colOff>38100</xdr:colOff>
      <xdr:row>39</xdr:row>
      <xdr:rowOff>61602</xdr:rowOff>
    </xdr:to>
    <xdr:sp macro="" textlink="">
      <xdr:nvSpPr>
        <xdr:cNvPr id="767" name="楕円 766"/>
        <xdr:cNvSpPr/>
      </xdr:nvSpPr>
      <xdr:spPr>
        <a:xfrm>
          <a:off x="18605500" y="664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78129</xdr:rowOff>
    </xdr:from>
    <xdr:ext cx="469744" cy="259045"/>
    <xdr:sp macro="" textlink="">
      <xdr:nvSpPr>
        <xdr:cNvPr id="768" name="テキスト ボックス 767"/>
        <xdr:cNvSpPr txBox="1"/>
      </xdr:nvSpPr>
      <xdr:spPr>
        <a:xfrm>
          <a:off x="18421428" y="64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114119</xdr:rowOff>
    </xdr:from>
    <xdr:to>
      <xdr:col>116</xdr:col>
      <xdr:colOff>63500</xdr:colOff>
      <xdr:row>58</xdr:row>
      <xdr:rowOff>136157</xdr:rowOff>
    </xdr:to>
    <xdr:cxnSp macro="">
      <xdr:nvCxnSpPr>
        <xdr:cNvPr id="795" name="直線コネクタ 794"/>
        <xdr:cNvCxnSpPr/>
      </xdr:nvCxnSpPr>
      <xdr:spPr>
        <a:xfrm>
          <a:off x="21323300" y="10058219"/>
          <a:ext cx="838200" cy="2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114119</xdr:rowOff>
    </xdr:from>
    <xdr:to>
      <xdr:col>111</xdr:col>
      <xdr:colOff>177800</xdr:colOff>
      <xdr:row>58</xdr:row>
      <xdr:rowOff>136706</xdr:rowOff>
    </xdr:to>
    <xdr:cxnSp macro="">
      <xdr:nvCxnSpPr>
        <xdr:cNvPr id="798" name="直線コネクタ 797"/>
        <xdr:cNvCxnSpPr/>
      </xdr:nvCxnSpPr>
      <xdr:spPr>
        <a:xfrm flipV="1">
          <a:off x="20434300" y="10058219"/>
          <a:ext cx="88900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133688</xdr:rowOff>
    </xdr:from>
    <xdr:to>
      <xdr:col>107</xdr:col>
      <xdr:colOff>50800</xdr:colOff>
      <xdr:row>58</xdr:row>
      <xdr:rowOff>136706</xdr:rowOff>
    </xdr:to>
    <xdr:cxnSp macro="">
      <xdr:nvCxnSpPr>
        <xdr:cNvPr id="801" name="直線コネクタ 800"/>
        <xdr:cNvCxnSpPr/>
      </xdr:nvCxnSpPr>
      <xdr:spPr>
        <a:xfrm>
          <a:off x="19545300" y="10077788"/>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131882</xdr:rowOff>
    </xdr:from>
    <xdr:to>
      <xdr:col>102</xdr:col>
      <xdr:colOff>114300</xdr:colOff>
      <xdr:row>58</xdr:row>
      <xdr:rowOff>133688</xdr:rowOff>
    </xdr:to>
    <xdr:cxnSp macro="">
      <xdr:nvCxnSpPr>
        <xdr:cNvPr id="804" name="直線コネクタ 803"/>
        <xdr:cNvCxnSpPr/>
      </xdr:nvCxnSpPr>
      <xdr:spPr>
        <a:xfrm>
          <a:off x="18656300" y="10075982"/>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85357</xdr:rowOff>
    </xdr:from>
    <xdr:to>
      <xdr:col>116</xdr:col>
      <xdr:colOff>114300</xdr:colOff>
      <xdr:row>59</xdr:row>
      <xdr:rowOff>15507</xdr:rowOff>
    </xdr:to>
    <xdr:sp macro="" textlink="">
      <xdr:nvSpPr>
        <xdr:cNvPr id="814" name="楕円 813"/>
        <xdr:cNvSpPr/>
      </xdr:nvSpPr>
      <xdr:spPr>
        <a:xfrm>
          <a:off x="22110700" y="1002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284</xdr:rowOff>
    </xdr:from>
    <xdr:ext cx="378565" cy="259045"/>
    <xdr:sp macro="" textlink="">
      <xdr:nvSpPr>
        <xdr:cNvPr id="815" name="貸付金該当値テキスト"/>
        <xdr:cNvSpPr txBox="1"/>
      </xdr:nvSpPr>
      <xdr:spPr>
        <a:xfrm>
          <a:off x="22212300" y="9944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63319</xdr:rowOff>
    </xdr:from>
    <xdr:to>
      <xdr:col>112</xdr:col>
      <xdr:colOff>38100</xdr:colOff>
      <xdr:row>58</xdr:row>
      <xdr:rowOff>164919</xdr:rowOff>
    </xdr:to>
    <xdr:sp macro="" textlink="">
      <xdr:nvSpPr>
        <xdr:cNvPr id="816" name="楕円 815"/>
        <xdr:cNvSpPr/>
      </xdr:nvSpPr>
      <xdr:spPr>
        <a:xfrm>
          <a:off x="21272500" y="100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156046</xdr:rowOff>
    </xdr:from>
    <xdr:ext cx="469744" cy="259045"/>
    <xdr:sp macro="" textlink="">
      <xdr:nvSpPr>
        <xdr:cNvPr id="817" name="テキスト ボックス 816"/>
        <xdr:cNvSpPr txBox="1"/>
      </xdr:nvSpPr>
      <xdr:spPr>
        <a:xfrm>
          <a:off x="21088428" y="1010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85906</xdr:rowOff>
    </xdr:from>
    <xdr:to>
      <xdr:col>107</xdr:col>
      <xdr:colOff>101600</xdr:colOff>
      <xdr:row>59</xdr:row>
      <xdr:rowOff>16056</xdr:rowOff>
    </xdr:to>
    <xdr:sp macro="" textlink="">
      <xdr:nvSpPr>
        <xdr:cNvPr id="818" name="楕円 817"/>
        <xdr:cNvSpPr/>
      </xdr:nvSpPr>
      <xdr:spPr>
        <a:xfrm>
          <a:off x="20383500" y="100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7183</xdr:rowOff>
    </xdr:from>
    <xdr:ext cx="378565" cy="259045"/>
    <xdr:sp macro="" textlink="">
      <xdr:nvSpPr>
        <xdr:cNvPr id="819" name="テキスト ボックス 818"/>
        <xdr:cNvSpPr txBox="1"/>
      </xdr:nvSpPr>
      <xdr:spPr>
        <a:xfrm>
          <a:off x="20245017" y="10122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82888</xdr:rowOff>
    </xdr:from>
    <xdr:to>
      <xdr:col>102</xdr:col>
      <xdr:colOff>165100</xdr:colOff>
      <xdr:row>59</xdr:row>
      <xdr:rowOff>13038</xdr:rowOff>
    </xdr:to>
    <xdr:sp macro="" textlink="">
      <xdr:nvSpPr>
        <xdr:cNvPr id="820" name="楕円 819"/>
        <xdr:cNvSpPr/>
      </xdr:nvSpPr>
      <xdr:spPr>
        <a:xfrm>
          <a:off x="19494500" y="100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4165</xdr:rowOff>
    </xdr:from>
    <xdr:ext cx="378565" cy="259045"/>
    <xdr:sp macro="" textlink="">
      <xdr:nvSpPr>
        <xdr:cNvPr id="821" name="テキスト ボックス 820"/>
        <xdr:cNvSpPr txBox="1"/>
      </xdr:nvSpPr>
      <xdr:spPr>
        <a:xfrm>
          <a:off x="19356017" y="10119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81082</xdr:rowOff>
    </xdr:from>
    <xdr:to>
      <xdr:col>98</xdr:col>
      <xdr:colOff>38100</xdr:colOff>
      <xdr:row>59</xdr:row>
      <xdr:rowOff>11232</xdr:rowOff>
    </xdr:to>
    <xdr:sp macro="" textlink="">
      <xdr:nvSpPr>
        <xdr:cNvPr id="822" name="楕円 821"/>
        <xdr:cNvSpPr/>
      </xdr:nvSpPr>
      <xdr:spPr>
        <a:xfrm>
          <a:off x="18605500" y="100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2359</xdr:rowOff>
    </xdr:from>
    <xdr:ext cx="378565" cy="259045"/>
    <xdr:sp macro="" textlink="">
      <xdr:nvSpPr>
        <xdr:cNvPr id="823" name="テキスト ボックス 822"/>
        <xdr:cNvSpPr txBox="1"/>
      </xdr:nvSpPr>
      <xdr:spPr>
        <a:xfrm>
          <a:off x="18467017" y="1011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159486</xdr:rowOff>
    </xdr:from>
    <xdr:to>
      <xdr:col>116</xdr:col>
      <xdr:colOff>63500</xdr:colOff>
      <xdr:row>74</xdr:row>
      <xdr:rowOff>37782</xdr:rowOff>
    </xdr:to>
    <xdr:cxnSp macro="">
      <xdr:nvCxnSpPr>
        <xdr:cNvPr id="852" name="直線コネクタ 851"/>
        <xdr:cNvCxnSpPr/>
      </xdr:nvCxnSpPr>
      <xdr:spPr>
        <a:xfrm>
          <a:off x="21323300" y="12675336"/>
          <a:ext cx="838200" cy="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110012</xdr:rowOff>
    </xdr:from>
    <xdr:ext cx="534377" cy="259045"/>
    <xdr:sp macro="" textlink="">
      <xdr:nvSpPr>
        <xdr:cNvPr id="853" name="繰出金平均値テキスト"/>
        <xdr:cNvSpPr txBox="1"/>
      </xdr:nvSpPr>
      <xdr:spPr>
        <a:xfrm>
          <a:off x="22212300" y="1245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143459</xdr:rowOff>
    </xdr:from>
    <xdr:to>
      <xdr:col>111</xdr:col>
      <xdr:colOff>177800</xdr:colOff>
      <xdr:row>73</xdr:row>
      <xdr:rowOff>159486</xdr:rowOff>
    </xdr:to>
    <xdr:cxnSp macro="">
      <xdr:nvCxnSpPr>
        <xdr:cNvPr id="855" name="直線コネクタ 854"/>
        <xdr:cNvCxnSpPr/>
      </xdr:nvCxnSpPr>
      <xdr:spPr>
        <a:xfrm>
          <a:off x="20434300" y="12659309"/>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40352</xdr:rowOff>
    </xdr:from>
    <xdr:ext cx="534377" cy="259045"/>
    <xdr:sp macro="" textlink="">
      <xdr:nvSpPr>
        <xdr:cNvPr id="857" name="テキスト ボックス 856"/>
        <xdr:cNvSpPr txBox="1"/>
      </xdr:nvSpPr>
      <xdr:spPr>
        <a:xfrm>
          <a:off x="21056111" y="123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143459</xdr:rowOff>
    </xdr:from>
    <xdr:to>
      <xdr:col>107</xdr:col>
      <xdr:colOff>50800</xdr:colOff>
      <xdr:row>74</xdr:row>
      <xdr:rowOff>64808</xdr:rowOff>
    </xdr:to>
    <xdr:cxnSp macro="">
      <xdr:nvCxnSpPr>
        <xdr:cNvPr id="858" name="直線コネクタ 857"/>
        <xdr:cNvCxnSpPr/>
      </xdr:nvCxnSpPr>
      <xdr:spPr>
        <a:xfrm flipV="1">
          <a:off x="19545300" y="12659309"/>
          <a:ext cx="889000" cy="9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24731</xdr:rowOff>
    </xdr:from>
    <xdr:ext cx="534377" cy="259045"/>
    <xdr:sp macro="" textlink="">
      <xdr:nvSpPr>
        <xdr:cNvPr id="860" name="テキスト ボックス 859"/>
        <xdr:cNvSpPr txBox="1"/>
      </xdr:nvSpPr>
      <xdr:spPr>
        <a:xfrm>
          <a:off x="20167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64808</xdr:rowOff>
    </xdr:from>
    <xdr:to>
      <xdr:col>102</xdr:col>
      <xdr:colOff>114300</xdr:colOff>
      <xdr:row>74</xdr:row>
      <xdr:rowOff>112395</xdr:rowOff>
    </xdr:to>
    <xdr:cxnSp macro="">
      <xdr:nvCxnSpPr>
        <xdr:cNvPr id="861" name="直線コネクタ 860"/>
        <xdr:cNvCxnSpPr/>
      </xdr:nvCxnSpPr>
      <xdr:spPr>
        <a:xfrm flipV="1">
          <a:off x="18656300" y="12752108"/>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37749</xdr:rowOff>
    </xdr:from>
    <xdr:ext cx="534377" cy="259045"/>
    <xdr:sp macro="" textlink="">
      <xdr:nvSpPr>
        <xdr:cNvPr id="863" name="テキスト ボックス 862"/>
        <xdr:cNvSpPr txBox="1"/>
      </xdr:nvSpPr>
      <xdr:spPr>
        <a:xfrm>
          <a:off x="19278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34789</xdr:rowOff>
    </xdr:from>
    <xdr:ext cx="534377" cy="259045"/>
    <xdr:sp macro="" textlink="">
      <xdr:nvSpPr>
        <xdr:cNvPr id="865" name="テキスト ボックス 864"/>
        <xdr:cNvSpPr txBox="1"/>
      </xdr:nvSpPr>
      <xdr:spPr>
        <a:xfrm>
          <a:off x="18389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158432</xdr:rowOff>
    </xdr:from>
    <xdr:to>
      <xdr:col>116</xdr:col>
      <xdr:colOff>114300</xdr:colOff>
      <xdr:row>74</xdr:row>
      <xdr:rowOff>88582</xdr:rowOff>
    </xdr:to>
    <xdr:sp macro="" textlink="">
      <xdr:nvSpPr>
        <xdr:cNvPr id="871" name="楕円 870"/>
        <xdr:cNvSpPr/>
      </xdr:nvSpPr>
      <xdr:spPr>
        <a:xfrm>
          <a:off x="22110700" y="126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136859</xdr:rowOff>
    </xdr:from>
    <xdr:ext cx="534377" cy="259045"/>
    <xdr:sp macro="" textlink="">
      <xdr:nvSpPr>
        <xdr:cNvPr id="872" name="繰出金該当値テキスト"/>
        <xdr:cNvSpPr txBox="1"/>
      </xdr:nvSpPr>
      <xdr:spPr>
        <a:xfrm>
          <a:off x="22212300" y="126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108686</xdr:rowOff>
    </xdr:from>
    <xdr:to>
      <xdr:col>112</xdr:col>
      <xdr:colOff>38100</xdr:colOff>
      <xdr:row>74</xdr:row>
      <xdr:rowOff>38836</xdr:rowOff>
    </xdr:to>
    <xdr:sp macro="" textlink="">
      <xdr:nvSpPr>
        <xdr:cNvPr id="873" name="楕円 872"/>
        <xdr:cNvSpPr/>
      </xdr:nvSpPr>
      <xdr:spPr>
        <a:xfrm>
          <a:off x="21272500" y="126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29963</xdr:rowOff>
    </xdr:from>
    <xdr:ext cx="534377" cy="259045"/>
    <xdr:sp macro="" textlink="">
      <xdr:nvSpPr>
        <xdr:cNvPr id="874" name="テキスト ボックス 873"/>
        <xdr:cNvSpPr txBox="1"/>
      </xdr:nvSpPr>
      <xdr:spPr>
        <a:xfrm>
          <a:off x="21056111" y="127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92659</xdr:rowOff>
    </xdr:from>
    <xdr:to>
      <xdr:col>107</xdr:col>
      <xdr:colOff>101600</xdr:colOff>
      <xdr:row>74</xdr:row>
      <xdr:rowOff>22809</xdr:rowOff>
    </xdr:to>
    <xdr:sp macro="" textlink="">
      <xdr:nvSpPr>
        <xdr:cNvPr id="875" name="楕円 874"/>
        <xdr:cNvSpPr/>
      </xdr:nvSpPr>
      <xdr:spPr>
        <a:xfrm>
          <a:off x="20383500" y="126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13936</xdr:rowOff>
    </xdr:from>
    <xdr:ext cx="534377" cy="259045"/>
    <xdr:sp macro="" textlink="">
      <xdr:nvSpPr>
        <xdr:cNvPr id="876" name="テキスト ボックス 875"/>
        <xdr:cNvSpPr txBox="1"/>
      </xdr:nvSpPr>
      <xdr:spPr>
        <a:xfrm>
          <a:off x="20167111" y="1270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14008</xdr:rowOff>
    </xdr:from>
    <xdr:to>
      <xdr:col>102</xdr:col>
      <xdr:colOff>165100</xdr:colOff>
      <xdr:row>74</xdr:row>
      <xdr:rowOff>115608</xdr:rowOff>
    </xdr:to>
    <xdr:sp macro="" textlink="">
      <xdr:nvSpPr>
        <xdr:cNvPr id="877" name="楕円 876"/>
        <xdr:cNvSpPr/>
      </xdr:nvSpPr>
      <xdr:spPr>
        <a:xfrm>
          <a:off x="19494500" y="127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106735</xdr:rowOff>
    </xdr:from>
    <xdr:ext cx="534377" cy="259045"/>
    <xdr:sp macro="" textlink="">
      <xdr:nvSpPr>
        <xdr:cNvPr id="878" name="テキスト ボックス 877"/>
        <xdr:cNvSpPr txBox="1"/>
      </xdr:nvSpPr>
      <xdr:spPr>
        <a:xfrm>
          <a:off x="19278111" y="1279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61595</xdr:rowOff>
    </xdr:from>
    <xdr:to>
      <xdr:col>98</xdr:col>
      <xdr:colOff>38100</xdr:colOff>
      <xdr:row>74</xdr:row>
      <xdr:rowOff>163195</xdr:rowOff>
    </xdr:to>
    <xdr:sp macro="" textlink="">
      <xdr:nvSpPr>
        <xdr:cNvPr id="879" name="楕円 878"/>
        <xdr:cNvSpPr/>
      </xdr:nvSpPr>
      <xdr:spPr>
        <a:xfrm>
          <a:off x="18605500" y="127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154322</xdr:rowOff>
    </xdr:from>
    <xdr:ext cx="534377" cy="259045"/>
    <xdr:sp macro="" textlink="">
      <xdr:nvSpPr>
        <xdr:cNvPr id="880" name="テキスト ボックス 879"/>
        <xdr:cNvSpPr txBox="1"/>
      </xdr:nvSpPr>
      <xdr:spPr>
        <a:xfrm>
          <a:off x="18389111" y="1284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全体的には人口の減少に伴い一人当たりコストが高くなる傾向にある。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人口減少が進んでいるため、特に人件費においては一人当たりコストが県平均と比較し高くなっている。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普通建設事業費（うち更新整備）については集落間を結ぶ道路改良の推進、橋梁補修工事及び学校統廃合による菊水区域小・中学校の建設工事により類似団体平均を上回った。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老朽化が進んでいることと、南北に長い地形で道路延長が長いため、維持補修費が今後増大する見込みである。扶助費は、子ども医療費助成事業で高校生まで医療費無料化を実施しているため類似団体平均と比較し高い数値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公債費は、小学校統合や学童保育施設の建築など大型の投資的事業の償還で今後も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前後で推移する見込みである。投資及び出資金は、病院事業会計への出資金で、類似団体平均を上回っている。貸付金は奨学金事業で、制度利用者が少ないことから類似団体平均よりも低くなっている。繰出金は、特別養護老人ホーム事業会計、後期高齢者医療事業会計及び下水道事業会計への繰出金が減少したことで類似団体平均よりも下がった。</a:t>
          </a: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10,074
10,023
98.78
7,916,959
6,932,694
866,092
4,275,773
7,347,691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43361</xdr:rowOff>
    </xdr:from>
    <xdr:to>
      <xdr:col>24</xdr:col>
      <xdr:colOff>63500</xdr:colOff>
      <xdr:row>33</xdr:row>
      <xdr:rowOff>114554</xdr:rowOff>
    </xdr:to>
    <xdr:cxnSp macro="">
      <xdr:nvCxnSpPr>
        <xdr:cNvPr id="63" name="直線コネクタ 62"/>
        <xdr:cNvCxnSpPr/>
      </xdr:nvCxnSpPr>
      <xdr:spPr>
        <a:xfrm>
          <a:off x="3797300" y="5529761"/>
          <a:ext cx="838200" cy="24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130355</xdr:rowOff>
    </xdr:from>
    <xdr:ext cx="469744" cy="259045"/>
    <xdr:sp macro="" textlink="">
      <xdr:nvSpPr>
        <xdr:cNvPr id="64" name="議会費平均値テキスト"/>
        <xdr:cNvSpPr txBox="1"/>
      </xdr:nvSpPr>
      <xdr:spPr>
        <a:xfrm>
          <a:off x="4686300" y="5959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43361</xdr:rowOff>
    </xdr:from>
    <xdr:to>
      <xdr:col>19</xdr:col>
      <xdr:colOff>177800</xdr:colOff>
      <xdr:row>32</xdr:row>
      <xdr:rowOff>89081</xdr:rowOff>
    </xdr:to>
    <xdr:cxnSp macro="">
      <xdr:nvCxnSpPr>
        <xdr:cNvPr id="66" name="直線コネクタ 65"/>
        <xdr:cNvCxnSpPr/>
      </xdr:nvCxnSpPr>
      <xdr:spPr>
        <a:xfrm flipV="1">
          <a:off x="2908300" y="552976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100964</xdr:rowOff>
    </xdr:from>
    <xdr:ext cx="469744" cy="259045"/>
    <xdr:sp macro="" textlink="">
      <xdr:nvSpPr>
        <xdr:cNvPr id="68" name="テキスト ボックス 67"/>
        <xdr:cNvSpPr txBox="1"/>
      </xdr:nvSpPr>
      <xdr:spPr>
        <a:xfrm>
          <a:off x="3562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166805</xdr:rowOff>
    </xdr:from>
    <xdr:to>
      <xdr:col>15</xdr:col>
      <xdr:colOff>50800</xdr:colOff>
      <xdr:row>32</xdr:row>
      <xdr:rowOff>89081</xdr:rowOff>
    </xdr:to>
    <xdr:cxnSp macro="">
      <xdr:nvCxnSpPr>
        <xdr:cNvPr id="69" name="直線コネクタ 68"/>
        <xdr:cNvCxnSpPr/>
      </xdr:nvCxnSpPr>
      <xdr:spPr>
        <a:xfrm>
          <a:off x="2019300" y="5310305"/>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142112</xdr:rowOff>
    </xdr:from>
    <xdr:ext cx="469744" cy="259045"/>
    <xdr:sp macro="" textlink="">
      <xdr:nvSpPr>
        <xdr:cNvPr id="71" name="テキスト ボックス 70"/>
        <xdr:cNvSpPr txBox="1"/>
      </xdr:nvSpPr>
      <xdr:spPr>
        <a:xfrm>
          <a:off x="2673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166805</xdr:rowOff>
    </xdr:from>
    <xdr:to>
      <xdr:col>10</xdr:col>
      <xdr:colOff>114300</xdr:colOff>
      <xdr:row>32</xdr:row>
      <xdr:rowOff>58710</xdr:rowOff>
    </xdr:to>
    <xdr:cxnSp macro="">
      <xdr:nvCxnSpPr>
        <xdr:cNvPr id="72" name="直線コネクタ 71"/>
        <xdr:cNvCxnSpPr/>
      </xdr:nvCxnSpPr>
      <xdr:spPr>
        <a:xfrm flipV="1">
          <a:off x="1130300" y="5310305"/>
          <a:ext cx="889000" cy="23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143745</xdr:rowOff>
    </xdr:from>
    <xdr:ext cx="469744" cy="259045"/>
    <xdr:sp macro="" textlink="">
      <xdr:nvSpPr>
        <xdr:cNvPr id="74" name="テキスト ボックス 73"/>
        <xdr:cNvSpPr txBox="1"/>
      </xdr:nvSpPr>
      <xdr:spPr>
        <a:xfrm>
          <a:off x="1784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145704</xdr:rowOff>
    </xdr:from>
    <xdr:ext cx="469744" cy="259045"/>
    <xdr:sp macro="" textlink="">
      <xdr:nvSpPr>
        <xdr:cNvPr id="76" name="テキスト ボックス 75"/>
        <xdr:cNvSpPr txBox="1"/>
      </xdr:nvSpPr>
      <xdr:spPr>
        <a:xfrm>
          <a:off x="895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63754</xdr:rowOff>
    </xdr:from>
    <xdr:to>
      <xdr:col>24</xdr:col>
      <xdr:colOff>114300</xdr:colOff>
      <xdr:row>33</xdr:row>
      <xdr:rowOff>165354</xdr:rowOff>
    </xdr:to>
    <xdr:sp macro="" textlink="">
      <xdr:nvSpPr>
        <xdr:cNvPr id="82" name="楕円 81"/>
        <xdr:cNvSpPr/>
      </xdr:nvSpPr>
      <xdr:spPr>
        <a:xfrm>
          <a:off x="4584700" y="5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86631</xdr:rowOff>
    </xdr:from>
    <xdr:ext cx="469744" cy="259045"/>
    <xdr:sp macro="" textlink="">
      <xdr:nvSpPr>
        <xdr:cNvPr id="83" name="議会費該当値テキスト"/>
        <xdr:cNvSpPr txBox="1"/>
      </xdr:nvSpPr>
      <xdr:spPr>
        <a:xfrm>
          <a:off x="4686300" y="557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164011</xdr:rowOff>
    </xdr:from>
    <xdr:to>
      <xdr:col>20</xdr:col>
      <xdr:colOff>38100</xdr:colOff>
      <xdr:row>32</xdr:row>
      <xdr:rowOff>94161</xdr:rowOff>
    </xdr:to>
    <xdr:sp macro="" textlink="">
      <xdr:nvSpPr>
        <xdr:cNvPr id="84" name="楕円 83"/>
        <xdr:cNvSpPr/>
      </xdr:nvSpPr>
      <xdr:spPr>
        <a:xfrm>
          <a:off x="3746500" y="54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110688</xdr:rowOff>
    </xdr:from>
    <xdr:ext cx="469744" cy="259045"/>
    <xdr:sp macro="" textlink="">
      <xdr:nvSpPr>
        <xdr:cNvPr id="85" name="テキスト ボックス 84"/>
        <xdr:cNvSpPr txBox="1"/>
      </xdr:nvSpPr>
      <xdr:spPr>
        <a:xfrm>
          <a:off x="3562428" y="52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38281</xdr:rowOff>
    </xdr:from>
    <xdr:to>
      <xdr:col>15</xdr:col>
      <xdr:colOff>101600</xdr:colOff>
      <xdr:row>32</xdr:row>
      <xdr:rowOff>139881</xdr:rowOff>
    </xdr:to>
    <xdr:sp macro="" textlink="">
      <xdr:nvSpPr>
        <xdr:cNvPr id="86" name="楕円 85"/>
        <xdr:cNvSpPr/>
      </xdr:nvSpPr>
      <xdr:spPr>
        <a:xfrm>
          <a:off x="2857500" y="55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156408</xdr:rowOff>
    </xdr:from>
    <xdr:ext cx="469744" cy="259045"/>
    <xdr:sp macro="" textlink="">
      <xdr:nvSpPr>
        <xdr:cNvPr id="87" name="テキスト ボックス 86"/>
        <xdr:cNvSpPr txBox="1"/>
      </xdr:nvSpPr>
      <xdr:spPr>
        <a:xfrm>
          <a:off x="2673428" y="529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116005</xdr:rowOff>
    </xdr:from>
    <xdr:to>
      <xdr:col>10</xdr:col>
      <xdr:colOff>165100</xdr:colOff>
      <xdr:row>31</xdr:row>
      <xdr:rowOff>46155</xdr:rowOff>
    </xdr:to>
    <xdr:sp macro="" textlink="">
      <xdr:nvSpPr>
        <xdr:cNvPr id="88" name="楕円 87"/>
        <xdr:cNvSpPr/>
      </xdr:nvSpPr>
      <xdr:spPr>
        <a:xfrm>
          <a:off x="1968500" y="52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62682</xdr:rowOff>
    </xdr:from>
    <xdr:ext cx="469744" cy="259045"/>
    <xdr:sp macro="" textlink="">
      <xdr:nvSpPr>
        <xdr:cNvPr id="89" name="テキスト ボックス 88"/>
        <xdr:cNvSpPr txBox="1"/>
      </xdr:nvSpPr>
      <xdr:spPr>
        <a:xfrm>
          <a:off x="1784428" y="503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7910</xdr:rowOff>
    </xdr:from>
    <xdr:to>
      <xdr:col>6</xdr:col>
      <xdr:colOff>38100</xdr:colOff>
      <xdr:row>32</xdr:row>
      <xdr:rowOff>109510</xdr:rowOff>
    </xdr:to>
    <xdr:sp macro="" textlink="">
      <xdr:nvSpPr>
        <xdr:cNvPr id="90" name="楕円 89"/>
        <xdr:cNvSpPr/>
      </xdr:nvSpPr>
      <xdr:spPr>
        <a:xfrm>
          <a:off x="1079500" y="54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126037</xdr:rowOff>
    </xdr:from>
    <xdr:ext cx="469744" cy="259045"/>
    <xdr:sp macro="" textlink="">
      <xdr:nvSpPr>
        <xdr:cNvPr id="91" name="テキスト ボックス 90"/>
        <xdr:cNvSpPr txBox="1"/>
      </xdr:nvSpPr>
      <xdr:spPr>
        <a:xfrm>
          <a:off x="895428" y="526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147033</xdr:rowOff>
    </xdr:from>
    <xdr:to>
      <xdr:col>24</xdr:col>
      <xdr:colOff>63500</xdr:colOff>
      <xdr:row>58</xdr:row>
      <xdr:rowOff>159426</xdr:rowOff>
    </xdr:to>
    <xdr:cxnSp macro="">
      <xdr:nvCxnSpPr>
        <xdr:cNvPr id="120" name="直線コネクタ 119"/>
        <xdr:cNvCxnSpPr/>
      </xdr:nvCxnSpPr>
      <xdr:spPr>
        <a:xfrm>
          <a:off x="3797300" y="10091133"/>
          <a:ext cx="8382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74762</xdr:rowOff>
    </xdr:from>
    <xdr:ext cx="599010" cy="259045"/>
    <xdr:sp macro="" textlink="">
      <xdr:nvSpPr>
        <xdr:cNvPr id="121" name="総務費平均値テキスト"/>
        <xdr:cNvSpPr txBox="1"/>
      </xdr:nvSpPr>
      <xdr:spPr>
        <a:xfrm>
          <a:off x="4686300" y="984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147033</xdr:rowOff>
    </xdr:from>
    <xdr:to>
      <xdr:col>19</xdr:col>
      <xdr:colOff>177800</xdr:colOff>
      <xdr:row>58</xdr:row>
      <xdr:rowOff>154057</xdr:rowOff>
    </xdr:to>
    <xdr:cxnSp macro="">
      <xdr:nvCxnSpPr>
        <xdr:cNvPr id="123" name="直線コネクタ 122"/>
        <xdr:cNvCxnSpPr/>
      </xdr:nvCxnSpPr>
      <xdr:spPr>
        <a:xfrm flipV="1">
          <a:off x="2908300" y="10091133"/>
          <a:ext cx="889000" cy="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3794</xdr:rowOff>
    </xdr:from>
    <xdr:ext cx="599010" cy="259045"/>
    <xdr:sp macro="" textlink="">
      <xdr:nvSpPr>
        <xdr:cNvPr id="125" name="テキスト ボックス 124"/>
        <xdr:cNvSpPr txBox="1"/>
      </xdr:nvSpPr>
      <xdr:spPr>
        <a:xfrm>
          <a:off x="3497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145836</xdr:rowOff>
    </xdr:from>
    <xdr:to>
      <xdr:col>15</xdr:col>
      <xdr:colOff>50800</xdr:colOff>
      <xdr:row>58</xdr:row>
      <xdr:rowOff>154057</xdr:rowOff>
    </xdr:to>
    <xdr:cxnSp macro="">
      <xdr:nvCxnSpPr>
        <xdr:cNvPr id="126" name="直線コネクタ 125"/>
        <xdr:cNvCxnSpPr/>
      </xdr:nvCxnSpPr>
      <xdr:spPr>
        <a:xfrm>
          <a:off x="2019300" y="10089936"/>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12589</xdr:rowOff>
    </xdr:from>
    <xdr:ext cx="599010" cy="259045"/>
    <xdr:sp macro="" textlink="">
      <xdr:nvSpPr>
        <xdr:cNvPr id="128" name="テキスト ボックス 127"/>
        <xdr:cNvSpPr txBox="1"/>
      </xdr:nvSpPr>
      <xdr:spPr>
        <a:xfrm>
          <a:off x="2608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94011</xdr:rowOff>
    </xdr:from>
    <xdr:to>
      <xdr:col>10</xdr:col>
      <xdr:colOff>114300</xdr:colOff>
      <xdr:row>58</xdr:row>
      <xdr:rowOff>145836</xdr:rowOff>
    </xdr:to>
    <xdr:cxnSp macro="">
      <xdr:nvCxnSpPr>
        <xdr:cNvPr id="129" name="直線コネクタ 128"/>
        <xdr:cNvCxnSpPr/>
      </xdr:nvCxnSpPr>
      <xdr:spPr>
        <a:xfrm>
          <a:off x="1130300" y="10038111"/>
          <a:ext cx="889000" cy="5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30341</xdr:rowOff>
    </xdr:from>
    <xdr:ext cx="599010" cy="259045"/>
    <xdr:sp macro="" textlink="">
      <xdr:nvSpPr>
        <xdr:cNvPr id="131" name="テキスト ボックス 130"/>
        <xdr:cNvSpPr txBox="1"/>
      </xdr:nvSpPr>
      <xdr:spPr>
        <a:xfrm>
          <a:off x="1719795" y="980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1652</xdr:rowOff>
    </xdr:from>
    <xdr:ext cx="599010" cy="259045"/>
    <xdr:sp macro="" textlink="">
      <xdr:nvSpPr>
        <xdr:cNvPr id="133" name="テキスト ボックス 132"/>
        <xdr:cNvSpPr txBox="1"/>
      </xdr:nvSpPr>
      <xdr:spPr>
        <a:xfrm>
          <a:off x="830795" y="1011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108626</xdr:rowOff>
    </xdr:from>
    <xdr:to>
      <xdr:col>24</xdr:col>
      <xdr:colOff>114300</xdr:colOff>
      <xdr:row>59</xdr:row>
      <xdr:rowOff>38776</xdr:rowOff>
    </xdr:to>
    <xdr:sp macro="" textlink="">
      <xdr:nvSpPr>
        <xdr:cNvPr id="139" name="楕円 138"/>
        <xdr:cNvSpPr/>
      </xdr:nvSpPr>
      <xdr:spPr>
        <a:xfrm>
          <a:off x="4584700" y="100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30312</xdr:rowOff>
    </xdr:from>
    <xdr:ext cx="534377" cy="259045"/>
    <xdr:sp macro="" textlink="">
      <xdr:nvSpPr>
        <xdr:cNvPr id="140" name="総務費該当値テキスト"/>
        <xdr:cNvSpPr txBox="1"/>
      </xdr:nvSpPr>
      <xdr:spPr>
        <a:xfrm>
          <a:off x="4686300" y="99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96233</xdr:rowOff>
    </xdr:from>
    <xdr:to>
      <xdr:col>20</xdr:col>
      <xdr:colOff>38100</xdr:colOff>
      <xdr:row>59</xdr:row>
      <xdr:rowOff>26383</xdr:rowOff>
    </xdr:to>
    <xdr:sp macro="" textlink="">
      <xdr:nvSpPr>
        <xdr:cNvPr id="141" name="楕円 140"/>
        <xdr:cNvSpPr/>
      </xdr:nvSpPr>
      <xdr:spPr>
        <a:xfrm>
          <a:off x="3746500" y="1004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17510</xdr:rowOff>
    </xdr:from>
    <xdr:ext cx="534377" cy="259045"/>
    <xdr:sp macro="" textlink="">
      <xdr:nvSpPr>
        <xdr:cNvPr id="142" name="テキスト ボックス 141"/>
        <xdr:cNvSpPr txBox="1"/>
      </xdr:nvSpPr>
      <xdr:spPr>
        <a:xfrm>
          <a:off x="3530111" y="101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103257</xdr:rowOff>
    </xdr:from>
    <xdr:to>
      <xdr:col>15</xdr:col>
      <xdr:colOff>101600</xdr:colOff>
      <xdr:row>59</xdr:row>
      <xdr:rowOff>33407</xdr:rowOff>
    </xdr:to>
    <xdr:sp macro="" textlink="">
      <xdr:nvSpPr>
        <xdr:cNvPr id="143" name="楕円 142"/>
        <xdr:cNvSpPr/>
      </xdr:nvSpPr>
      <xdr:spPr>
        <a:xfrm>
          <a:off x="2857500" y="100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24534</xdr:rowOff>
    </xdr:from>
    <xdr:ext cx="534377" cy="259045"/>
    <xdr:sp macro="" textlink="">
      <xdr:nvSpPr>
        <xdr:cNvPr id="144" name="テキスト ボックス 143"/>
        <xdr:cNvSpPr txBox="1"/>
      </xdr:nvSpPr>
      <xdr:spPr>
        <a:xfrm>
          <a:off x="2641111" y="1014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95036</xdr:rowOff>
    </xdr:from>
    <xdr:to>
      <xdr:col>10</xdr:col>
      <xdr:colOff>165100</xdr:colOff>
      <xdr:row>59</xdr:row>
      <xdr:rowOff>25186</xdr:rowOff>
    </xdr:to>
    <xdr:sp macro="" textlink="">
      <xdr:nvSpPr>
        <xdr:cNvPr id="145" name="楕円 144"/>
        <xdr:cNvSpPr/>
      </xdr:nvSpPr>
      <xdr:spPr>
        <a:xfrm>
          <a:off x="1968500" y="1003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16313</xdr:rowOff>
    </xdr:from>
    <xdr:ext cx="534377" cy="259045"/>
    <xdr:sp macro="" textlink="">
      <xdr:nvSpPr>
        <xdr:cNvPr id="146" name="テキスト ボックス 145"/>
        <xdr:cNvSpPr txBox="1"/>
      </xdr:nvSpPr>
      <xdr:spPr>
        <a:xfrm>
          <a:off x="1752111" y="101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43211</xdr:rowOff>
    </xdr:from>
    <xdr:to>
      <xdr:col>6</xdr:col>
      <xdr:colOff>38100</xdr:colOff>
      <xdr:row>58</xdr:row>
      <xdr:rowOff>144811</xdr:rowOff>
    </xdr:to>
    <xdr:sp macro="" textlink="">
      <xdr:nvSpPr>
        <xdr:cNvPr id="147" name="楕円 146"/>
        <xdr:cNvSpPr/>
      </xdr:nvSpPr>
      <xdr:spPr>
        <a:xfrm>
          <a:off x="1079500" y="998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161338</xdr:rowOff>
    </xdr:from>
    <xdr:ext cx="599010" cy="259045"/>
    <xdr:sp macro="" textlink="">
      <xdr:nvSpPr>
        <xdr:cNvPr id="148" name="テキスト ボックス 147"/>
        <xdr:cNvSpPr txBox="1"/>
      </xdr:nvSpPr>
      <xdr:spPr>
        <a:xfrm>
          <a:off x="830795" y="976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69824</xdr:rowOff>
    </xdr:from>
    <xdr:to>
      <xdr:col>24</xdr:col>
      <xdr:colOff>63500</xdr:colOff>
      <xdr:row>74</xdr:row>
      <xdr:rowOff>16267</xdr:rowOff>
    </xdr:to>
    <xdr:cxnSp macro="">
      <xdr:nvCxnSpPr>
        <xdr:cNvPr id="180" name="直線コネクタ 179"/>
        <xdr:cNvCxnSpPr/>
      </xdr:nvCxnSpPr>
      <xdr:spPr>
        <a:xfrm>
          <a:off x="3797300" y="12585674"/>
          <a:ext cx="838200" cy="11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64605</xdr:rowOff>
    </xdr:from>
    <xdr:ext cx="599010" cy="259045"/>
    <xdr:sp macro="" textlink="">
      <xdr:nvSpPr>
        <xdr:cNvPr id="181" name="民生費平均値テキスト"/>
        <xdr:cNvSpPr txBox="1"/>
      </xdr:nvSpPr>
      <xdr:spPr>
        <a:xfrm>
          <a:off x="4686300" y="1275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69824</xdr:rowOff>
    </xdr:from>
    <xdr:to>
      <xdr:col>19</xdr:col>
      <xdr:colOff>177800</xdr:colOff>
      <xdr:row>74</xdr:row>
      <xdr:rowOff>20665</xdr:rowOff>
    </xdr:to>
    <xdr:cxnSp macro="">
      <xdr:nvCxnSpPr>
        <xdr:cNvPr id="183" name="直線コネクタ 182"/>
        <xdr:cNvCxnSpPr/>
      </xdr:nvCxnSpPr>
      <xdr:spPr>
        <a:xfrm flipV="1">
          <a:off x="2908300" y="12585674"/>
          <a:ext cx="889000" cy="12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135352</xdr:rowOff>
    </xdr:from>
    <xdr:ext cx="599010" cy="259045"/>
    <xdr:sp macro="" textlink="">
      <xdr:nvSpPr>
        <xdr:cNvPr id="185" name="テキスト ボックス 184"/>
        <xdr:cNvSpPr txBox="1"/>
      </xdr:nvSpPr>
      <xdr:spPr>
        <a:xfrm>
          <a:off x="3497795" y="1282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20665</xdr:rowOff>
    </xdr:from>
    <xdr:to>
      <xdr:col>15</xdr:col>
      <xdr:colOff>50800</xdr:colOff>
      <xdr:row>75</xdr:row>
      <xdr:rowOff>19283</xdr:rowOff>
    </xdr:to>
    <xdr:cxnSp macro="">
      <xdr:nvCxnSpPr>
        <xdr:cNvPr id="186" name="直線コネクタ 185"/>
        <xdr:cNvCxnSpPr/>
      </xdr:nvCxnSpPr>
      <xdr:spPr>
        <a:xfrm flipV="1">
          <a:off x="2019300" y="12707965"/>
          <a:ext cx="889000" cy="17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85147</xdr:rowOff>
    </xdr:from>
    <xdr:ext cx="599010" cy="259045"/>
    <xdr:sp macro="" textlink="">
      <xdr:nvSpPr>
        <xdr:cNvPr id="188" name="テキスト ボックス 187"/>
        <xdr:cNvSpPr txBox="1"/>
      </xdr:nvSpPr>
      <xdr:spPr>
        <a:xfrm>
          <a:off x="2608795" y="1277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19283</xdr:rowOff>
    </xdr:from>
    <xdr:to>
      <xdr:col>10</xdr:col>
      <xdr:colOff>114300</xdr:colOff>
      <xdr:row>75</xdr:row>
      <xdr:rowOff>131677</xdr:rowOff>
    </xdr:to>
    <xdr:cxnSp macro="">
      <xdr:nvCxnSpPr>
        <xdr:cNvPr id="189" name="直線コネクタ 188"/>
        <xdr:cNvCxnSpPr/>
      </xdr:nvCxnSpPr>
      <xdr:spPr>
        <a:xfrm flipV="1">
          <a:off x="1130300" y="12878033"/>
          <a:ext cx="8890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125806</xdr:rowOff>
    </xdr:from>
    <xdr:ext cx="599010" cy="259045"/>
    <xdr:sp macro="" textlink="">
      <xdr:nvSpPr>
        <xdr:cNvPr id="191" name="テキスト ボックス 190"/>
        <xdr:cNvSpPr txBox="1"/>
      </xdr:nvSpPr>
      <xdr:spPr>
        <a:xfrm>
          <a:off x="1719795" y="129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94894</xdr:rowOff>
    </xdr:from>
    <xdr:ext cx="599010" cy="259045"/>
    <xdr:sp macro="" textlink="">
      <xdr:nvSpPr>
        <xdr:cNvPr id="193" name="テキスト ボックス 192"/>
        <xdr:cNvSpPr txBox="1"/>
      </xdr:nvSpPr>
      <xdr:spPr>
        <a:xfrm>
          <a:off x="830795"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136917</xdr:rowOff>
    </xdr:from>
    <xdr:to>
      <xdr:col>24</xdr:col>
      <xdr:colOff>114300</xdr:colOff>
      <xdr:row>74</xdr:row>
      <xdr:rowOff>67067</xdr:rowOff>
    </xdr:to>
    <xdr:sp macro="" textlink="">
      <xdr:nvSpPr>
        <xdr:cNvPr id="199" name="楕円 198"/>
        <xdr:cNvSpPr/>
      </xdr:nvSpPr>
      <xdr:spPr>
        <a:xfrm>
          <a:off x="4584700" y="1265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159794</xdr:rowOff>
    </xdr:from>
    <xdr:ext cx="599010" cy="259045"/>
    <xdr:sp macro="" textlink="">
      <xdr:nvSpPr>
        <xdr:cNvPr id="200" name="民生費該当値テキスト"/>
        <xdr:cNvSpPr txBox="1"/>
      </xdr:nvSpPr>
      <xdr:spPr>
        <a:xfrm>
          <a:off x="4686300" y="1250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19024</xdr:rowOff>
    </xdr:from>
    <xdr:to>
      <xdr:col>20</xdr:col>
      <xdr:colOff>38100</xdr:colOff>
      <xdr:row>73</xdr:row>
      <xdr:rowOff>120624</xdr:rowOff>
    </xdr:to>
    <xdr:sp macro="" textlink="">
      <xdr:nvSpPr>
        <xdr:cNvPr id="201" name="楕円 200"/>
        <xdr:cNvSpPr/>
      </xdr:nvSpPr>
      <xdr:spPr>
        <a:xfrm>
          <a:off x="3746500" y="125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137151</xdr:rowOff>
    </xdr:from>
    <xdr:ext cx="599010" cy="259045"/>
    <xdr:sp macro="" textlink="">
      <xdr:nvSpPr>
        <xdr:cNvPr id="202" name="テキスト ボックス 201"/>
        <xdr:cNvSpPr txBox="1"/>
      </xdr:nvSpPr>
      <xdr:spPr>
        <a:xfrm>
          <a:off x="3497795" y="1231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141315</xdr:rowOff>
    </xdr:from>
    <xdr:to>
      <xdr:col>15</xdr:col>
      <xdr:colOff>101600</xdr:colOff>
      <xdr:row>74</xdr:row>
      <xdr:rowOff>71465</xdr:rowOff>
    </xdr:to>
    <xdr:sp macro="" textlink="">
      <xdr:nvSpPr>
        <xdr:cNvPr id="203" name="楕円 202"/>
        <xdr:cNvSpPr/>
      </xdr:nvSpPr>
      <xdr:spPr>
        <a:xfrm>
          <a:off x="2857500" y="126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87992</xdr:rowOff>
    </xdr:from>
    <xdr:ext cx="599010" cy="259045"/>
    <xdr:sp macro="" textlink="">
      <xdr:nvSpPr>
        <xdr:cNvPr id="204" name="テキスト ボックス 203"/>
        <xdr:cNvSpPr txBox="1"/>
      </xdr:nvSpPr>
      <xdr:spPr>
        <a:xfrm>
          <a:off x="2608795" y="1243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139933</xdr:rowOff>
    </xdr:from>
    <xdr:to>
      <xdr:col>10</xdr:col>
      <xdr:colOff>165100</xdr:colOff>
      <xdr:row>75</xdr:row>
      <xdr:rowOff>70083</xdr:rowOff>
    </xdr:to>
    <xdr:sp macro="" textlink="">
      <xdr:nvSpPr>
        <xdr:cNvPr id="205" name="楕円 204"/>
        <xdr:cNvSpPr/>
      </xdr:nvSpPr>
      <xdr:spPr>
        <a:xfrm>
          <a:off x="1968500" y="128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86610</xdr:rowOff>
    </xdr:from>
    <xdr:ext cx="599010" cy="259045"/>
    <xdr:sp macro="" textlink="">
      <xdr:nvSpPr>
        <xdr:cNvPr id="206" name="テキスト ボックス 205"/>
        <xdr:cNvSpPr txBox="1"/>
      </xdr:nvSpPr>
      <xdr:spPr>
        <a:xfrm>
          <a:off x="1719795" y="1260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80877</xdr:rowOff>
    </xdr:from>
    <xdr:to>
      <xdr:col>6</xdr:col>
      <xdr:colOff>38100</xdr:colOff>
      <xdr:row>76</xdr:row>
      <xdr:rowOff>11027</xdr:rowOff>
    </xdr:to>
    <xdr:sp macro="" textlink="">
      <xdr:nvSpPr>
        <xdr:cNvPr id="207" name="楕円 206"/>
        <xdr:cNvSpPr/>
      </xdr:nvSpPr>
      <xdr:spPr>
        <a:xfrm>
          <a:off x="1079500" y="1293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2154</xdr:rowOff>
    </xdr:from>
    <xdr:ext cx="599010" cy="259045"/>
    <xdr:sp macro="" textlink="">
      <xdr:nvSpPr>
        <xdr:cNvPr id="208" name="テキスト ボックス 207"/>
        <xdr:cNvSpPr txBox="1"/>
      </xdr:nvSpPr>
      <xdr:spPr>
        <a:xfrm>
          <a:off x="830795" y="1303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107086</xdr:rowOff>
    </xdr:from>
    <xdr:to>
      <xdr:col>24</xdr:col>
      <xdr:colOff>63500</xdr:colOff>
      <xdr:row>95</xdr:row>
      <xdr:rowOff>133680</xdr:rowOff>
    </xdr:to>
    <xdr:cxnSp macro="">
      <xdr:nvCxnSpPr>
        <xdr:cNvPr id="239" name="直線コネクタ 238"/>
        <xdr:cNvCxnSpPr/>
      </xdr:nvCxnSpPr>
      <xdr:spPr>
        <a:xfrm flipV="1">
          <a:off x="3797300" y="16394836"/>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67327</xdr:rowOff>
    </xdr:from>
    <xdr:ext cx="534377" cy="259045"/>
    <xdr:sp macro="" textlink="">
      <xdr:nvSpPr>
        <xdr:cNvPr id="240" name="衛生費平均値テキスト"/>
        <xdr:cNvSpPr txBox="1"/>
      </xdr:nvSpPr>
      <xdr:spPr>
        <a:xfrm>
          <a:off x="4686300" y="16355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125146</xdr:rowOff>
    </xdr:from>
    <xdr:to>
      <xdr:col>19</xdr:col>
      <xdr:colOff>177800</xdr:colOff>
      <xdr:row>95</xdr:row>
      <xdr:rowOff>133680</xdr:rowOff>
    </xdr:to>
    <xdr:cxnSp macro="">
      <xdr:nvCxnSpPr>
        <xdr:cNvPr id="242" name="直線コネクタ 241"/>
        <xdr:cNvCxnSpPr/>
      </xdr:nvCxnSpPr>
      <xdr:spPr>
        <a:xfrm>
          <a:off x="2908300" y="16412896"/>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4" name="テキスト ボックス 243"/>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125146</xdr:rowOff>
    </xdr:from>
    <xdr:to>
      <xdr:col>15</xdr:col>
      <xdr:colOff>50800</xdr:colOff>
      <xdr:row>95</xdr:row>
      <xdr:rowOff>125668</xdr:rowOff>
    </xdr:to>
    <xdr:cxnSp macro="">
      <xdr:nvCxnSpPr>
        <xdr:cNvPr id="245" name="直線コネクタ 244"/>
        <xdr:cNvCxnSpPr/>
      </xdr:nvCxnSpPr>
      <xdr:spPr>
        <a:xfrm flipV="1">
          <a:off x="2019300" y="16412896"/>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170676</xdr:rowOff>
    </xdr:from>
    <xdr:ext cx="534377" cy="259045"/>
    <xdr:sp macro="" textlink="">
      <xdr:nvSpPr>
        <xdr:cNvPr id="247" name="テキスト ボックス 246"/>
        <xdr:cNvSpPr txBox="1"/>
      </xdr:nvSpPr>
      <xdr:spPr>
        <a:xfrm>
          <a:off x="2641111" y="164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125668</xdr:rowOff>
    </xdr:from>
    <xdr:to>
      <xdr:col>10</xdr:col>
      <xdr:colOff>114300</xdr:colOff>
      <xdr:row>95</xdr:row>
      <xdr:rowOff>137719</xdr:rowOff>
    </xdr:to>
    <xdr:cxnSp macro="">
      <xdr:nvCxnSpPr>
        <xdr:cNvPr id="248" name="直線コネクタ 247"/>
        <xdr:cNvCxnSpPr/>
      </xdr:nvCxnSpPr>
      <xdr:spPr>
        <a:xfrm flipV="1">
          <a:off x="1130300" y="16413418"/>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31709</xdr:rowOff>
    </xdr:from>
    <xdr:ext cx="534377" cy="259045"/>
    <xdr:sp macro="" textlink="">
      <xdr:nvSpPr>
        <xdr:cNvPr id="250" name="テキスト ボックス 249"/>
        <xdr:cNvSpPr txBox="1"/>
      </xdr:nvSpPr>
      <xdr:spPr>
        <a:xfrm>
          <a:off x="1752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20544</xdr:rowOff>
    </xdr:from>
    <xdr:ext cx="534377" cy="259045"/>
    <xdr:sp macro="" textlink="">
      <xdr:nvSpPr>
        <xdr:cNvPr id="252" name="テキスト ボックス 251"/>
        <xdr:cNvSpPr txBox="1"/>
      </xdr:nvSpPr>
      <xdr:spPr>
        <a:xfrm>
          <a:off x="863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56286</xdr:rowOff>
    </xdr:from>
    <xdr:to>
      <xdr:col>24</xdr:col>
      <xdr:colOff>114300</xdr:colOff>
      <xdr:row>95</xdr:row>
      <xdr:rowOff>157886</xdr:rowOff>
    </xdr:to>
    <xdr:sp macro="" textlink="">
      <xdr:nvSpPr>
        <xdr:cNvPr id="258" name="楕円 257"/>
        <xdr:cNvSpPr/>
      </xdr:nvSpPr>
      <xdr:spPr>
        <a:xfrm>
          <a:off x="4584700" y="163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79163</xdr:rowOff>
    </xdr:from>
    <xdr:ext cx="534377" cy="259045"/>
    <xdr:sp macro="" textlink="">
      <xdr:nvSpPr>
        <xdr:cNvPr id="259" name="衛生費該当値テキスト"/>
        <xdr:cNvSpPr txBox="1"/>
      </xdr:nvSpPr>
      <xdr:spPr>
        <a:xfrm>
          <a:off x="4686300" y="161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82880</xdr:rowOff>
    </xdr:from>
    <xdr:to>
      <xdr:col>20</xdr:col>
      <xdr:colOff>38100</xdr:colOff>
      <xdr:row>96</xdr:row>
      <xdr:rowOff>13030</xdr:rowOff>
    </xdr:to>
    <xdr:sp macro="" textlink="">
      <xdr:nvSpPr>
        <xdr:cNvPr id="260" name="楕円 259"/>
        <xdr:cNvSpPr/>
      </xdr:nvSpPr>
      <xdr:spPr>
        <a:xfrm>
          <a:off x="3746500" y="163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xdr:rowOff>
    </xdr:from>
    <xdr:ext cx="534377" cy="259045"/>
    <xdr:sp macro="" textlink="">
      <xdr:nvSpPr>
        <xdr:cNvPr id="261" name="テキスト ボックス 260"/>
        <xdr:cNvSpPr txBox="1"/>
      </xdr:nvSpPr>
      <xdr:spPr>
        <a:xfrm>
          <a:off x="3530111" y="1646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74346</xdr:rowOff>
    </xdr:from>
    <xdr:to>
      <xdr:col>15</xdr:col>
      <xdr:colOff>101600</xdr:colOff>
      <xdr:row>96</xdr:row>
      <xdr:rowOff>4496</xdr:rowOff>
    </xdr:to>
    <xdr:sp macro="" textlink="">
      <xdr:nvSpPr>
        <xdr:cNvPr id="262" name="楕円 261"/>
        <xdr:cNvSpPr/>
      </xdr:nvSpPr>
      <xdr:spPr>
        <a:xfrm>
          <a:off x="2857500" y="163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21023</xdr:rowOff>
    </xdr:from>
    <xdr:ext cx="534377" cy="259045"/>
    <xdr:sp macro="" textlink="">
      <xdr:nvSpPr>
        <xdr:cNvPr id="263" name="テキスト ボックス 262"/>
        <xdr:cNvSpPr txBox="1"/>
      </xdr:nvSpPr>
      <xdr:spPr>
        <a:xfrm>
          <a:off x="2641111" y="1613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74868</xdr:rowOff>
    </xdr:from>
    <xdr:to>
      <xdr:col>10</xdr:col>
      <xdr:colOff>165100</xdr:colOff>
      <xdr:row>96</xdr:row>
      <xdr:rowOff>5018</xdr:rowOff>
    </xdr:to>
    <xdr:sp macro="" textlink="">
      <xdr:nvSpPr>
        <xdr:cNvPr id="264" name="楕円 263"/>
        <xdr:cNvSpPr/>
      </xdr:nvSpPr>
      <xdr:spPr>
        <a:xfrm>
          <a:off x="1968500" y="1636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21545</xdr:rowOff>
    </xdr:from>
    <xdr:ext cx="534377" cy="259045"/>
    <xdr:sp macro="" textlink="">
      <xdr:nvSpPr>
        <xdr:cNvPr id="265" name="テキスト ボックス 264"/>
        <xdr:cNvSpPr txBox="1"/>
      </xdr:nvSpPr>
      <xdr:spPr>
        <a:xfrm>
          <a:off x="1752111" y="1613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86919</xdr:rowOff>
    </xdr:from>
    <xdr:to>
      <xdr:col>6</xdr:col>
      <xdr:colOff>38100</xdr:colOff>
      <xdr:row>96</xdr:row>
      <xdr:rowOff>17069</xdr:rowOff>
    </xdr:to>
    <xdr:sp macro="" textlink="">
      <xdr:nvSpPr>
        <xdr:cNvPr id="266" name="楕円 265"/>
        <xdr:cNvSpPr/>
      </xdr:nvSpPr>
      <xdr:spPr>
        <a:xfrm>
          <a:off x="1079500" y="163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8196</xdr:rowOff>
    </xdr:from>
    <xdr:ext cx="534377" cy="259045"/>
    <xdr:sp macro="" textlink="">
      <xdr:nvSpPr>
        <xdr:cNvPr id="267" name="テキスト ボックス 266"/>
        <xdr:cNvSpPr txBox="1"/>
      </xdr:nvSpPr>
      <xdr:spPr>
        <a:xfrm>
          <a:off x="863111" y="1646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149659</xdr:rowOff>
    </xdr:from>
    <xdr:ext cx="378565" cy="259045"/>
    <xdr:sp macro="" textlink="">
      <xdr:nvSpPr>
        <xdr:cNvPr id="299" name="労働費平均値テキスト"/>
        <xdr:cNvSpPr txBox="1"/>
      </xdr:nvSpPr>
      <xdr:spPr>
        <a:xfrm>
          <a:off x="10528300" y="6321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97626</xdr:rowOff>
    </xdr:from>
    <xdr:ext cx="378565" cy="259045"/>
    <xdr:sp macro="" textlink="">
      <xdr:nvSpPr>
        <xdr:cNvPr id="303" name="テキスト ボックス 302"/>
        <xdr:cNvSpPr txBox="1"/>
      </xdr:nvSpPr>
      <xdr:spPr>
        <a:xfrm>
          <a:off x="9450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83910</xdr:rowOff>
    </xdr:from>
    <xdr:ext cx="378565" cy="259045"/>
    <xdr:sp macro="" textlink="">
      <xdr:nvSpPr>
        <xdr:cNvPr id="306" name="テキスト ボックス 305"/>
        <xdr:cNvSpPr txBox="1"/>
      </xdr:nvSpPr>
      <xdr:spPr>
        <a:xfrm>
          <a:off x="8561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103504</xdr:rowOff>
    </xdr:from>
    <xdr:ext cx="378565" cy="259045"/>
    <xdr:sp macro="" textlink="">
      <xdr:nvSpPr>
        <xdr:cNvPr id="309" name="テキスト ボックス 308"/>
        <xdr:cNvSpPr txBox="1"/>
      </xdr:nvSpPr>
      <xdr:spPr>
        <a:xfrm>
          <a:off x="7672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104484</xdr:rowOff>
    </xdr:from>
    <xdr:ext cx="469744" cy="259045"/>
    <xdr:sp macro="" textlink="">
      <xdr:nvSpPr>
        <xdr:cNvPr id="311" name="テキスト ボックス 310"/>
        <xdr:cNvSpPr txBox="1"/>
      </xdr:nvSpPr>
      <xdr:spPr>
        <a:xfrm>
          <a:off x="6737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153325</xdr:rowOff>
    </xdr:from>
    <xdr:to>
      <xdr:col>55</xdr:col>
      <xdr:colOff>0</xdr:colOff>
      <xdr:row>58</xdr:row>
      <xdr:rowOff>12567</xdr:rowOff>
    </xdr:to>
    <xdr:cxnSp macro="">
      <xdr:nvCxnSpPr>
        <xdr:cNvPr id="353" name="直線コネクタ 352"/>
        <xdr:cNvCxnSpPr/>
      </xdr:nvCxnSpPr>
      <xdr:spPr>
        <a:xfrm>
          <a:off x="9639300" y="9925975"/>
          <a:ext cx="838200" cy="3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4" name="農林水産業費平均値テキスト"/>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153325</xdr:rowOff>
    </xdr:from>
    <xdr:to>
      <xdr:col>50</xdr:col>
      <xdr:colOff>114300</xdr:colOff>
      <xdr:row>58</xdr:row>
      <xdr:rowOff>17445</xdr:rowOff>
    </xdr:to>
    <xdr:cxnSp macro="">
      <xdr:nvCxnSpPr>
        <xdr:cNvPr id="356" name="直線コネクタ 355"/>
        <xdr:cNvCxnSpPr/>
      </xdr:nvCxnSpPr>
      <xdr:spPr>
        <a:xfrm flipV="1">
          <a:off x="8750300" y="9925975"/>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8" name="テキスト ボックス 357"/>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107486</xdr:rowOff>
    </xdr:from>
    <xdr:to>
      <xdr:col>45</xdr:col>
      <xdr:colOff>177800</xdr:colOff>
      <xdr:row>58</xdr:row>
      <xdr:rowOff>17445</xdr:rowOff>
    </xdr:to>
    <xdr:cxnSp macro="">
      <xdr:nvCxnSpPr>
        <xdr:cNvPr id="359" name="直線コネクタ 358"/>
        <xdr:cNvCxnSpPr/>
      </xdr:nvCxnSpPr>
      <xdr:spPr>
        <a:xfrm>
          <a:off x="7861300" y="9880136"/>
          <a:ext cx="889000" cy="8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61" name="テキスト ボックス 360"/>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107486</xdr:rowOff>
    </xdr:from>
    <xdr:to>
      <xdr:col>41</xdr:col>
      <xdr:colOff>50800</xdr:colOff>
      <xdr:row>57</xdr:row>
      <xdr:rowOff>161220</xdr:rowOff>
    </xdr:to>
    <xdr:cxnSp macro="">
      <xdr:nvCxnSpPr>
        <xdr:cNvPr id="362" name="直線コネクタ 361"/>
        <xdr:cNvCxnSpPr/>
      </xdr:nvCxnSpPr>
      <xdr:spPr>
        <a:xfrm flipV="1">
          <a:off x="6972300" y="9880136"/>
          <a:ext cx="889000" cy="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4" name="テキスト ボックス 363"/>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93815</xdr:rowOff>
    </xdr:from>
    <xdr:ext cx="534377" cy="259045"/>
    <xdr:sp macro="" textlink="">
      <xdr:nvSpPr>
        <xdr:cNvPr id="366" name="テキスト ボックス 365"/>
        <xdr:cNvSpPr txBox="1"/>
      </xdr:nvSpPr>
      <xdr:spPr>
        <a:xfrm>
          <a:off x="6705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133217</xdr:rowOff>
    </xdr:from>
    <xdr:to>
      <xdr:col>55</xdr:col>
      <xdr:colOff>50800</xdr:colOff>
      <xdr:row>58</xdr:row>
      <xdr:rowOff>63367</xdr:rowOff>
    </xdr:to>
    <xdr:sp macro="" textlink="">
      <xdr:nvSpPr>
        <xdr:cNvPr id="372" name="楕円 371"/>
        <xdr:cNvSpPr/>
      </xdr:nvSpPr>
      <xdr:spPr>
        <a:xfrm>
          <a:off x="10426700" y="99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48144</xdr:rowOff>
    </xdr:from>
    <xdr:ext cx="534377" cy="259045"/>
    <xdr:sp macro="" textlink="">
      <xdr:nvSpPr>
        <xdr:cNvPr id="373" name="農林水産業費該当値テキスト"/>
        <xdr:cNvSpPr txBox="1"/>
      </xdr:nvSpPr>
      <xdr:spPr>
        <a:xfrm>
          <a:off x="10528300" y="982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102525</xdr:rowOff>
    </xdr:from>
    <xdr:to>
      <xdr:col>50</xdr:col>
      <xdr:colOff>165100</xdr:colOff>
      <xdr:row>58</xdr:row>
      <xdr:rowOff>32675</xdr:rowOff>
    </xdr:to>
    <xdr:sp macro="" textlink="">
      <xdr:nvSpPr>
        <xdr:cNvPr id="374" name="楕円 373"/>
        <xdr:cNvSpPr/>
      </xdr:nvSpPr>
      <xdr:spPr>
        <a:xfrm>
          <a:off x="9588500" y="98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75" name="テキスト ボックス 374"/>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138095</xdr:rowOff>
    </xdr:from>
    <xdr:to>
      <xdr:col>46</xdr:col>
      <xdr:colOff>38100</xdr:colOff>
      <xdr:row>58</xdr:row>
      <xdr:rowOff>68245</xdr:rowOff>
    </xdr:to>
    <xdr:sp macro="" textlink="">
      <xdr:nvSpPr>
        <xdr:cNvPr id="376" name="楕円 375"/>
        <xdr:cNvSpPr/>
      </xdr:nvSpPr>
      <xdr:spPr>
        <a:xfrm>
          <a:off x="8699500" y="991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59372</xdr:rowOff>
    </xdr:from>
    <xdr:ext cx="534377" cy="259045"/>
    <xdr:sp macro="" textlink="">
      <xdr:nvSpPr>
        <xdr:cNvPr id="377" name="テキスト ボックス 376"/>
        <xdr:cNvSpPr txBox="1"/>
      </xdr:nvSpPr>
      <xdr:spPr>
        <a:xfrm>
          <a:off x="8483111" y="1000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56686</xdr:rowOff>
    </xdr:from>
    <xdr:to>
      <xdr:col>41</xdr:col>
      <xdr:colOff>101600</xdr:colOff>
      <xdr:row>57</xdr:row>
      <xdr:rowOff>158286</xdr:rowOff>
    </xdr:to>
    <xdr:sp macro="" textlink="">
      <xdr:nvSpPr>
        <xdr:cNvPr id="378" name="楕円 377"/>
        <xdr:cNvSpPr/>
      </xdr:nvSpPr>
      <xdr:spPr>
        <a:xfrm>
          <a:off x="7810500" y="98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149413</xdr:rowOff>
    </xdr:from>
    <xdr:ext cx="534377" cy="259045"/>
    <xdr:sp macro="" textlink="">
      <xdr:nvSpPr>
        <xdr:cNvPr id="379" name="テキスト ボックス 378"/>
        <xdr:cNvSpPr txBox="1"/>
      </xdr:nvSpPr>
      <xdr:spPr>
        <a:xfrm>
          <a:off x="7594111" y="992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110420</xdr:rowOff>
    </xdr:from>
    <xdr:to>
      <xdr:col>36</xdr:col>
      <xdr:colOff>165100</xdr:colOff>
      <xdr:row>58</xdr:row>
      <xdr:rowOff>40570</xdr:rowOff>
    </xdr:to>
    <xdr:sp macro="" textlink="">
      <xdr:nvSpPr>
        <xdr:cNvPr id="380" name="楕円 379"/>
        <xdr:cNvSpPr/>
      </xdr:nvSpPr>
      <xdr:spPr>
        <a:xfrm>
          <a:off x="6921500" y="98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31697</xdr:rowOff>
    </xdr:from>
    <xdr:ext cx="534377" cy="259045"/>
    <xdr:sp macro="" textlink="">
      <xdr:nvSpPr>
        <xdr:cNvPr id="381" name="テキスト ボックス 380"/>
        <xdr:cNvSpPr txBox="1"/>
      </xdr:nvSpPr>
      <xdr:spPr>
        <a:xfrm>
          <a:off x="6705111" y="99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128389</xdr:rowOff>
    </xdr:from>
    <xdr:to>
      <xdr:col>55</xdr:col>
      <xdr:colOff>0</xdr:colOff>
      <xdr:row>78</xdr:row>
      <xdr:rowOff>124155</xdr:rowOff>
    </xdr:to>
    <xdr:cxnSp macro="">
      <xdr:nvCxnSpPr>
        <xdr:cNvPr id="412" name="直線コネクタ 411"/>
        <xdr:cNvCxnSpPr/>
      </xdr:nvCxnSpPr>
      <xdr:spPr>
        <a:xfrm flipV="1">
          <a:off x="9639300" y="13330039"/>
          <a:ext cx="838200" cy="16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109695</xdr:rowOff>
    </xdr:from>
    <xdr:ext cx="534377" cy="259045"/>
    <xdr:sp macro="" textlink="">
      <xdr:nvSpPr>
        <xdr:cNvPr id="413" name="商工費平均値テキスト"/>
        <xdr:cNvSpPr txBox="1"/>
      </xdr:nvSpPr>
      <xdr:spPr>
        <a:xfrm>
          <a:off x="10528300" y="13311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124155</xdr:rowOff>
    </xdr:from>
    <xdr:to>
      <xdr:col>50</xdr:col>
      <xdr:colOff>114300</xdr:colOff>
      <xdr:row>79</xdr:row>
      <xdr:rowOff>2823</xdr:rowOff>
    </xdr:to>
    <xdr:cxnSp macro="">
      <xdr:nvCxnSpPr>
        <xdr:cNvPr id="415" name="直線コネクタ 414"/>
        <xdr:cNvCxnSpPr/>
      </xdr:nvCxnSpPr>
      <xdr:spPr>
        <a:xfrm flipV="1">
          <a:off x="8750300" y="13497255"/>
          <a:ext cx="889000" cy="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7" name="テキスト ボックス 416"/>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102036</xdr:rowOff>
    </xdr:from>
    <xdr:to>
      <xdr:col>45</xdr:col>
      <xdr:colOff>177800</xdr:colOff>
      <xdr:row>79</xdr:row>
      <xdr:rowOff>2823</xdr:rowOff>
    </xdr:to>
    <xdr:cxnSp macro="">
      <xdr:nvCxnSpPr>
        <xdr:cNvPr id="418" name="直線コネクタ 417"/>
        <xdr:cNvCxnSpPr/>
      </xdr:nvCxnSpPr>
      <xdr:spPr>
        <a:xfrm>
          <a:off x="7861300" y="13475136"/>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20" name="テキスト ボックス 419"/>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102036</xdr:rowOff>
    </xdr:from>
    <xdr:to>
      <xdr:col>41</xdr:col>
      <xdr:colOff>50800</xdr:colOff>
      <xdr:row>78</xdr:row>
      <xdr:rowOff>157542</xdr:rowOff>
    </xdr:to>
    <xdr:cxnSp macro="">
      <xdr:nvCxnSpPr>
        <xdr:cNvPr id="421" name="直線コネクタ 420"/>
        <xdr:cNvCxnSpPr/>
      </xdr:nvCxnSpPr>
      <xdr:spPr>
        <a:xfrm flipV="1">
          <a:off x="6972300" y="13475136"/>
          <a:ext cx="889000" cy="5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3" name="テキスト ボックス 422"/>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4" name="フローチャート: 判断 423"/>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123066</xdr:rowOff>
    </xdr:from>
    <xdr:ext cx="534377" cy="259045"/>
    <xdr:sp macro="" textlink="">
      <xdr:nvSpPr>
        <xdr:cNvPr id="425" name="テキスト ボックス 424"/>
        <xdr:cNvSpPr txBox="1"/>
      </xdr:nvSpPr>
      <xdr:spPr>
        <a:xfrm>
          <a:off x="6705111" y="131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77589</xdr:rowOff>
    </xdr:from>
    <xdr:to>
      <xdr:col>55</xdr:col>
      <xdr:colOff>50800</xdr:colOff>
      <xdr:row>78</xdr:row>
      <xdr:rowOff>7739</xdr:rowOff>
    </xdr:to>
    <xdr:sp macro="" textlink="">
      <xdr:nvSpPr>
        <xdr:cNvPr id="431" name="楕円 430"/>
        <xdr:cNvSpPr/>
      </xdr:nvSpPr>
      <xdr:spPr>
        <a:xfrm>
          <a:off x="10426700" y="1327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100466</xdr:rowOff>
    </xdr:from>
    <xdr:ext cx="534377" cy="259045"/>
    <xdr:sp macro="" textlink="">
      <xdr:nvSpPr>
        <xdr:cNvPr id="432" name="商工費該当値テキスト"/>
        <xdr:cNvSpPr txBox="1"/>
      </xdr:nvSpPr>
      <xdr:spPr>
        <a:xfrm>
          <a:off x="10528300" y="1313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73355</xdr:rowOff>
    </xdr:from>
    <xdr:to>
      <xdr:col>50</xdr:col>
      <xdr:colOff>165100</xdr:colOff>
      <xdr:row>79</xdr:row>
      <xdr:rowOff>3505</xdr:rowOff>
    </xdr:to>
    <xdr:sp macro="" textlink="">
      <xdr:nvSpPr>
        <xdr:cNvPr id="433" name="楕円 432"/>
        <xdr:cNvSpPr/>
      </xdr:nvSpPr>
      <xdr:spPr>
        <a:xfrm>
          <a:off x="9588500" y="13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166082</xdr:rowOff>
    </xdr:from>
    <xdr:ext cx="534377" cy="259045"/>
    <xdr:sp macro="" textlink="">
      <xdr:nvSpPr>
        <xdr:cNvPr id="434" name="テキスト ボックス 433"/>
        <xdr:cNvSpPr txBox="1"/>
      </xdr:nvSpPr>
      <xdr:spPr>
        <a:xfrm>
          <a:off x="9372111" y="1353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123473</xdr:rowOff>
    </xdr:from>
    <xdr:to>
      <xdr:col>46</xdr:col>
      <xdr:colOff>38100</xdr:colOff>
      <xdr:row>79</xdr:row>
      <xdr:rowOff>53623</xdr:rowOff>
    </xdr:to>
    <xdr:sp macro="" textlink="">
      <xdr:nvSpPr>
        <xdr:cNvPr id="435" name="楕円 434"/>
        <xdr:cNvSpPr/>
      </xdr:nvSpPr>
      <xdr:spPr>
        <a:xfrm>
          <a:off x="8699500" y="134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44750</xdr:rowOff>
    </xdr:from>
    <xdr:ext cx="469744" cy="259045"/>
    <xdr:sp macro="" textlink="">
      <xdr:nvSpPr>
        <xdr:cNvPr id="436" name="テキスト ボックス 435"/>
        <xdr:cNvSpPr txBox="1"/>
      </xdr:nvSpPr>
      <xdr:spPr>
        <a:xfrm>
          <a:off x="8515428" y="1358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51236</xdr:rowOff>
    </xdr:from>
    <xdr:to>
      <xdr:col>41</xdr:col>
      <xdr:colOff>101600</xdr:colOff>
      <xdr:row>78</xdr:row>
      <xdr:rowOff>152836</xdr:rowOff>
    </xdr:to>
    <xdr:sp macro="" textlink="">
      <xdr:nvSpPr>
        <xdr:cNvPr id="437" name="楕円 436"/>
        <xdr:cNvSpPr/>
      </xdr:nvSpPr>
      <xdr:spPr>
        <a:xfrm>
          <a:off x="7810500" y="134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143963</xdr:rowOff>
    </xdr:from>
    <xdr:ext cx="534377" cy="259045"/>
    <xdr:sp macro="" textlink="">
      <xdr:nvSpPr>
        <xdr:cNvPr id="438" name="テキスト ボックス 437"/>
        <xdr:cNvSpPr txBox="1"/>
      </xdr:nvSpPr>
      <xdr:spPr>
        <a:xfrm>
          <a:off x="7594111" y="1351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106742</xdr:rowOff>
    </xdr:from>
    <xdr:to>
      <xdr:col>36</xdr:col>
      <xdr:colOff>165100</xdr:colOff>
      <xdr:row>79</xdr:row>
      <xdr:rowOff>36892</xdr:rowOff>
    </xdr:to>
    <xdr:sp macro="" textlink="">
      <xdr:nvSpPr>
        <xdr:cNvPr id="439" name="楕円 438"/>
        <xdr:cNvSpPr/>
      </xdr:nvSpPr>
      <xdr:spPr>
        <a:xfrm>
          <a:off x="6921500" y="134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28019</xdr:rowOff>
    </xdr:from>
    <xdr:ext cx="534377" cy="259045"/>
    <xdr:sp macro="" textlink="">
      <xdr:nvSpPr>
        <xdr:cNvPr id="440" name="テキスト ボックス 439"/>
        <xdr:cNvSpPr txBox="1"/>
      </xdr:nvSpPr>
      <xdr:spPr>
        <a:xfrm>
          <a:off x="6705111" y="135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151816</xdr:rowOff>
    </xdr:from>
    <xdr:to>
      <xdr:col>55</xdr:col>
      <xdr:colOff>0</xdr:colOff>
      <xdr:row>97</xdr:row>
      <xdr:rowOff>166602</xdr:rowOff>
    </xdr:to>
    <xdr:cxnSp macro="">
      <xdr:nvCxnSpPr>
        <xdr:cNvPr id="467" name="直線コネクタ 466"/>
        <xdr:cNvCxnSpPr/>
      </xdr:nvCxnSpPr>
      <xdr:spPr>
        <a:xfrm>
          <a:off x="9639300" y="16782466"/>
          <a:ext cx="838200" cy="1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8" name="土木費平均値テキスト"/>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151816</xdr:rowOff>
    </xdr:from>
    <xdr:to>
      <xdr:col>50</xdr:col>
      <xdr:colOff>114300</xdr:colOff>
      <xdr:row>97</xdr:row>
      <xdr:rowOff>165810</xdr:rowOff>
    </xdr:to>
    <xdr:cxnSp macro="">
      <xdr:nvCxnSpPr>
        <xdr:cNvPr id="470" name="直線コネクタ 469"/>
        <xdr:cNvCxnSpPr/>
      </xdr:nvCxnSpPr>
      <xdr:spPr>
        <a:xfrm flipV="1">
          <a:off x="8750300" y="16782466"/>
          <a:ext cx="889000" cy="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2" name="テキスト ボックス 471"/>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165810</xdr:rowOff>
    </xdr:from>
    <xdr:to>
      <xdr:col>45</xdr:col>
      <xdr:colOff>177800</xdr:colOff>
      <xdr:row>97</xdr:row>
      <xdr:rowOff>166277</xdr:rowOff>
    </xdr:to>
    <xdr:cxnSp macro="">
      <xdr:nvCxnSpPr>
        <xdr:cNvPr id="473" name="直線コネクタ 472"/>
        <xdr:cNvCxnSpPr/>
      </xdr:nvCxnSpPr>
      <xdr:spPr>
        <a:xfrm flipV="1">
          <a:off x="7861300" y="16796460"/>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42544</xdr:rowOff>
    </xdr:from>
    <xdr:ext cx="534377" cy="259045"/>
    <xdr:sp macro="" textlink="">
      <xdr:nvSpPr>
        <xdr:cNvPr id="475" name="テキスト ボックス 474"/>
        <xdr:cNvSpPr txBox="1"/>
      </xdr:nvSpPr>
      <xdr:spPr>
        <a:xfrm>
          <a:off x="8483111" y="165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166277</xdr:rowOff>
    </xdr:from>
    <xdr:to>
      <xdr:col>41</xdr:col>
      <xdr:colOff>50800</xdr:colOff>
      <xdr:row>97</xdr:row>
      <xdr:rowOff>170543</xdr:rowOff>
    </xdr:to>
    <xdr:cxnSp macro="">
      <xdr:nvCxnSpPr>
        <xdr:cNvPr id="476" name="直線コネクタ 475"/>
        <xdr:cNvCxnSpPr/>
      </xdr:nvCxnSpPr>
      <xdr:spPr>
        <a:xfrm flipV="1">
          <a:off x="6972300" y="16796927"/>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8" name="テキスト ボックス 477"/>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9" name="フローチャート: 判断 478"/>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80" name="テキスト ボックス 479"/>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115802</xdr:rowOff>
    </xdr:from>
    <xdr:to>
      <xdr:col>55</xdr:col>
      <xdr:colOff>50800</xdr:colOff>
      <xdr:row>98</xdr:row>
      <xdr:rowOff>45952</xdr:rowOff>
    </xdr:to>
    <xdr:sp macro="" textlink="">
      <xdr:nvSpPr>
        <xdr:cNvPr id="486" name="楕円 485"/>
        <xdr:cNvSpPr/>
      </xdr:nvSpPr>
      <xdr:spPr>
        <a:xfrm>
          <a:off x="10426700" y="167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68779</xdr:rowOff>
    </xdr:from>
    <xdr:ext cx="534377" cy="259045"/>
    <xdr:sp macro="" textlink="">
      <xdr:nvSpPr>
        <xdr:cNvPr id="487" name="土木費該当値テキスト"/>
        <xdr:cNvSpPr txBox="1"/>
      </xdr:nvSpPr>
      <xdr:spPr>
        <a:xfrm>
          <a:off x="10528300" y="1669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101016</xdr:rowOff>
    </xdr:from>
    <xdr:to>
      <xdr:col>50</xdr:col>
      <xdr:colOff>165100</xdr:colOff>
      <xdr:row>98</xdr:row>
      <xdr:rowOff>31166</xdr:rowOff>
    </xdr:to>
    <xdr:sp macro="" textlink="">
      <xdr:nvSpPr>
        <xdr:cNvPr id="488" name="楕円 487"/>
        <xdr:cNvSpPr/>
      </xdr:nvSpPr>
      <xdr:spPr>
        <a:xfrm>
          <a:off x="9588500" y="1673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22293</xdr:rowOff>
    </xdr:from>
    <xdr:ext cx="534377" cy="259045"/>
    <xdr:sp macro="" textlink="">
      <xdr:nvSpPr>
        <xdr:cNvPr id="489" name="テキスト ボックス 488"/>
        <xdr:cNvSpPr txBox="1"/>
      </xdr:nvSpPr>
      <xdr:spPr>
        <a:xfrm>
          <a:off x="9372111" y="1682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115010</xdr:rowOff>
    </xdr:from>
    <xdr:to>
      <xdr:col>46</xdr:col>
      <xdr:colOff>38100</xdr:colOff>
      <xdr:row>98</xdr:row>
      <xdr:rowOff>45160</xdr:rowOff>
    </xdr:to>
    <xdr:sp macro="" textlink="">
      <xdr:nvSpPr>
        <xdr:cNvPr id="490" name="楕円 489"/>
        <xdr:cNvSpPr/>
      </xdr:nvSpPr>
      <xdr:spPr>
        <a:xfrm>
          <a:off x="8699500" y="167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36287</xdr:rowOff>
    </xdr:from>
    <xdr:ext cx="534377" cy="259045"/>
    <xdr:sp macro="" textlink="">
      <xdr:nvSpPr>
        <xdr:cNvPr id="491" name="テキスト ボックス 490"/>
        <xdr:cNvSpPr txBox="1"/>
      </xdr:nvSpPr>
      <xdr:spPr>
        <a:xfrm>
          <a:off x="8483111" y="1683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115477</xdr:rowOff>
    </xdr:from>
    <xdr:to>
      <xdr:col>41</xdr:col>
      <xdr:colOff>101600</xdr:colOff>
      <xdr:row>98</xdr:row>
      <xdr:rowOff>45627</xdr:rowOff>
    </xdr:to>
    <xdr:sp macro="" textlink="">
      <xdr:nvSpPr>
        <xdr:cNvPr id="492" name="楕円 491"/>
        <xdr:cNvSpPr/>
      </xdr:nvSpPr>
      <xdr:spPr>
        <a:xfrm>
          <a:off x="7810500" y="167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36754</xdr:rowOff>
    </xdr:from>
    <xdr:ext cx="534377" cy="259045"/>
    <xdr:sp macro="" textlink="">
      <xdr:nvSpPr>
        <xdr:cNvPr id="493" name="テキスト ボックス 492"/>
        <xdr:cNvSpPr txBox="1"/>
      </xdr:nvSpPr>
      <xdr:spPr>
        <a:xfrm>
          <a:off x="7594111" y="1683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119743</xdr:rowOff>
    </xdr:from>
    <xdr:to>
      <xdr:col>36</xdr:col>
      <xdr:colOff>165100</xdr:colOff>
      <xdr:row>98</xdr:row>
      <xdr:rowOff>49893</xdr:rowOff>
    </xdr:to>
    <xdr:sp macro="" textlink="">
      <xdr:nvSpPr>
        <xdr:cNvPr id="494" name="楕円 493"/>
        <xdr:cNvSpPr/>
      </xdr:nvSpPr>
      <xdr:spPr>
        <a:xfrm>
          <a:off x="6921500" y="167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41020</xdr:rowOff>
    </xdr:from>
    <xdr:ext cx="534377" cy="259045"/>
    <xdr:sp macro="" textlink="">
      <xdr:nvSpPr>
        <xdr:cNvPr id="495" name="テキスト ボックス 494"/>
        <xdr:cNvSpPr txBox="1"/>
      </xdr:nvSpPr>
      <xdr:spPr>
        <a:xfrm>
          <a:off x="6705111" y="1684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125135</xdr:rowOff>
    </xdr:from>
    <xdr:to>
      <xdr:col>85</xdr:col>
      <xdr:colOff>127000</xdr:colOff>
      <xdr:row>39</xdr:row>
      <xdr:rowOff>24274</xdr:rowOff>
    </xdr:to>
    <xdr:cxnSp macro="">
      <xdr:nvCxnSpPr>
        <xdr:cNvPr id="527" name="直線コネクタ 526"/>
        <xdr:cNvCxnSpPr/>
      </xdr:nvCxnSpPr>
      <xdr:spPr>
        <a:xfrm flipV="1">
          <a:off x="15481300" y="6640235"/>
          <a:ext cx="838200" cy="7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104609</xdr:rowOff>
    </xdr:from>
    <xdr:ext cx="534377" cy="259045"/>
    <xdr:sp macro="" textlink="">
      <xdr:nvSpPr>
        <xdr:cNvPr id="528" name="消防費平均値テキスト"/>
        <xdr:cNvSpPr txBox="1"/>
      </xdr:nvSpPr>
      <xdr:spPr>
        <a:xfrm>
          <a:off x="16370300" y="627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46399</xdr:rowOff>
    </xdr:from>
    <xdr:to>
      <xdr:col>81</xdr:col>
      <xdr:colOff>50800</xdr:colOff>
      <xdr:row>39</xdr:row>
      <xdr:rowOff>24274</xdr:rowOff>
    </xdr:to>
    <xdr:cxnSp macro="">
      <xdr:nvCxnSpPr>
        <xdr:cNvPr id="530" name="直線コネクタ 529"/>
        <xdr:cNvCxnSpPr/>
      </xdr:nvCxnSpPr>
      <xdr:spPr>
        <a:xfrm>
          <a:off x="14592300" y="6561499"/>
          <a:ext cx="889000" cy="14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83665</xdr:rowOff>
    </xdr:from>
    <xdr:ext cx="534377" cy="259045"/>
    <xdr:sp macro="" textlink="">
      <xdr:nvSpPr>
        <xdr:cNvPr id="532" name="テキスト ボックス 531"/>
        <xdr:cNvSpPr txBox="1"/>
      </xdr:nvSpPr>
      <xdr:spPr>
        <a:xfrm>
          <a:off x="15214111" y="62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46399</xdr:rowOff>
    </xdr:from>
    <xdr:to>
      <xdr:col>76</xdr:col>
      <xdr:colOff>114300</xdr:colOff>
      <xdr:row>39</xdr:row>
      <xdr:rowOff>92788</xdr:rowOff>
    </xdr:to>
    <xdr:cxnSp macro="">
      <xdr:nvCxnSpPr>
        <xdr:cNvPr id="533" name="直線コネクタ 532"/>
        <xdr:cNvCxnSpPr/>
      </xdr:nvCxnSpPr>
      <xdr:spPr>
        <a:xfrm flipV="1">
          <a:off x="13703300" y="6561499"/>
          <a:ext cx="889000" cy="21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61915</xdr:rowOff>
    </xdr:from>
    <xdr:ext cx="534377" cy="259045"/>
    <xdr:sp macro="" textlink="">
      <xdr:nvSpPr>
        <xdr:cNvPr id="535" name="テキスト ボックス 534"/>
        <xdr:cNvSpPr txBox="1"/>
      </xdr:nvSpPr>
      <xdr:spPr>
        <a:xfrm>
          <a:off x="14325111" y="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89261</xdr:rowOff>
    </xdr:from>
    <xdr:to>
      <xdr:col>71</xdr:col>
      <xdr:colOff>177800</xdr:colOff>
      <xdr:row>39</xdr:row>
      <xdr:rowOff>92788</xdr:rowOff>
    </xdr:to>
    <xdr:cxnSp macro="">
      <xdr:nvCxnSpPr>
        <xdr:cNvPr id="536" name="直線コネクタ 535"/>
        <xdr:cNvCxnSpPr/>
      </xdr:nvCxnSpPr>
      <xdr:spPr>
        <a:xfrm>
          <a:off x="12814300" y="6775811"/>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38" name="テキスト ボックス 537"/>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9" name="フローチャート: 判断 538"/>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40" name="テキスト ボックス 539"/>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74335</xdr:rowOff>
    </xdr:from>
    <xdr:to>
      <xdr:col>85</xdr:col>
      <xdr:colOff>177800</xdr:colOff>
      <xdr:row>39</xdr:row>
      <xdr:rowOff>4485</xdr:rowOff>
    </xdr:to>
    <xdr:sp macro="" textlink="">
      <xdr:nvSpPr>
        <xdr:cNvPr id="546" name="楕円 545"/>
        <xdr:cNvSpPr/>
      </xdr:nvSpPr>
      <xdr:spPr>
        <a:xfrm>
          <a:off x="16268700" y="658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52762</xdr:rowOff>
    </xdr:from>
    <xdr:ext cx="534377" cy="259045"/>
    <xdr:sp macro="" textlink="">
      <xdr:nvSpPr>
        <xdr:cNvPr id="547" name="消防費該当値テキスト"/>
        <xdr:cNvSpPr txBox="1"/>
      </xdr:nvSpPr>
      <xdr:spPr>
        <a:xfrm>
          <a:off x="16370300" y="656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144924</xdr:rowOff>
    </xdr:from>
    <xdr:to>
      <xdr:col>81</xdr:col>
      <xdr:colOff>101600</xdr:colOff>
      <xdr:row>39</xdr:row>
      <xdr:rowOff>75074</xdr:rowOff>
    </xdr:to>
    <xdr:sp macro="" textlink="">
      <xdr:nvSpPr>
        <xdr:cNvPr id="548" name="楕円 547"/>
        <xdr:cNvSpPr/>
      </xdr:nvSpPr>
      <xdr:spPr>
        <a:xfrm>
          <a:off x="15430500" y="66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66201</xdr:rowOff>
    </xdr:from>
    <xdr:ext cx="534377" cy="259045"/>
    <xdr:sp macro="" textlink="">
      <xdr:nvSpPr>
        <xdr:cNvPr id="549" name="テキスト ボックス 548"/>
        <xdr:cNvSpPr txBox="1"/>
      </xdr:nvSpPr>
      <xdr:spPr>
        <a:xfrm>
          <a:off x="15214111" y="675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167049</xdr:rowOff>
    </xdr:from>
    <xdr:to>
      <xdr:col>76</xdr:col>
      <xdr:colOff>165100</xdr:colOff>
      <xdr:row>38</xdr:row>
      <xdr:rowOff>97199</xdr:rowOff>
    </xdr:to>
    <xdr:sp macro="" textlink="">
      <xdr:nvSpPr>
        <xdr:cNvPr id="550" name="楕円 549"/>
        <xdr:cNvSpPr/>
      </xdr:nvSpPr>
      <xdr:spPr>
        <a:xfrm>
          <a:off x="14541500" y="65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88326</xdr:rowOff>
    </xdr:from>
    <xdr:ext cx="534377" cy="259045"/>
    <xdr:sp macro="" textlink="">
      <xdr:nvSpPr>
        <xdr:cNvPr id="551" name="テキスト ボックス 550"/>
        <xdr:cNvSpPr txBox="1"/>
      </xdr:nvSpPr>
      <xdr:spPr>
        <a:xfrm>
          <a:off x="14325111" y="66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41988</xdr:rowOff>
    </xdr:from>
    <xdr:to>
      <xdr:col>72</xdr:col>
      <xdr:colOff>38100</xdr:colOff>
      <xdr:row>39</xdr:row>
      <xdr:rowOff>143588</xdr:rowOff>
    </xdr:to>
    <xdr:sp macro="" textlink="">
      <xdr:nvSpPr>
        <xdr:cNvPr id="552" name="楕円 551"/>
        <xdr:cNvSpPr/>
      </xdr:nvSpPr>
      <xdr:spPr>
        <a:xfrm>
          <a:off x="13652500" y="67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134715</xdr:rowOff>
    </xdr:from>
    <xdr:ext cx="534377" cy="259045"/>
    <xdr:sp macro="" textlink="">
      <xdr:nvSpPr>
        <xdr:cNvPr id="553" name="テキスト ボックス 552"/>
        <xdr:cNvSpPr txBox="1"/>
      </xdr:nvSpPr>
      <xdr:spPr>
        <a:xfrm>
          <a:off x="13436111" y="682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38461</xdr:rowOff>
    </xdr:from>
    <xdr:to>
      <xdr:col>67</xdr:col>
      <xdr:colOff>101600</xdr:colOff>
      <xdr:row>39</xdr:row>
      <xdr:rowOff>140061</xdr:rowOff>
    </xdr:to>
    <xdr:sp macro="" textlink="">
      <xdr:nvSpPr>
        <xdr:cNvPr id="554" name="楕円 553"/>
        <xdr:cNvSpPr/>
      </xdr:nvSpPr>
      <xdr:spPr>
        <a:xfrm>
          <a:off x="12763500" y="672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131188</xdr:rowOff>
    </xdr:from>
    <xdr:ext cx="534377" cy="259045"/>
    <xdr:sp macro="" textlink="">
      <xdr:nvSpPr>
        <xdr:cNvPr id="555" name="テキスト ボックス 554"/>
        <xdr:cNvSpPr txBox="1"/>
      </xdr:nvSpPr>
      <xdr:spPr>
        <a:xfrm>
          <a:off x="12547111" y="681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10726</xdr:rowOff>
    </xdr:from>
    <xdr:to>
      <xdr:col>85</xdr:col>
      <xdr:colOff>127000</xdr:colOff>
      <xdr:row>56</xdr:row>
      <xdr:rowOff>100424</xdr:rowOff>
    </xdr:to>
    <xdr:cxnSp macro="">
      <xdr:nvCxnSpPr>
        <xdr:cNvPr id="587" name="直線コネクタ 586"/>
        <xdr:cNvCxnSpPr/>
      </xdr:nvCxnSpPr>
      <xdr:spPr>
        <a:xfrm flipV="1">
          <a:off x="15481300" y="9269026"/>
          <a:ext cx="838200" cy="4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51303</xdr:rowOff>
    </xdr:from>
    <xdr:ext cx="534377" cy="259045"/>
    <xdr:sp macro="" textlink="">
      <xdr:nvSpPr>
        <xdr:cNvPr id="588" name="教育費平均値テキスト"/>
        <xdr:cNvSpPr txBox="1"/>
      </xdr:nvSpPr>
      <xdr:spPr>
        <a:xfrm>
          <a:off x="16370300" y="9652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100424</xdr:rowOff>
    </xdr:from>
    <xdr:to>
      <xdr:col>81</xdr:col>
      <xdr:colOff>50800</xdr:colOff>
      <xdr:row>57</xdr:row>
      <xdr:rowOff>133811</xdr:rowOff>
    </xdr:to>
    <xdr:cxnSp macro="">
      <xdr:nvCxnSpPr>
        <xdr:cNvPr id="590" name="直線コネクタ 589"/>
        <xdr:cNvCxnSpPr/>
      </xdr:nvCxnSpPr>
      <xdr:spPr>
        <a:xfrm flipV="1">
          <a:off x="14592300" y="9701624"/>
          <a:ext cx="889000" cy="20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125457</xdr:rowOff>
    </xdr:from>
    <xdr:ext cx="534377" cy="259045"/>
    <xdr:sp macro="" textlink="">
      <xdr:nvSpPr>
        <xdr:cNvPr id="592" name="テキスト ボックス 591"/>
        <xdr:cNvSpPr txBox="1"/>
      </xdr:nvSpPr>
      <xdr:spPr>
        <a:xfrm>
          <a:off x="15214111" y="989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133811</xdr:rowOff>
    </xdr:from>
    <xdr:to>
      <xdr:col>76</xdr:col>
      <xdr:colOff>114300</xdr:colOff>
      <xdr:row>58</xdr:row>
      <xdr:rowOff>41728</xdr:rowOff>
    </xdr:to>
    <xdr:cxnSp macro="">
      <xdr:nvCxnSpPr>
        <xdr:cNvPr id="593" name="直線コネクタ 592"/>
        <xdr:cNvCxnSpPr/>
      </xdr:nvCxnSpPr>
      <xdr:spPr>
        <a:xfrm flipV="1">
          <a:off x="13703300" y="9906461"/>
          <a:ext cx="889000" cy="7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23995</xdr:rowOff>
    </xdr:from>
    <xdr:ext cx="534377" cy="259045"/>
    <xdr:sp macro="" textlink="">
      <xdr:nvSpPr>
        <xdr:cNvPr id="595" name="テキスト ボックス 594"/>
        <xdr:cNvSpPr txBox="1"/>
      </xdr:nvSpPr>
      <xdr:spPr>
        <a:xfrm>
          <a:off x="14325111" y="96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23147</xdr:rowOff>
    </xdr:from>
    <xdr:to>
      <xdr:col>71</xdr:col>
      <xdr:colOff>177800</xdr:colOff>
      <xdr:row>58</xdr:row>
      <xdr:rowOff>41728</xdr:rowOff>
    </xdr:to>
    <xdr:cxnSp macro="">
      <xdr:nvCxnSpPr>
        <xdr:cNvPr id="596" name="直線コネクタ 595"/>
        <xdr:cNvCxnSpPr/>
      </xdr:nvCxnSpPr>
      <xdr:spPr>
        <a:xfrm>
          <a:off x="12814300" y="9795797"/>
          <a:ext cx="889000" cy="19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8" name="テキスト ボックス 597"/>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9" name="フローチャート: 判断 598"/>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600" name="テキスト ボックス 599"/>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131376</xdr:rowOff>
    </xdr:from>
    <xdr:to>
      <xdr:col>85</xdr:col>
      <xdr:colOff>177800</xdr:colOff>
      <xdr:row>54</xdr:row>
      <xdr:rowOff>61526</xdr:rowOff>
    </xdr:to>
    <xdr:sp macro="" textlink="">
      <xdr:nvSpPr>
        <xdr:cNvPr id="606" name="楕円 605"/>
        <xdr:cNvSpPr/>
      </xdr:nvSpPr>
      <xdr:spPr>
        <a:xfrm>
          <a:off x="16268700" y="92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154253</xdr:rowOff>
    </xdr:from>
    <xdr:ext cx="599010" cy="259045"/>
    <xdr:sp macro="" textlink="">
      <xdr:nvSpPr>
        <xdr:cNvPr id="607" name="教育費該当値テキスト"/>
        <xdr:cNvSpPr txBox="1"/>
      </xdr:nvSpPr>
      <xdr:spPr>
        <a:xfrm>
          <a:off x="16370300" y="906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49624</xdr:rowOff>
    </xdr:from>
    <xdr:to>
      <xdr:col>81</xdr:col>
      <xdr:colOff>101600</xdr:colOff>
      <xdr:row>56</xdr:row>
      <xdr:rowOff>151224</xdr:rowOff>
    </xdr:to>
    <xdr:sp macro="" textlink="">
      <xdr:nvSpPr>
        <xdr:cNvPr id="608" name="楕円 607"/>
        <xdr:cNvSpPr/>
      </xdr:nvSpPr>
      <xdr:spPr>
        <a:xfrm>
          <a:off x="15430500" y="96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167751</xdr:rowOff>
    </xdr:from>
    <xdr:ext cx="534377" cy="259045"/>
    <xdr:sp macro="" textlink="">
      <xdr:nvSpPr>
        <xdr:cNvPr id="609" name="テキスト ボックス 608"/>
        <xdr:cNvSpPr txBox="1"/>
      </xdr:nvSpPr>
      <xdr:spPr>
        <a:xfrm>
          <a:off x="15214111" y="94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83011</xdr:rowOff>
    </xdr:from>
    <xdr:to>
      <xdr:col>76</xdr:col>
      <xdr:colOff>165100</xdr:colOff>
      <xdr:row>58</xdr:row>
      <xdr:rowOff>13161</xdr:rowOff>
    </xdr:to>
    <xdr:sp macro="" textlink="">
      <xdr:nvSpPr>
        <xdr:cNvPr id="610" name="楕円 609"/>
        <xdr:cNvSpPr/>
      </xdr:nvSpPr>
      <xdr:spPr>
        <a:xfrm>
          <a:off x="14541500" y="985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4288</xdr:rowOff>
    </xdr:from>
    <xdr:ext cx="534377" cy="259045"/>
    <xdr:sp macro="" textlink="">
      <xdr:nvSpPr>
        <xdr:cNvPr id="611" name="テキスト ボックス 610"/>
        <xdr:cNvSpPr txBox="1"/>
      </xdr:nvSpPr>
      <xdr:spPr>
        <a:xfrm>
          <a:off x="14325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162378</xdr:rowOff>
    </xdr:from>
    <xdr:to>
      <xdr:col>72</xdr:col>
      <xdr:colOff>38100</xdr:colOff>
      <xdr:row>58</xdr:row>
      <xdr:rowOff>92528</xdr:rowOff>
    </xdr:to>
    <xdr:sp macro="" textlink="">
      <xdr:nvSpPr>
        <xdr:cNvPr id="612" name="楕円 611"/>
        <xdr:cNvSpPr/>
      </xdr:nvSpPr>
      <xdr:spPr>
        <a:xfrm>
          <a:off x="13652500" y="993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83655</xdr:rowOff>
    </xdr:from>
    <xdr:ext cx="534377" cy="259045"/>
    <xdr:sp macro="" textlink="">
      <xdr:nvSpPr>
        <xdr:cNvPr id="613" name="テキスト ボックス 612"/>
        <xdr:cNvSpPr txBox="1"/>
      </xdr:nvSpPr>
      <xdr:spPr>
        <a:xfrm>
          <a:off x="13436111" y="1002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143797</xdr:rowOff>
    </xdr:from>
    <xdr:to>
      <xdr:col>67</xdr:col>
      <xdr:colOff>101600</xdr:colOff>
      <xdr:row>57</xdr:row>
      <xdr:rowOff>73947</xdr:rowOff>
    </xdr:to>
    <xdr:sp macro="" textlink="">
      <xdr:nvSpPr>
        <xdr:cNvPr id="614" name="楕円 613"/>
        <xdr:cNvSpPr/>
      </xdr:nvSpPr>
      <xdr:spPr>
        <a:xfrm>
          <a:off x="12763500" y="97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65074</xdr:rowOff>
    </xdr:from>
    <xdr:ext cx="534377" cy="259045"/>
    <xdr:sp macro="" textlink="">
      <xdr:nvSpPr>
        <xdr:cNvPr id="615" name="テキスト ボックス 614"/>
        <xdr:cNvSpPr txBox="1"/>
      </xdr:nvSpPr>
      <xdr:spPr>
        <a:xfrm>
          <a:off x="12547111" y="983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119416</xdr:rowOff>
    </xdr:from>
    <xdr:to>
      <xdr:col>85</xdr:col>
      <xdr:colOff>127000</xdr:colOff>
      <xdr:row>79</xdr:row>
      <xdr:rowOff>6834</xdr:rowOff>
    </xdr:to>
    <xdr:cxnSp macro="">
      <xdr:nvCxnSpPr>
        <xdr:cNvPr id="644" name="直線コネクタ 643"/>
        <xdr:cNvCxnSpPr/>
      </xdr:nvCxnSpPr>
      <xdr:spPr>
        <a:xfrm>
          <a:off x="15481300" y="13492516"/>
          <a:ext cx="838200" cy="5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45" name="災害復旧費平均値テキスト"/>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119416</xdr:rowOff>
    </xdr:from>
    <xdr:to>
      <xdr:col>81</xdr:col>
      <xdr:colOff>50800</xdr:colOff>
      <xdr:row>79</xdr:row>
      <xdr:rowOff>5935</xdr:rowOff>
    </xdr:to>
    <xdr:cxnSp macro="">
      <xdr:nvCxnSpPr>
        <xdr:cNvPr id="647" name="直線コネクタ 646"/>
        <xdr:cNvCxnSpPr/>
      </xdr:nvCxnSpPr>
      <xdr:spPr>
        <a:xfrm flipV="1">
          <a:off x="14592300" y="13492516"/>
          <a:ext cx="889000" cy="5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27688</xdr:rowOff>
    </xdr:from>
    <xdr:ext cx="534377" cy="259045"/>
    <xdr:sp macro="" textlink="">
      <xdr:nvSpPr>
        <xdr:cNvPr id="649" name="テキスト ボックス 648"/>
        <xdr:cNvSpPr txBox="1"/>
      </xdr:nvSpPr>
      <xdr:spPr>
        <a:xfrm>
          <a:off x="15214111" y="1357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5935</xdr:rowOff>
    </xdr:from>
    <xdr:to>
      <xdr:col>76</xdr:col>
      <xdr:colOff>114300</xdr:colOff>
      <xdr:row>79</xdr:row>
      <xdr:rowOff>37043</xdr:rowOff>
    </xdr:to>
    <xdr:cxnSp macro="">
      <xdr:nvCxnSpPr>
        <xdr:cNvPr id="650" name="直線コネクタ 649"/>
        <xdr:cNvCxnSpPr/>
      </xdr:nvCxnSpPr>
      <xdr:spPr>
        <a:xfrm flipV="1">
          <a:off x="13703300" y="13550485"/>
          <a:ext cx="889000" cy="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49069</xdr:rowOff>
    </xdr:from>
    <xdr:ext cx="469744" cy="259045"/>
    <xdr:sp macro="" textlink="">
      <xdr:nvSpPr>
        <xdr:cNvPr id="652" name="テキスト ボックス 651"/>
        <xdr:cNvSpPr txBox="1"/>
      </xdr:nvSpPr>
      <xdr:spPr>
        <a:xfrm>
          <a:off x="14357428" y="1359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37043</xdr:rowOff>
    </xdr:from>
    <xdr:to>
      <xdr:col>71</xdr:col>
      <xdr:colOff>177800</xdr:colOff>
      <xdr:row>79</xdr:row>
      <xdr:rowOff>39593</xdr:rowOff>
    </xdr:to>
    <xdr:cxnSp macro="">
      <xdr:nvCxnSpPr>
        <xdr:cNvPr id="653" name="直線コネクタ 652"/>
        <xdr:cNvCxnSpPr/>
      </xdr:nvCxnSpPr>
      <xdr:spPr>
        <a:xfrm flipV="1">
          <a:off x="12814300" y="13581593"/>
          <a:ext cx="8890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5" name="テキスト ボックス 654"/>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6" name="フローチャート: 判断 655"/>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53396</xdr:rowOff>
    </xdr:from>
    <xdr:ext cx="534377" cy="259045"/>
    <xdr:sp macro="" textlink="">
      <xdr:nvSpPr>
        <xdr:cNvPr id="657" name="テキスト ボックス 656"/>
        <xdr:cNvSpPr txBox="1"/>
      </xdr:nvSpPr>
      <xdr:spPr>
        <a:xfrm>
          <a:off x="12547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127484</xdr:rowOff>
    </xdr:from>
    <xdr:to>
      <xdr:col>85</xdr:col>
      <xdr:colOff>177800</xdr:colOff>
      <xdr:row>79</xdr:row>
      <xdr:rowOff>57634</xdr:rowOff>
    </xdr:to>
    <xdr:sp macro="" textlink="">
      <xdr:nvSpPr>
        <xdr:cNvPr id="663" name="楕円 662"/>
        <xdr:cNvSpPr/>
      </xdr:nvSpPr>
      <xdr:spPr>
        <a:xfrm>
          <a:off x="16268700" y="135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105130</xdr:rowOff>
    </xdr:from>
    <xdr:ext cx="469744" cy="259045"/>
    <xdr:sp macro="" textlink="">
      <xdr:nvSpPr>
        <xdr:cNvPr id="664" name="災害復旧費該当値テキスト"/>
        <xdr:cNvSpPr txBox="1"/>
      </xdr:nvSpPr>
      <xdr:spPr>
        <a:xfrm>
          <a:off x="16370300" y="1347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68616</xdr:rowOff>
    </xdr:from>
    <xdr:to>
      <xdr:col>81</xdr:col>
      <xdr:colOff>101600</xdr:colOff>
      <xdr:row>78</xdr:row>
      <xdr:rowOff>170216</xdr:rowOff>
    </xdr:to>
    <xdr:sp macro="" textlink="">
      <xdr:nvSpPr>
        <xdr:cNvPr id="665" name="楕円 664"/>
        <xdr:cNvSpPr/>
      </xdr:nvSpPr>
      <xdr:spPr>
        <a:xfrm>
          <a:off x="15430500" y="134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15293</xdr:rowOff>
    </xdr:from>
    <xdr:ext cx="534377" cy="259045"/>
    <xdr:sp macro="" textlink="">
      <xdr:nvSpPr>
        <xdr:cNvPr id="666" name="テキスト ボックス 665"/>
        <xdr:cNvSpPr txBox="1"/>
      </xdr:nvSpPr>
      <xdr:spPr>
        <a:xfrm>
          <a:off x="15214111" y="1321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126585</xdr:rowOff>
    </xdr:from>
    <xdr:to>
      <xdr:col>76</xdr:col>
      <xdr:colOff>165100</xdr:colOff>
      <xdr:row>79</xdr:row>
      <xdr:rowOff>56735</xdr:rowOff>
    </xdr:to>
    <xdr:sp macro="" textlink="">
      <xdr:nvSpPr>
        <xdr:cNvPr id="667" name="楕円 666"/>
        <xdr:cNvSpPr/>
      </xdr:nvSpPr>
      <xdr:spPr>
        <a:xfrm>
          <a:off x="14541500" y="134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73262</xdr:rowOff>
    </xdr:from>
    <xdr:ext cx="534377" cy="259045"/>
    <xdr:sp macro="" textlink="">
      <xdr:nvSpPr>
        <xdr:cNvPr id="668" name="テキスト ボックス 667"/>
        <xdr:cNvSpPr txBox="1"/>
      </xdr:nvSpPr>
      <xdr:spPr>
        <a:xfrm>
          <a:off x="14325111" y="1327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157693</xdr:rowOff>
    </xdr:from>
    <xdr:to>
      <xdr:col>72</xdr:col>
      <xdr:colOff>38100</xdr:colOff>
      <xdr:row>79</xdr:row>
      <xdr:rowOff>87843</xdr:rowOff>
    </xdr:to>
    <xdr:sp macro="" textlink="">
      <xdr:nvSpPr>
        <xdr:cNvPr id="669" name="楕円 668"/>
        <xdr:cNvSpPr/>
      </xdr:nvSpPr>
      <xdr:spPr>
        <a:xfrm>
          <a:off x="13652500" y="1353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78970</xdr:rowOff>
    </xdr:from>
    <xdr:ext cx="469744" cy="259045"/>
    <xdr:sp macro="" textlink="">
      <xdr:nvSpPr>
        <xdr:cNvPr id="670" name="テキスト ボックス 669"/>
        <xdr:cNvSpPr txBox="1"/>
      </xdr:nvSpPr>
      <xdr:spPr>
        <a:xfrm>
          <a:off x="13468428" y="1362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160243</xdr:rowOff>
    </xdr:from>
    <xdr:to>
      <xdr:col>67</xdr:col>
      <xdr:colOff>101600</xdr:colOff>
      <xdr:row>79</xdr:row>
      <xdr:rowOff>90393</xdr:rowOff>
    </xdr:to>
    <xdr:sp macro="" textlink="">
      <xdr:nvSpPr>
        <xdr:cNvPr id="671" name="楕円 670"/>
        <xdr:cNvSpPr/>
      </xdr:nvSpPr>
      <xdr:spPr>
        <a:xfrm>
          <a:off x="12763500" y="135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81520</xdr:rowOff>
    </xdr:from>
    <xdr:ext cx="469744" cy="259045"/>
    <xdr:sp macro="" textlink="">
      <xdr:nvSpPr>
        <xdr:cNvPr id="672" name="テキスト ボックス 671"/>
        <xdr:cNvSpPr txBox="1"/>
      </xdr:nvSpPr>
      <xdr:spPr>
        <a:xfrm>
          <a:off x="12579428" y="1362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29690</xdr:rowOff>
    </xdr:from>
    <xdr:to>
      <xdr:col>85</xdr:col>
      <xdr:colOff>127000</xdr:colOff>
      <xdr:row>95</xdr:row>
      <xdr:rowOff>36319</xdr:rowOff>
    </xdr:to>
    <xdr:cxnSp macro="">
      <xdr:nvCxnSpPr>
        <xdr:cNvPr id="701" name="直線コネクタ 700"/>
        <xdr:cNvCxnSpPr/>
      </xdr:nvCxnSpPr>
      <xdr:spPr>
        <a:xfrm flipV="1">
          <a:off x="15481300" y="16317440"/>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32709</xdr:rowOff>
    </xdr:from>
    <xdr:ext cx="534377" cy="259045"/>
    <xdr:sp macro="" textlink="">
      <xdr:nvSpPr>
        <xdr:cNvPr id="702" name="公債費平均値テキスト"/>
        <xdr:cNvSpPr txBox="1"/>
      </xdr:nvSpPr>
      <xdr:spPr>
        <a:xfrm>
          <a:off x="16370300" y="16320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27663</xdr:rowOff>
    </xdr:from>
    <xdr:to>
      <xdr:col>81</xdr:col>
      <xdr:colOff>50800</xdr:colOff>
      <xdr:row>95</xdr:row>
      <xdr:rowOff>36319</xdr:rowOff>
    </xdr:to>
    <xdr:cxnSp macro="">
      <xdr:nvCxnSpPr>
        <xdr:cNvPr id="704" name="直線コネクタ 703"/>
        <xdr:cNvCxnSpPr/>
      </xdr:nvCxnSpPr>
      <xdr:spPr>
        <a:xfrm>
          <a:off x="14592300" y="16315413"/>
          <a:ext cx="8890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128126</xdr:rowOff>
    </xdr:from>
    <xdr:ext cx="534377" cy="259045"/>
    <xdr:sp macro="" textlink="">
      <xdr:nvSpPr>
        <xdr:cNvPr id="706" name="テキスト ボックス 705"/>
        <xdr:cNvSpPr txBox="1"/>
      </xdr:nvSpPr>
      <xdr:spPr>
        <a:xfrm>
          <a:off x="15214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27663</xdr:rowOff>
    </xdr:from>
    <xdr:to>
      <xdr:col>76</xdr:col>
      <xdr:colOff>114300</xdr:colOff>
      <xdr:row>95</xdr:row>
      <xdr:rowOff>50950</xdr:rowOff>
    </xdr:to>
    <xdr:cxnSp macro="">
      <xdr:nvCxnSpPr>
        <xdr:cNvPr id="707" name="直線コネクタ 706"/>
        <xdr:cNvCxnSpPr/>
      </xdr:nvCxnSpPr>
      <xdr:spPr>
        <a:xfrm flipV="1">
          <a:off x="13703300" y="16315413"/>
          <a:ext cx="889000" cy="2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149303</xdr:rowOff>
    </xdr:from>
    <xdr:ext cx="534377" cy="259045"/>
    <xdr:sp macro="" textlink="">
      <xdr:nvSpPr>
        <xdr:cNvPr id="709" name="テキスト ボックス 708"/>
        <xdr:cNvSpPr txBox="1"/>
      </xdr:nvSpPr>
      <xdr:spPr>
        <a:xfrm>
          <a:off x="14325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50950</xdr:rowOff>
    </xdr:from>
    <xdr:to>
      <xdr:col>71</xdr:col>
      <xdr:colOff>177800</xdr:colOff>
      <xdr:row>95</xdr:row>
      <xdr:rowOff>129901</xdr:rowOff>
    </xdr:to>
    <xdr:cxnSp macro="">
      <xdr:nvCxnSpPr>
        <xdr:cNvPr id="710" name="直線コネクタ 709"/>
        <xdr:cNvCxnSpPr/>
      </xdr:nvCxnSpPr>
      <xdr:spPr>
        <a:xfrm flipV="1">
          <a:off x="12814300" y="16338700"/>
          <a:ext cx="889000" cy="7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132980</xdr:rowOff>
    </xdr:from>
    <xdr:ext cx="534377" cy="259045"/>
    <xdr:sp macro="" textlink="">
      <xdr:nvSpPr>
        <xdr:cNvPr id="712" name="テキスト ボックス 711"/>
        <xdr:cNvSpPr txBox="1"/>
      </xdr:nvSpPr>
      <xdr:spPr>
        <a:xfrm>
          <a:off x="13436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3" name="フローチャート: 判断 712"/>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78401</xdr:rowOff>
    </xdr:from>
    <xdr:ext cx="534377" cy="259045"/>
    <xdr:sp macro="" textlink="">
      <xdr:nvSpPr>
        <xdr:cNvPr id="714" name="テキスト ボックス 713"/>
        <xdr:cNvSpPr txBox="1"/>
      </xdr:nvSpPr>
      <xdr:spPr>
        <a:xfrm>
          <a:off x="12547111" y="160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150340</xdr:rowOff>
    </xdr:from>
    <xdr:to>
      <xdr:col>85</xdr:col>
      <xdr:colOff>177800</xdr:colOff>
      <xdr:row>95</xdr:row>
      <xdr:rowOff>80490</xdr:rowOff>
    </xdr:to>
    <xdr:sp macro="" textlink="">
      <xdr:nvSpPr>
        <xdr:cNvPr id="720" name="楕円 719"/>
        <xdr:cNvSpPr/>
      </xdr:nvSpPr>
      <xdr:spPr>
        <a:xfrm>
          <a:off x="16268700" y="162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1767</xdr:rowOff>
    </xdr:from>
    <xdr:ext cx="534377" cy="259045"/>
    <xdr:sp macro="" textlink="">
      <xdr:nvSpPr>
        <xdr:cNvPr id="721" name="公債費該当値テキスト"/>
        <xdr:cNvSpPr txBox="1"/>
      </xdr:nvSpPr>
      <xdr:spPr>
        <a:xfrm>
          <a:off x="16370300" y="161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156969</xdr:rowOff>
    </xdr:from>
    <xdr:to>
      <xdr:col>81</xdr:col>
      <xdr:colOff>101600</xdr:colOff>
      <xdr:row>95</xdr:row>
      <xdr:rowOff>87119</xdr:rowOff>
    </xdr:to>
    <xdr:sp macro="" textlink="">
      <xdr:nvSpPr>
        <xdr:cNvPr id="722" name="楕円 721"/>
        <xdr:cNvSpPr/>
      </xdr:nvSpPr>
      <xdr:spPr>
        <a:xfrm>
          <a:off x="15430500" y="1627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103646</xdr:rowOff>
    </xdr:from>
    <xdr:ext cx="534377" cy="259045"/>
    <xdr:sp macro="" textlink="">
      <xdr:nvSpPr>
        <xdr:cNvPr id="723" name="テキスト ボックス 722"/>
        <xdr:cNvSpPr txBox="1"/>
      </xdr:nvSpPr>
      <xdr:spPr>
        <a:xfrm>
          <a:off x="15214111" y="160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148313</xdr:rowOff>
    </xdr:from>
    <xdr:to>
      <xdr:col>76</xdr:col>
      <xdr:colOff>165100</xdr:colOff>
      <xdr:row>95</xdr:row>
      <xdr:rowOff>78463</xdr:rowOff>
    </xdr:to>
    <xdr:sp macro="" textlink="">
      <xdr:nvSpPr>
        <xdr:cNvPr id="724" name="楕円 723"/>
        <xdr:cNvSpPr/>
      </xdr:nvSpPr>
      <xdr:spPr>
        <a:xfrm>
          <a:off x="14541500" y="162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94990</xdr:rowOff>
    </xdr:from>
    <xdr:ext cx="534377" cy="259045"/>
    <xdr:sp macro="" textlink="">
      <xdr:nvSpPr>
        <xdr:cNvPr id="725" name="テキスト ボックス 724"/>
        <xdr:cNvSpPr txBox="1"/>
      </xdr:nvSpPr>
      <xdr:spPr>
        <a:xfrm>
          <a:off x="14325111" y="160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150</xdr:rowOff>
    </xdr:from>
    <xdr:to>
      <xdr:col>72</xdr:col>
      <xdr:colOff>38100</xdr:colOff>
      <xdr:row>95</xdr:row>
      <xdr:rowOff>101750</xdr:rowOff>
    </xdr:to>
    <xdr:sp macro="" textlink="">
      <xdr:nvSpPr>
        <xdr:cNvPr id="726" name="楕円 725"/>
        <xdr:cNvSpPr/>
      </xdr:nvSpPr>
      <xdr:spPr>
        <a:xfrm>
          <a:off x="13652500" y="1628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118277</xdr:rowOff>
    </xdr:from>
    <xdr:ext cx="534377" cy="259045"/>
    <xdr:sp macro="" textlink="">
      <xdr:nvSpPr>
        <xdr:cNvPr id="727" name="テキスト ボックス 726"/>
        <xdr:cNvSpPr txBox="1"/>
      </xdr:nvSpPr>
      <xdr:spPr>
        <a:xfrm>
          <a:off x="13436111" y="1606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79101</xdr:rowOff>
    </xdr:from>
    <xdr:to>
      <xdr:col>67</xdr:col>
      <xdr:colOff>101600</xdr:colOff>
      <xdr:row>96</xdr:row>
      <xdr:rowOff>9251</xdr:rowOff>
    </xdr:to>
    <xdr:sp macro="" textlink="">
      <xdr:nvSpPr>
        <xdr:cNvPr id="728" name="楕円 727"/>
        <xdr:cNvSpPr/>
      </xdr:nvSpPr>
      <xdr:spPr>
        <a:xfrm>
          <a:off x="12763500" y="163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378</xdr:rowOff>
    </xdr:from>
    <xdr:ext cx="534377" cy="259045"/>
    <xdr:sp macro="" textlink="">
      <xdr:nvSpPr>
        <xdr:cNvPr id="729" name="テキスト ボックス 728"/>
        <xdr:cNvSpPr txBox="1"/>
      </xdr:nvSpPr>
      <xdr:spPr>
        <a:xfrm>
          <a:off x="12547111" y="1645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9" name="テキスト ボックス 768"/>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71" name="テキスト ボックス 770"/>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議会費は、平成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年度に議員定数の改正により</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名削減となったことで前年度よりも下がったが、類似団体と比較すると定数がまだ多いと想定される。総務費は、平成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年度に元気臨時交付金の返還、熊本地震復興基金の積み立てがあった分が無くなったので前年度よりも減少した。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民生費は、平成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保育所施設整備交付金、臨時福祉給付金があった分が無くなったことと、特別養護老人ホーム事業会計への繰出金が下がったことで前年度よりも減少した。衛生費は特定地域生活排水処理事業会計への繰出金及び一部事務組合負担金の増等により前年度よりも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農林水産業費は、団体営圃場整備事業と国庫補助事業の減により前年度よりも減少となった。商工費は、菊水ロマン館の改修工事と、町内出身者の金栗四三氏が平成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月からの大河ドラマ「いだてん」の主人公となったことから、大河ドラマ「いだてん」推進協議会が設立され、これに対する負担金が増となった。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土木費は、単独道路改良事業の減等により前年度よりも減少となった。消防費は、一部事務組合負担金の増額と防災無線屋外子局の工事により前年度よりも増額となった。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教育費は、菊水区域の小学校統廃合事業により小・中学校の建設事業、金栗四三生家の駐車場等整備、金栗四三生家の案内業務等で前年度よりも増額となった。災害復旧費は、平成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年度からの公共土木補助災害の繰越事業等により増となっていた分が減少したことで減額となった。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公債費は三加和区域の小学校建設事業等の償還が始まっており類似団体平均と比べても高い水準にある。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28,714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千円減少したが、標準財政規模が減少したことから、</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は増加し</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年続けて実質単年度収支がマイナスとなっている。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自主財源</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に乏しい</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で、特別会計を含めて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事業の整理がつかな</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い事が要因の一つと考えられる。総花的予算編成では財源の限界を迎えることが明確であり、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健全な財政運営に努めていく。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連結実質赤字比率については、全会計で黒字であり赤字比率は発生していない状況にある。ただし基準外繰出として簡易水道事業（</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9,069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千円）、下水道事業（</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7,450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千円）、特定地域生活排水処理事業（</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千円）を赤字補填した結果である。今後は公営企業の各施設の老朽化に伴い維持補修費又は更新整備費が伸びる見込みである。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独立採算性が取れるような料金の適正な改定や管理の効率化等を図らなければならないが、公営企業は既に近隣地域と比較して高料金化しており、町の面積が広く過疎が進んでいることの弱みが浮き彫り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7916959</v>
      </c>
      <c r="BO4" s="461"/>
      <c r="BP4" s="461"/>
      <c r="BQ4" s="461"/>
      <c r="BR4" s="461"/>
      <c r="BS4" s="461"/>
      <c r="BT4" s="461"/>
      <c r="BU4" s="462"/>
      <c r="BV4" s="460">
        <v>8022267</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20.3</v>
      </c>
      <c r="CU4" s="642"/>
      <c r="CV4" s="642"/>
      <c r="CW4" s="642"/>
      <c r="CX4" s="642"/>
      <c r="CY4" s="642"/>
      <c r="CZ4" s="642"/>
      <c r="DA4" s="643"/>
      <c r="DB4" s="641">
        <v>21.7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6932694</v>
      </c>
      <c r="BO5" s="466"/>
      <c r="BP5" s="466"/>
      <c r="BQ5" s="466"/>
      <c r="BR5" s="466"/>
      <c r="BS5" s="466"/>
      <c r="BT5" s="466"/>
      <c r="BU5" s="467"/>
      <c r="BV5" s="465">
        <v>7042089</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91.1</v>
      </c>
      <c r="CU5" s="436"/>
      <c r="CV5" s="436"/>
      <c r="CW5" s="436"/>
      <c r="CX5" s="436"/>
      <c r="CY5" s="436"/>
      <c r="CZ5" s="436"/>
      <c r="DA5" s="437"/>
      <c r="DB5" s="435">
        <v>87.9</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984265</v>
      </c>
      <c r="BO6" s="466"/>
      <c r="BP6" s="466"/>
      <c r="BQ6" s="466"/>
      <c r="BR6" s="466"/>
      <c r="BS6" s="466"/>
      <c r="BT6" s="466"/>
      <c r="BU6" s="467"/>
      <c r="BV6" s="465">
        <v>980178</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94.8</v>
      </c>
      <c r="CU6" s="616"/>
      <c r="CV6" s="616"/>
      <c r="CW6" s="616"/>
      <c r="CX6" s="616"/>
      <c r="CY6" s="616"/>
      <c r="CZ6" s="616"/>
      <c r="DA6" s="617"/>
      <c r="DB6" s="615">
        <v>91.5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118173</v>
      </c>
      <c r="BO7" s="466"/>
      <c r="BP7" s="466"/>
      <c r="BQ7" s="466"/>
      <c r="BR7" s="466"/>
      <c r="BS7" s="466"/>
      <c r="BT7" s="466"/>
      <c r="BU7" s="467"/>
      <c r="BV7" s="465">
        <v>33119</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4275773</v>
      </c>
      <c r="CU7" s="466"/>
      <c r="CV7" s="466"/>
      <c r="CW7" s="466"/>
      <c r="CX7" s="466"/>
      <c r="CY7" s="466"/>
      <c r="CZ7" s="466"/>
      <c r="DA7" s="467"/>
      <c r="DB7" s="465">
        <v>4365654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93</v>
      </c>
      <c r="AV8" s="523"/>
      <c r="AW8" s="523"/>
      <c r="AX8" s="523"/>
      <c r="AY8" s="445" t="s">
        <v>107</v>
      </c>
      <c r="AZ8" s="446"/>
      <c r="BA8" s="446"/>
      <c r="BB8" s="446"/>
      <c r="BC8" s="446"/>
      <c r="BD8" s="446"/>
      <c r="BE8" s="446"/>
      <c r="BF8" s="446"/>
      <c r="BG8" s="446"/>
      <c r="BH8" s="446"/>
      <c r="BI8" s="446"/>
      <c r="BJ8" s="446"/>
      <c r="BK8" s="446"/>
      <c r="BL8" s="446"/>
      <c r="BM8" s="447"/>
      <c r="BN8" s="465">
        <v>866092</v>
      </c>
      <c r="BO8" s="466"/>
      <c r="BP8" s="466"/>
      <c r="BQ8" s="466"/>
      <c r="BR8" s="466"/>
      <c r="BS8" s="466"/>
      <c r="BT8" s="466"/>
      <c r="BU8" s="467"/>
      <c r="BV8" s="465">
        <v>947059</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0.24</v>
      </c>
      <c r="CU8" s="579"/>
      <c r="CV8" s="579"/>
      <c r="CW8" s="579"/>
      <c r="CX8" s="579"/>
      <c r="CY8" s="579"/>
      <c r="CZ8" s="579"/>
      <c r="DA8" s="580"/>
      <c r="DB8" s="578">
        <v>0.23</v>
      </c>
      <c r="DC8" s="579"/>
      <c r="DD8" s="579"/>
      <c r="DE8" s="579"/>
      <c r="DF8" s="579"/>
      <c r="DG8" s="579"/>
      <c r="DH8" s="579"/>
      <c r="DI8" s="580"/>
      <c r="DJ8" s="185"/>
      <c r="DK8" s="185"/>
      <c r="DL8" s="185"/>
      <c r="DM8" s="185"/>
      <c r="DN8" s="185"/>
      <c r="DO8" s="185"/>
    </row>
    <row r="9" spans="1:119" ht="18.75" customHeight="1" thickBot="1" x14ac:dyDescent="0.2">
      <c r="A9" s="186"/>
      <c r="B9" s="604" t="s">
        <v>109</v>
      </c>
      <c r="C9" s="605"/>
      <c r="D9" s="605"/>
      <c r="E9" s="605"/>
      <c r="F9" s="605"/>
      <c r="G9" s="605"/>
      <c r="H9" s="605"/>
      <c r="I9" s="605"/>
      <c r="J9" s="605"/>
      <c r="K9" s="528"/>
      <c r="L9" s="606" t="s">
        <v>110</v>
      </c>
      <c r="M9" s="607"/>
      <c r="N9" s="607"/>
      <c r="O9" s="607"/>
      <c r="P9" s="607"/>
      <c r="Q9" s="608"/>
      <c r="R9" s="609">
        <v>10191</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113</v>
      </c>
      <c r="AV9" s="523"/>
      <c r="AW9" s="523"/>
      <c r="AX9" s="523"/>
      <c r="AY9" s="445" t="s">
        <v>114</v>
      </c>
      <c r="AZ9" s="446"/>
      <c r="BA9" s="446"/>
      <c r="BB9" s="446"/>
      <c r="BC9" s="446"/>
      <c r="BD9" s="446"/>
      <c r="BE9" s="446"/>
      <c r="BF9" s="446"/>
      <c r="BG9" s="446"/>
      <c r="BH9" s="446"/>
      <c r="BI9" s="446"/>
      <c r="BJ9" s="446"/>
      <c r="BK9" s="446"/>
      <c r="BL9" s="446"/>
      <c r="BM9" s="447"/>
      <c r="BN9" s="465">
        <v>-80967</v>
      </c>
      <c r="BO9" s="466"/>
      <c r="BP9" s="466"/>
      <c r="BQ9" s="466"/>
      <c r="BR9" s="466"/>
      <c r="BS9" s="466"/>
      <c r="BT9" s="466"/>
      <c r="BU9" s="467"/>
      <c r="BV9" s="465">
        <v>84912</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16.399999999999999</v>
      </c>
      <c r="CU9" s="436"/>
      <c r="CV9" s="436"/>
      <c r="CW9" s="436"/>
      <c r="CX9" s="436"/>
      <c r="CY9" s="436"/>
      <c r="CZ9" s="436"/>
      <c r="DA9" s="437"/>
      <c r="DB9" s="435">
        <v>16.5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11247</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925</v>
      </c>
      <c r="BO10" s="466"/>
      <c r="BP10" s="466"/>
      <c r="BQ10" s="466"/>
      <c r="BR10" s="466"/>
      <c r="BS10" s="466"/>
      <c r="BT10" s="466"/>
      <c r="BU10" s="467"/>
      <c r="BV10" s="465">
        <v>1573</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10074</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29639</v>
      </c>
      <c r="BO12" s="466"/>
      <c r="BP12" s="466"/>
      <c r="BQ12" s="466"/>
      <c r="BR12" s="466"/>
      <c r="BS12" s="466"/>
      <c r="BT12" s="466"/>
      <c r="BU12" s="467"/>
      <c r="BV12" s="465">
        <v>100536</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10023</v>
      </c>
      <c r="S13" s="569"/>
      <c r="T13" s="569"/>
      <c r="U13" s="569"/>
      <c r="V13" s="570"/>
      <c r="W13" s="556" t="s">
        <v>140</v>
      </c>
      <c r="X13" s="478"/>
      <c r="Y13" s="478"/>
      <c r="Z13" s="478"/>
      <c r="AA13" s="478"/>
      <c r="AB13" s="479"/>
      <c r="AC13" s="441">
        <v>965</v>
      </c>
      <c r="AD13" s="442"/>
      <c r="AE13" s="442"/>
      <c r="AF13" s="442"/>
      <c r="AG13" s="443"/>
      <c r="AH13" s="441">
        <v>1165</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-109681</v>
      </c>
      <c r="BO13" s="466"/>
      <c r="BP13" s="466"/>
      <c r="BQ13" s="466"/>
      <c r="BR13" s="466"/>
      <c r="BS13" s="466"/>
      <c r="BT13" s="466"/>
      <c r="BU13" s="467"/>
      <c r="BV13" s="465">
        <v>-14051</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9</v>
      </c>
      <c r="CU13" s="436"/>
      <c r="CV13" s="436"/>
      <c r="CW13" s="436"/>
      <c r="CX13" s="436"/>
      <c r="CY13" s="436"/>
      <c r="CZ13" s="436"/>
      <c r="DA13" s="437"/>
      <c r="DB13" s="435">
        <v>7.9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10327</v>
      </c>
      <c r="S14" s="569"/>
      <c r="T14" s="569"/>
      <c r="U14" s="569"/>
      <c r="V14" s="570"/>
      <c r="W14" s="571"/>
      <c r="X14" s="481"/>
      <c r="Y14" s="481"/>
      <c r="Z14" s="481"/>
      <c r="AA14" s="481"/>
      <c r="AB14" s="482"/>
      <c r="AC14" s="561">
        <v>19.899999999999999</v>
      </c>
      <c r="AD14" s="562"/>
      <c r="AE14" s="562"/>
      <c r="AF14" s="562"/>
      <c r="AG14" s="563"/>
      <c r="AH14" s="561">
        <v>22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138</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10278</v>
      </c>
      <c r="S15" s="569"/>
      <c r="T15" s="569"/>
      <c r="U15" s="569"/>
      <c r="V15" s="570"/>
      <c r="W15" s="556" t="s">
        <v>147</v>
      </c>
      <c r="X15" s="478"/>
      <c r="Y15" s="478"/>
      <c r="Z15" s="478"/>
      <c r="AA15" s="478"/>
      <c r="AB15" s="479"/>
      <c r="AC15" s="441">
        <v>1317</v>
      </c>
      <c r="AD15" s="442"/>
      <c r="AE15" s="442"/>
      <c r="AF15" s="442"/>
      <c r="AG15" s="443"/>
      <c r="AH15" s="441">
        <v>1395</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927589</v>
      </c>
      <c r="BO15" s="461"/>
      <c r="BP15" s="461"/>
      <c r="BQ15" s="461"/>
      <c r="BR15" s="461"/>
      <c r="BS15" s="461"/>
      <c r="BT15" s="461"/>
      <c r="BU15" s="462"/>
      <c r="BV15" s="460">
        <v>907698</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27.2</v>
      </c>
      <c r="AD16" s="562"/>
      <c r="AE16" s="562"/>
      <c r="AF16" s="562"/>
      <c r="AG16" s="563"/>
      <c r="AH16" s="561">
        <v>26.4</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3749217</v>
      </c>
      <c r="BO16" s="466"/>
      <c r="BP16" s="466"/>
      <c r="BQ16" s="466"/>
      <c r="BR16" s="466"/>
      <c r="BS16" s="466"/>
      <c r="BT16" s="466"/>
      <c r="BU16" s="467"/>
      <c r="BV16" s="465">
        <v>3771743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2567</v>
      </c>
      <c r="AD17" s="442"/>
      <c r="AE17" s="442"/>
      <c r="AF17" s="442"/>
      <c r="AG17" s="443"/>
      <c r="AH17" s="441">
        <v>2731</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1162692</v>
      </c>
      <c r="BO17" s="466"/>
      <c r="BP17" s="466"/>
      <c r="BQ17" s="466"/>
      <c r="BR17" s="466"/>
      <c r="BS17" s="466"/>
      <c r="BT17" s="466"/>
      <c r="BU17" s="467"/>
      <c r="BV17" s="465">
        <v>1137120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98.78</v>
      </c>
      <c r="M18" s="530"/>
      <c r="N18" s="530"/>
      <c r="O18" s="530"/>
      <c r="P18" s="530"/>
      <c r="Q18" s="530"/>
      <c r="R18" s="531"/>
      <c r="S18" s="531"/>
      <c r="T18" s="531"/>
      <c r="U18" s="531"/>
      <c r="V18" s="532"/>
      <c r="W18" s="546"/>
      <c r="X18" s="547"/>
      <c r="Y18" s="547"/>
      <c r="Z18" s="547"/>
      <c r="AA18" s="547"/>
      <c r="AB18" s="557"/>
      <c r="AC18" s="429">
        <v>52.9</v>
      </c>
      <c r="AD18" s="430"/>
      <c r="AE18" s="430"/>
      <c r="AF18" s="430"/>
      <c r="AG18" s="533"/>
      <c r="AH18" s="429">
        <v>51.6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3923175</v>
      </c>
      <c r="BO18" s="466"/>
      <c r="BP18" s="466"/>
      <c r="BQ18" s="466"/>
      <c r="BR18" s="466"/>
      <c r="BS18" s="466"/>
      <c r="BT18" s="466"/>
      <c r="BU18" s="467"/>
      <c r="BV18" s="465">
        <v>3878785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103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5634612</v>
      </c>
      <c r="BO19" s="466"/>
      <c r="BP19" s="466"/>
      <c r="BQ19" s="466"/>
      <c r="BR19" s="466"/>
      <c r="BS19" s="466"/>
      <c r="BT19" s="466"/>
      <c r="BU19" s="467"/>
      <c r="BV19" s="465">
        <v>5683314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3512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7347691</v>
      </c>
      <c r="BO23" s="466"/>
      <c r="BP23" s="466"/>
      <c r="BQ23" s="466"/>
      <c r="BR23" s="466"/>
      <c r="BS23" s="466"/>
      <c r="BT23" s="466"/>
      <c r="BU23" s="467"/>
      <c r="BV23" s="465">
        <v>7259153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7910</v>
      </c>
      <c r="R24" s="442"/>
      <c r="S24" s="442"/>
      <c r="T24" s="442"/>
      <c r="U24" s="442"/>
      <c r="V24" s="443"/>
      <c r="W24" s="507"/>
      <c r="X24" s="498"/>
      <c r="Y24" s="499"/>
      <c r="Z24" s="438" t="s">
        <v>171</v>
      </c>
      <c r="AA24" s="439"/>
      <c r="AB24" s="439"/>
      <c r="AC24" s="439"/>
      <c r="AD24" s="439"/>
      <c r="AE24" s="439"/>
      <c r="AF24" s="439"/>
      <c r="AG24" s="440"/>
      <c r="AH24" s="441">
        <v>131</v>
      </c>
      <c r="AI24" s="442"/>
      <c r="AJ24" s="442"/>
      <c r="AK24" s="442"/>
      <c r="AL24" s="443"/>
      <c r="AM24" s="441">
        <v>372564</v>
      </c>
      <c r="AN24" s="442"/>
      <c r="AO24" s="442"/>
      <c r="AP24" s="442"/>
      <c r="AQ24" s="442"/>
      <c r="AR24" s="443"/>
      <c r="AS24" s="441">
        <v>2844</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5496043</v>
      </c>
      <c r="BO24" s="466"/>
      <c r="BP24" s="466"/>
      <c r="BQ24" s="466"/>
      <c r="BR24" s="466"/>
      <c r="BS24" s="466"/>
      <c r="BT24" s="466"/>
      <c r="BU24" s="467"/>
      <c r="BV24" s="465">
        <v>5719428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5810</v>
      </c>
      <c r="R25" s="442"/>
      <c r="S25" s="442"/>
      <c r="T25" s="442"/>
      <c r="U25" s="442"/>
      <c r="V25" s="443"/>
      <c r="W25" s="507"/>
      <c r="X25" s="498"/>
      <c r="Y25" s="499"/>
      <c r="Z25" s="438" t="s">
        <v>174</v>
      </c>
      <c r="AA25" s="439"/>
      <c r="AB25" s="439"/>
      <c r="AC25" s="439"/>
      <c r="AD25" s="439"/>
      <c r="AE25" s="439"/>
      <c r="AF25" s="439"/>
      <c r="AG25" s="440"/>
      <c r="AH25" s="441" t="s">
        <v>138</v>
      </c>
      <c r="AI25" s="442"/>
      <c r="AJ25" s="442"/>
      <c r="AK25" s="442"/>
      <c r="AL25" s="443"/>
      <c r="AM25" s="441" t="s">
        <v>127</v>
      </c>
      <c r="AN25" s="442"/>
      <c r="AO25" s="442"/>
      <c r="AP25" s="442"/>
      <c r="AQ25" s="442"/>
      <c r="AR25" s="443"/>
      <c r="AS25" s="441" t="s">
        <v>137</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142075</v>
      </c>
      <c r="BO25" s="461"/>
      <c r="BP25" s="461"/>
      <c r="BQ25" s="461"/>
      <c r="BR25" s="461"/>
      <c r="BS25" s="461"/>
      <c r="BT25" s="461"/>
      <c r="BU25" s="462"/>
      <c r="BV25" s="460">
        <v>562073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5360</v>
      </c>
      <c r="R26" s="442"/>
      <c r="S26" s="442"/>
      <c r="T26" s="442"/>
      <c r="U26" s="442"/>
      <c r="V26" s="443"/>
      <c r="W26" s="507"/>
      <c r="X26" s="498"/>
      <c r="Y26" s="499"/>
      <c r="Z26" s="438" t="s">
        <v>177</v>
      </c>
      <c r="AA26" s="520"/>
      <c r="AB26" s="520"/>
      <c r="AC26" s="520"/>
      <c r="AD26" s="520"/>
      <c r="AE26" s="520"/>
      <c r="AF26" s="520"/>
      <c r="AG26" s="521"/>
      <c r="AH26" s="441">
        <v>11</v>
      </c>
      <c r="AI26" s="442"/>
      <c r="AJ26" s="442"/>
      <c r="AK26" s="442"/>
      <c r="AL26" s="443"/>
      <c r="AM26" s="441">
        <v>30019</v>
      </c>
      <c r="AN26" s="442"/>
      <c r="AO26" s="442"/>
      <c r="AP26" s="442"/>
      <c r="AQ26" s="442"/>
      <c r="AR26" s="443"/>
      <c r="AS26" s="441">
        <v>2729</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3260</v>
      </c>
      <c r="R27" s="442"/>
      <c r="S27" s="442"/>
      <c r="T27" s="442"/>
      <c r="U27" s="442"/>
      <c r="V27" s="443"/>
      <c r="W27" s="507"/>
      <c r="X27" s="498"/>
      <c r="Y27" s="499"/>
      <c r="Z27" s="438" t="s">
        <v>180</v>
      </c>
      <c r="AA27" s="439"/>
      <c r="AB27" s="439"/>
      <c r="AC27" s="439"/>
      <c r="AD27" s="439"/>
      <c r="AE27" s="439"/>
      <c r="AF27" s="439"/>
      <c r="AG27" s="440"/>
      <c r="AH27" s="441" t="s">
        <v>138</v>
      </c>
      <c r="AI27" s="442"/>
      <c r="AJ27" s="442"/>
      <c r="AK27" s="442"/>
      <c r="AL27" s="443"/>
      <c r="AM27" s="441" t="s">
        <v>127</v>
      </c>
      <c r="AN27" s="442"/>
      <c r="AO27" s="442"/>
      <c r="AP27" s="442"/>
      <c r="AQ27" s="442"/>
      <c r="AR27" s="443"/>
      <c r="AS27" s="441" t="s">
        <v>127</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113700</v>
      </c>
      <c r="BO27" s="469"/>
      <c r="BP27" s="469"/>
      <c r="BQ27" s="469"/>
      <c r="BR27" s="469"/>
      <c r="BS27" s="469"/>
      <c r="BT27" s="469"/>
      <c r="BU27" s="470"/>
      <c r="BV27" s="468">
        <v>113683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2690</v>
      </c>
      <c r="R28" s="442"/>
      <c r="S28" s="442"/>
      <c r="T28" s="442"/>
      <c r="U28" s="442"/>
      <c r="V28" s="443"/>
      <c r="W28" s="507"/>
      <c r="X28" s="498"/>
      <c r="Y28" s="499"/>
      <c r="Z28" s="438" t="s">
        <v>183</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3064228</v>
      </c>
      <c r="BO28" s="461"/>
      <c r="BP28" s="461"/>
      <c r="BQ28" s="461"/>
      <c r="BR28" s="461"/>
      <c r="BS28" s="461"/>
      <c r="BT28" s="461"/>
      <c r="BU28" s="462"/>
      <c r="BV28" s="460">
        <v>3092942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10</v>
      </c>
      <c r="M29" s="442"/>
      <c r="N29" s="442"/>
      <c r="O29" s="442"/>
      <c r="P29" s="443"/>
      <c r="Q29" s="441">
        <v>2450</v>
      </c>
      <c r="R29" s="442"/>
      <c r="S29" s="442"/>
      <c r="T29" s="442"/>
      <c r="U29" s="442"/>
      <c r="V29" s="443"/>
      <c r="W29" s="508"/>
      <c r="X29" s="509"/>
      <c r="Y29" s="510"/>
      <c r="Z29" s="438" t="s">
        <v>186</v>
      </c>
      <c r="AA29" s="439"/>
      <c r="AB29" s="439"/>
      <c r="AC29" s="439"/>
      <c r="AD29" s="439"/>
      <c r="AE29" s="439"/>
      <c r="AF29" s="439"/>
      <c r="AG29" s="440"/>
      <c r="AH29" s="441">
        <v>131</v>
      </c>
      <c r="AI29" s="442"/>
      <c r="AJ29" s="442"/>
      <c r="AK29" s="442"/>
      <c r="AL29" s="443"/>
      <c r="AM29" s="441">
        <v>372564</v>
      </c>
      <c r="AN29" s="442"/>
      <c r="AO29" s="442"/>
      <c r="AP29" s="442"/>
      <c r="AQ29" s="442"/>
      <c r="AR29" s="443"/>
      <c r="AS29" s="441">
        <v>2844</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1036057</v>
      </c>
      <c r="BO29" s="466"/>
      <c r="BP29" s="466"/>
      <c r="BQ29" s="466"/>
      <c r="BR29" s="466"/>
      <c r="BS29" s="466"/>
      <c r="BT29" s="466"/>
      <c r="BU29" s="467"/>
      <c r="BV29" s="465">
        <v>1035553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94.6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3157640</v>
      </c>
      <c r="BO30" s="469"/>
      <c r="BP30" s="469"/>
      <c r="BQ30" s="469"/>
      <c r="BR30" s="469"/>
      <c r="BS30" s="469"/>
      <c r="BT30" s="469"/>
      <c r="BU30" s="470"/>
      <c r="BV30" s="468">
        <v>3258366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病院事業会計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簡易水道事業会計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熊本県市町村総合事務組合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（株）菊水ロマン館</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下水道事業会計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有明広域行政事務組合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後期高齢者医療事業会計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IF('各会計、関係団体の財政状況及び健全化判断比率'!B35="","",'各会計、関係団体の財政状況及び健全化判断比率'!B35)</f>
        <v>特定地域生活排水処理事業会計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熊本県後期高齢者医療広域連合
（一般会計）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特別養護老人ホーム事業会計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熊本県後期高齢者医療広域連合
（後期高齢者医療特別会計）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f6DZtvBHrQpxA3hTvv+0JxjN/6AfH2Vc6ndwqDU6wzB7eJ9NpTlX6ctcR6mYUUSfuTRlEQdcH55aCv/kTIPiQ==" saltValue="UDoEnWcAqzU00NjoxpVK7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5" t="s">
        <v>566</v>
      </c>
      <c r="D34" s="1245"/>
      <c r="E34" s="1246"/>
      <c r="F34" s="32">
        <v>17.239999999999998</v>
      </c>
      <c r="G34" s="33">
        <v>20.38</v>
      </c>
      <c r="H34" s="33">
        <v>18.579999999999998</v>
      </c>
      <c r="I34" s="33">
        <v>21.69</v>
      </c>
      <c r="J34" s="34">
        <v>20.25</v>
      </c>
      <c r="K34" s="22"/>
      <c r="L34" s="22"/>
      <c r="M34" s="22"/>
      <c r="N34" s="22"/>
      <c r="O34" s="22"/>
      <c r="P34" s="22"/>
    </row>
    <row r="35" spans="1:16" ht="39" customHeight="1" x14ac:dyDescent="0.15">
      <c r="A35" s="22"/>
      <c r="B35" s="35"/>
      <c r="C35" s="1239" t="s">
        <v>567</v>
      </c>
      <c r="D35" s="1240"/>
      <c r="E35" s="1241"/>
      <c r="F35" s="36">
        <v>14.2</v>
      </c>
      <c r="G35" s="37">
        <v>14.9</v>
      </c>
      <c r="H35" s="37">
        <v>15.19</v>
      </c>
      <c r="I35" s="37">
        <v>15.13</v>
      </c>
      <c r="J35" s="38">
        <v>15.76</v>
      </c>
      <c r="K35" s="22"/>
      <c r="L35" s="22"/>
      <c r="M35" s="22"/>
      <c r="N35" s="22"/>
      <c r="O35" s="22"/>
      <c r="P35" s="22"/>
    </row>
    <row r="36" spans="1:16" ht="39" customHeight="1" x14ac:dyDescent="0.15">
      <c r="A36" s="22"/>
      <c r="B36" s="35"/>
      <c r="C36" s="1239" t="s">
        <v>568</v>
      </c>
      <c r="D36" s="1240"/>
      <c r="E36" s="1241"/>
      <c r="F36" s="36">
        <v>4.1100000000000003</v>
      </c>
      <c r="G36" s="37">
        <v>3.25</v>
      </c>
      <c r="H36" s="37">
        <v>4.03</v>
      </c>
      <c r="I36" s="37">
        <v>5.5</v>
      </c>
      <c r="J36" s="38">
        <v>4.2</v>
      </c>
      <c r="K36" s="22"/>
      <c r="L36" s="22"/>
      <c r="M36" s="22"/>
      <c r="N36" s="22"/>
      <c r="O36" s="22"/>
      <c r="P36" s="22"/>
    </row>
    <row r="37" spans="1:16" ht="39" customHeight="1" x14ac:dyDescent="0.15">
      <c r="A37" s="22"/>
      <c r="B37" s="35"/>
      <c r="C37" s="1239" t="s">
        <v>569</v>
      </c>
      <c r="D37" s="1240"/>
      <c r="E37" s="1241"/>
      <c r="F37" s="36">
        <v>0.27</v>
      </c>
      <c r="G37" s="37">
        <v>0.53</v>
      </c>
      <c r="H37" s="37">
        <v>0.33</v>
      </c>
      <c r="I37" s="37">
        <v>0.67</v>
      </c>
      <c r="J37" s="38">
        <v>0.65</v>
      </c>
      <c r="K37" s="22"/>
      <c r="L37" s="22"/>
      <c r="M37" s="22"/>
      <c r="N37" s="22"/>
      <c r="O37" s="22"/>
      <c r="P37" s="22"/>
    </row>
    <row r="38" spans="1:16" ht="39" customHeight="1" x14ac:dyDescent="0.15">
      <c r="A38" s="22"/>
      <c r="B38" s="35"/>
      <c r="C38" s="1239" t="s">
        <v>570</v>
      </c>
      <c r="D38" s="1240"/>
      <c r="E38" s="1241"/>
      <c r="F38" s="36">
        <v>0.75</v>
      </c>
      <c r="G38" s="37">
        <v>0.15</v>
      </c>
      <c r="H38" s="37" t="s">
        <v>571</v>
      </c>
      <c r="I38" s="37">
        <v>1.1100000000000001</v>
      </c>
      <c r="J38" s="38">
        <v>0.22</v>
      </c>
      <c r="K38" s="22"/>
      <c r="L38" s="22"/>
      <c r="M38" s="22"/>
      <c r="N38" s="22"/>
      <c r="O38" s="22"/>
      <c r="P38" s="22"/>
    </row>
    <row r="39" spans="1:16" ht="39" customHeight="1" x14ac:dyDescent="0.15">
      <c r="A39" s="22"/>
      <c r="B39" s="35"/>
      <c r="C39" s="1239" t="s">
        <v>572</v>
      </c>
      <c r="D39" s="1240"/>
      <c r="E39" s="1241"/>
      <c r="F39" s="36">
        <v>0.39</v>
      </c>
      <c r="G39" s="37">
        <v>0.37</v>
      </c>
      <c r="H39" s="37">
        <v>0.28000000000000003</v>
      </c>
      <c r="I39" s="37">
        <v>0.21</v>
      </c>
      <c r="J39" s="38">
        <v>0.17</v>
      </c>
      <c r="K39" s="22"/>
      <c r="L39" s="22"/>
      <c r="M39" s="22"/>
      <c r="N39" s="22"/>
      <c r="O39" s="22"/>
      <c r="P39" s="22"/>
    </row>
    <row r="40" spans="1:16" ht="39" customHeight="1" x14ac:dyDescent="0.15">
      <c r="A40" s="22"/>
      <c r="B40" s="35"/>
      <c r="C40" s="1239" t="s">
        <v>573</v>
      </c>
      <c r="D40" s="1240"/>
      <c r="E40" s="1241"/>
      <c r="F40" s="36">
        <v>0.18</v>
      </c>
      <c r="G40" s="37">
        <v>0.22</v>
      </c>
      <c r="H40" s="37">
        <v>0.16</v>
      </c>
      <c r="I40" s="37">
        <v>0.09</v>
      </c>
      <c r="J40" s="38">
        <v>0.16</v>
      </c>
      <c r="K40" s="22"/>
      <c r="L40" s="22"/>
      <c r="M40" s="22"/>
      <c r="N40" s="22"/>
      <c r="O40" s="22"/>
      <c r="P40" s="22"/>
    </row>
    <row r="41" spans="1:16" ht="39" customHeight="1" x14ac:dyDescent="0.15">
      <c r="A41" s="22"/>
      <c r="B41" s="35"/>
      <c r="C41" s="1239" t="s">
        <v>574</v>
      </c>
      <c r="D41" s="1240"/>
      <c r="E41" s="1241"/>
      <c r="F41" s="36">
        <v>0.37</v>
      </c>
      <c r="G41" s="37">
        <v>0.15</v>
      </c>
      <c r="H41" s="37">
        <v>0.11</v>
      </c>
      <c r="I41" s="37">
        <v>0.08</v>
      </c>
      <c r="J41" s="38">
        <v>0.06</v>
      </c>
      <c r="K41" s="22"/>
      <c r="L41" s="22"/>
      <c r="M41" s="22"/>
      <c r="N41" s="22"/>
      <c r="O41" s="22"/>
      <c r="P41" s="22"/>
    </row>
    <row r="42" spans="1:16" ht="39" customHeight="1" x14ac:dyDescent="0.15">
      <c r="A42" s="22"/>
      <c r="B42" s="39"/>
      <c r="C42" s="1239" t="s">
        <v>575</v>
      </c>
      <c r="D42" s="1240"/>
      <c r="E42" s="1241"/>
      <c r="F42" s="36" t="s">
        <v>517</v>
      </c>
      <c r="G42" s="37" t="s">
        <v>517</v>
      </c>
      <c r="H42" s="37" t="s">
        <v>517</v>
      </c>
      <c r="I42" s="37" t="s">
        <v>517</v>
      </c>
      <c r="J42" s="38" t="s">
        <v>517</v>
      </c>
      <c r="K42" s="22"/>
      <c r="L42" s="22"/>
      <c r="M42" s="22"/>
      <c r="N42" s="22"/>
      <c r="O42" s="22"/>
      <c r="P42" s="22"/>
    </row>
    <row r="43" spans="1:16" ht="39" customHeight="1" thickBot="1" x14ac:dyDescent="0.2">
      <c r="A43" s="22"/>
      <c r="B43" s="40"/>
      <c r="C43" s="1242" t="s">
        <v>576</v>
      </c>
      <c r="D43" s="1243"/>
      <c r="E43" s="1244"/>
      <c r="F43" s="41">
        <v>0.41</v>
      </c>
      <c r="G43" s="42">
        <v>0.36</v>
      </c>
      <c r="H43" s="42">
        <v>0.13</v>
      </c>
      <c r="I43" s="42">
        <v>0</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GF1JiS7uiXEY+jmFyWN+ON3HaourUBWGRe2227ItBlkK5Wo0y8ahEXO7h56SV24H/8uqtVQg3WpFAzR4TbtQA==" saltValue="fzuXqQvw9gvee0yhv7qz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856</v>
      </c>
      <c r="L45" s="60">
        <v>955</v>
      </c>
      <c r="M45" s="60">
        <v>974</v>
      </c>
      <c r="N45" s="60">
        <v>940</v>
      </c>
      <c r="O45" s="61">
        <v>926</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517</v>
      </c>
      <c r="L46" s="64" t="s">
        <v>517</v>
      </c>
      <c r="M46" s="64" t="s">
        <v>517</v>
      </c>
      <c r="N46" s="64" t="s">
        <v>517</v>
      </c>
      <c r="O46" s="65" t="s">
        <v>517</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517</v>
      </c>
      <c r="L47" s="64" t="s">
        <v>517</v>
      </c>
      <c r="M47" s="64" t="s">
        <v>517</v>
      </c>
      <c r="N47" s="64" t="s">
        <v>517</v>
      </c>
      <c r="O47" s="65" t="s">
        <v>517</v>
      </c>
      <c r="P47" s="48"/>
      <c r="Q47" s="48"/>
      <c r="R47" s="48"/>
      <c r="S47" s="48"/>
      <c r="T47" s="48"/>
      <c r="U47" s="48"/>
    </row>
    <row r="48" spans="1:21" ht="30.75" customHeight="1" x14ac:dyDescent="0.15">
      <c r="A48" s="48"/>
      <c r="B48" s="1267"/>
      <c r="C48" s="1268"/>
      <c r="D48" s="62"/>
      <c r="E48" s="1249" t="s">
        <v>15</v>
      </c>
      <c r="F48" s="1249"/>
      <c r="G48" s="1249"/>
      <c r="H48" s="1249"/>
      <c r="I48" s="1249"/>
      <c r="J48" s="1250"/>
      <c r="K48" s="63">
        <v>143</v>
      </c>
      <c r="L48" s="64">
        <v>120</v>
      </c>
      <c r="M48" s="64">
        <v>118</v>
      </c>
      <c r="N48" s="64">
        <v>146</v>
      </c>
      <c r="O48" s="65">
        <v>134</v>
      </c>
      <c r="P48" s="48"/>
      <c r="Q48" s="48"/>
      <c r="R48" s="48"/>
      <c r="S48" s="48"/>
      <c r="T48" s="48"/>
      <c r="U48" s="48"/>
    </row>
    <row r="49" spans="1:21" ht="30.75" customHeight="1" x14ac:dyDescent="0.15">
      <c r="A49" s="48"/>
      <c r="B49" s="1267"/>
      <c r="C49" s="1268"/>
      <c r="D49" s="62"/>
      <c r="E49" s="1249" t="s">
        <v>16</v>
      </c>
      <c r="F49" s="1249"/>
      <c r="G49" s="1249"/>
      <c r="H49" s="1249"/>
      <c r="I49" s="1249"/>
      <c r="J49" s="1250"/>
      <c r="K49" s="63">
        <v>70</v>
      </c>
      <c r="L49" s="64">
        <v>60</v>
      </c>
      <c r="M49" s="64">
        <v>66</v>
      </c>
      <c r="N49" s="64">
        <v>66</v>
      </c>
      <c r="O49" s="65">
        <v>67</v>
      </c>
      <c r="P49" s="48"/>
      <c r="Q49" s="48"/>
      <c r="R49" s="48"/>
      <c r="S49" s="48"/>
      <c r="T49" s="48"/>
      <c r="U49" s="48"/>
    </row>
    <row r="50" spans="1:21" ht="30.75" customHeight="1" x14ac:dyDescent="0.15">
      <c r="A50" s="48"/>
      <c r="B50" s="1267"/>
      <c r="C50" s="1268"/>
      <c r="D50" s="62"/>
      <c r="E50" s="1249" t="s">
        <v>17</v>
      </c>
      <c r="F50" s="1249"/>
      <c r="G50" s="1249"/>
      <c r="H50" s="1249"/>
      <c r="I50" s="1249"/>
      <c r="J50" s="1250"/>
      <c r="K50" s="63">
        <v>0</v>
      </c>
      <c r="L50" s="64">
        <v>0</v>
      </c>
      <c r="M50" s="64">
        <v>0</v>
      </c>
      <c r="N50" s="64">
        <v>0</v>
      </c>
      <c r="O50" s="65">
        <v>0</v>
      </c>
      <c r="P50" s="48"/>
      <c r="Q50" s="48"/>
      <c r="R50" s="48"/>
      <c r="S50" s="48"/>
      <c r="T50" s="48"/>
      <c r="U50" s="48"/>
    </row>
    <row r="51" spans="1:21" ht="30.75" customHeight="1" x14ac:dyDescent="0.15">
      <c r="A51" s="48"/>
      <c r="B51" s="1269"/>
      <c r="C51" s="1270"/>
      <c r="D51" s="66"/>
      <c r="E51" s="1249" t="s">
        <v>18</v>
      </c>
      <c r="F51" s="1249"/>
      <c r="G51" s="1249"/>
      <c r="H51" s="1249"/>
      <c r="I51" s="1249"/>
      <c r="J51" s="1250"/>
      <c r="K51" s="63" t="s">
        <v>517</v>
      </c>
      <c r="L51" s="64" t="s">
        <v>517</v>
      </c>
      <c r="M51" s="64" t="s">
        <v>517</v>
      </c>
      <c r="N51" s="64" t="s">
        <v>517</v>
      </c>
      <c r="O51" s="65" t="s">
        <v>517</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799</v>
      </c>
      <c r="L52" s="64">
        <v>874</v>
      </c>
      <c r="M52" s="64">
        <v>883</v>
      </c>
      <c r="N52" s="64">
        <v>810</v>
      </c>
      <c r="O52" s="65">
        <v>776</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270</v>
      </c>
      <c r="L53" s="69">
        <v>261</v>
      </c>
      <c r="M53" s="69">
        <v>275</v>
      </c>
      <c r="N53" s="69">
        <v>342</v>
      </c>
      <c r="O53" s="70">
        <v>351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55" t="s">
        <v>25</v>
      </c>
      <c r="C57" s="1256"/>
      <c r="D57" s="1259" t="s">
        <v>26</v>
      </c>
      <c r="E57" s="1260"/>
      <c r="F57" s="1260"/>
      <c r="G57" s="1260"/>
      <c r="H57" s="1260"/>
      <c r="I57" s="1260"/>
      <c r="J57" s="1261"/>
      <c r="K57" s="82" t="s">
        <v>593</v>
      </c>
      <c r="L57" s="83" t="s">
        <v>593</v>
      </c>
      <c r="M57" s="83" t="s">
        <v>593</v>
      </c>
      <c r="N57" s="83" t="s">
        <v>593</v>
      </c>
      <c r="O57" s="84" t="s">
        <v>593</v>
      </c>
    </row>
    <row r="58" spans="1:21" ht="31.5" customHeight="1" thickBot="1" x14ac:dyDescent="0.2">
      <c r="B58" s="1257"/>
      <c r="C58" s="1258"/>
      <c r="D58" s="1262" t="s">
        <v>27</v>
      </c>
      <c r="E58" s="1263"/>
      <c r="F58" s="1263"/>
      <c r="G58" s="1263"/>
      <c r="H58" s="1263"/>
      <c r="I58" s="1263"/>
      <c r="J58" s="1264"/>
      <c r="K58" s="85" t="s">
        <v>593</v>
      </c>
      <c r="L58" s="86" t="s">
        <v>593</v>
      </c>
      <c r="M58" s="86" t="s">
        <v>593</v>
      </c>
      <c r="N58" s="86" t="s">
        <v>593</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W+NG2rOIERSryhUlHZKChQenIwQqE4npnLmVVKq1L2sD9TYA8dTZq9JRCu+w3rGzdsj2yt1F9BXOcJmRq042A==" saltValue="4mzrDI9HYSDtOKyEIYrB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5" t="s">
        <v>30</v>
      </c>
      <c r="C41" s="1286"/>
      <c r="D41" s="101"/>
      <c r="E41" s="1287" t="s">
        <v>31</v>
      </c>
      <c r="F41" s="1287"/>
      <c r="G41" s="1287"/>
      <c r="H41" s="1288"/>
      <c r="I41" s="102">
        <v>8140</v>
      </c>
      <c r="J41" s="103">
        <v>7748</v>
      </c>
      <c r="K41" s="103">
        <v>7369</v>
      </c>
      <c r="L41" s="103">
        <v>7259</v>
      </c>
      <c r="M41" s="104">
        <v>7348</v>
      </c>
    </row>
    <row r="42" spans="2:13" ht="27.75" customHeight="1" x14ac:dyDescent="0.15">
      <c r="B42" s="1275"/>
      <c r="C42" s="1276"/>
      <c r="D42" s="105"/>
      <c r="E42" s="1279" t="s">
        <v>32</v>
      </c>
      <c r="F42" s="1279"/>
      <c r="G42" s="1279"/>
      <c r="H42" s="1280"/>
      <c r="I42" s="106" t="s">
        <v>517</v>
      </c>
      <c r="J42" s="107" t="s">
        <v>517</v>
      </c>
      <c r="K42" s="107" t="s">
        <v>517</v>
      </c>
      <c r="L42" s="107" t="s">
        <v>517</v>
      </c>
      <c r="M42" s="108" t="s">
        <v>517</v>
      </c>
    </row>
    <row r="43" spans="2:13" ht="27.75" customHeight="1" x14ac:dyDescent="0.15">
      <c r="B43" s="1275"/>
      <c r="C43" s="1276"/>
      <c r="D43" s="105"/>
      <c r="E43" s="1279" t="s">
        <v>33</v>
      </c>
      <c r="F43" s="1279"/>
      <c r="G43" s="1279"/>
      <c r="H43" s="1280"/>
      <c r="I43" s="106">
        <v>980</v>
      </c>
      <c r="J43" s="107">
        <v>964</v>
      </c>
      <c r="K43" s="107">
        <v>907</v>
      </c>
      <c r="L43" s="107">
        <v>890</v>
      </c>
      <c r="M43" s="108">
        <v>917</v>
      </c>
    </row>
    <row r="44" spans="2:13" ht="27.75" customHeight="1" x14ac:dyDescent="0.15">
      <c r="B44" s="1275"/>
      <c r="C44" s="1276"/>
      <c r="D44" s="105"/>
      <c r="E44" s="1279" t="s">
        <v>34</v>
      </c>
      <c r="F44" s="1279"/>
      <c r="G44" s="1279"/>
      <c r="H44" s="1280"/>
      <c r="I44" s="106">
        <v>269</v>
      </c>
      <c r="J44" s="107">
        <v>291</v>
      </c>
      <c r="K44" s="107">
        <v>326</v>
      </c>
      <c r="L44" s="107">
        <v>328</v>
      </c>
      <c r="M44" s="108">
        <v>388</v>
      </c>
    </row>
    <row r="45" spans="2:13" ht="27.75" customHeight="1" x14ac:dyDescent="0.15">
      <c r="B45" s="1275"/>
      <c r="C45" s="1276"/>
      <c r="D45" s="105"/>
      <c r="E45" s="1279" t="s">
        <v>35</v>
      </c>
      <c r="F45" s="1279"/>
      <c r="G45" s="1279"/>
      <c r="H45" s="1280"/>
      <c r="I45" s="106">
        <v>1655</v>
      </c>
      <c r="J45" s="107">
        <v>1551</v>
      </c>
      <c r="K45" s="107">
        <v>1362</v>
      </c>
      <c r="L45" s="107">
        <v>741</v>
      </c>
      <c r="M45" s="108">
        <v>711</v>
      </c>
    </row>
    <row r="46" spans="2:13" ht="27.75" customHeight="1" x14ac:dyDescent="0.15">
      <c r="B46" s="1275"/>
      <c r="C46" s="1276"/>
      <c r="D46" s="109"/>
      <c r="E46" s="1279" t="s">
        <v>36</v>
      </c>
      <c r="F46" s="1279"/>
      <c r="G46" s="1279"/>
      <c r="H46" s="1280"/>
      <c r="I46" s="106" t="s">
        <v>517</v>
      </c>
      <c r="J46" s="107" t="s">
        <v>517</v>
      </c>
      <c r="K46" s="107" t="s">
        <v>517</v>
      </c>
      <c r="L46" s="107" t="s">
        <v>517</v>
      </c>
      <c r="M46" s="108" t="s">
        <v>517</v>
      </c>
    </row>
    <row r="47" spans="2:13" ht="27.75" customHeight="1" x14ac:dyDescent="0.15">
      <c r="B47" s="1275"/>
      <c r="C47" s="1276"/>
      <c r="D47" s="110"/>
      <c r="E47" s="1289" t="s">
        <v>37</v>
      </c>
      <c r="F47" s="1290"/>
      <c r="G47" s="1290"/>
      <c r="H47" s="1291"/>
      <c r="I47" s="106" t="s">
        <v>517</v>
      </c>
      <c r="J47" s="107" t="s">
        <v>517</v>
      </c>
      <c r="K47" s="107" t="s">
        <v>517</v>
      </c>
      <c r="L47" s="107" t="s">
        <v>517</v>
      </c>
      <c r="M47" s="108" t="s">
        <v>517</v>
      </c>
    </row>
    <row r="48" spans="2:13" ht="27.75" customHeight="1" x14ac:dyDescent="0.15">
      <c r="B48" s="1275"/>
      <c r="C48" s="1276"/>
      <c r="D48" s="105"/>
      <c r="E48" s="1279" t="s">
        <v>38</v>
      </c>
      <c r="F48" s="1279"/>
      <c r="G48" s="1279"/>
      <c r="H48" s="1280"/>
      <c r="I48" s="106" t="s">
        <v>517</v>
      </c>
      <c r="J48" s="107" t="s">
        <v>517</v>
      </c>
      <c r="K48" s="107" t="s">
        <v>517</v>
      </c>
      <c r="L48" s="107" t="s">
        <v>517</v>
      </c>
      <c r="M48" s="108" t="s">
        <v>517</v>
      </c>
    </row>
    <row r="49" spans="2:13" ht="27.75" customHeight="1" x14ac:dyDescent="0.15">
      <c r="B49" s="1277"/>
      <c r="C49" s="1278"/>
      <c r="D49" s="105"/>
      <c r="E49" s="1279" t="s">
        <v>39</v>
      </c>
      <c r="F49" s="1279"/>
      <c r="G49" s="1279"/>
      <c r="H49" s="1280"/>
      <c r="I49" s="106" t="s">
        <v>517</v>
      </c>
      <c r="J49" s="107" t="s">
        <v>517</v>
      </c>
      <c r="K49" s="107" t="s">
        <v>517</v>
      </c>
      <c r="L49" s="107" t="s">
        <v>517</v>
      </c>
      <c r="M49" s="108" t="s">
        <v>517</v>
      </c>
    </row>
    <row r="50" spans="2:13" ht="27.75" customHeight="1" x14ac:dyDescent="0.15">
      <c r="B50" s="1273" t="s">
        <v>40</v>
      </c>
      <c r="C50" s="1274"/>
      <c r="D50" s="111"/>
      <c r="E50" s="1279" t="s">
        <v>41</v>
      </c>
      <c r="F50" s="1279"/>
      <c r="G50" s="1279"/>
      <c r="H50" s="1280"/>
      <c r="I50" s="106">
        <v>6263</v>
      </c>
      <c r="J50" s="107">
        <v>6467</v>
      </c>
      <c r="K50" s="107">
        <v>6555</v>
      </c>
      <c r="L50" s="107">
        <v>7076</v>
      </c>
      <c r="M50" s="108">
        <v>6996</v>
      </c>
    </row>
    <row r="51" spans="2:13" ht="27.75" customHeight="1" x14ac:dyDescent="0.15">
      <c r="B51" s="1275"/>
      <c r="C51" s="1276"/>
      <c r="D51" s="105"/>
      <c r="E51" s="1279" t="s">
        <v>42</v>
      </c>
      <c r="F51" s="1279"/>
      <c r="G51" s="1279"/>
      <c r="H51" s="1280"/>
      <c r="I51" s="106" t="s">
        <v>517</v>
      </c>
      <c r="J51" s="107" t="s">
        <v>517</v>
      </c>
      <c r="K51" s="107" t="s">
        <v>517</v>
      </c>
      <c r="L51" s="107" t="s">
        <v>517</v>
      </c>
      <c r="M51" s="108" t="s">
        <v>517</v>
      </c>
    </row>
    <row r="52" spans="2:13" ht="27.75" customHeight="1" x14ac:dyDescent="0.15">
      <c r="B52" s="1277"/>
      <c r="C52" s="1278"/>
      <c r="D52" s="105"/>
      <c r="E52" s="1279" t="s">
        <v>43</v>
      </c>
      <c r="F52" s="1279"/>
      <c r="G52" s="1279"/>
      <c r="H52" s="1280"/>
      <c r="I52" s="106">
        <v>7292</v>
      </c>
      <c r="J52" s="107">
        <v>6006</v>
      </c>
      <c r="K52" s="107">
        <v>6528</v>
      </c>
      <c r="L52" s="107">
        <v>6662</v>
      </c>
      <c r="M52" s="108">
        <v>6097</v>
      </c>
    </row>
    <row r="53" spans="2:13" ht="27.75" customHeight="1" thickBot="1" x14ac:dyDescent="0.2">
      <c r="B53" s="1281" t="s">
        <v>44</v>
      </c>
      <c r="C53" s="1282"/>
      <c r="D53" s="112"/>
      <c r="E53" s="1283" t="s">
        <v>45</v>
      </c>
      <c r="F53" s="1283"/>
      <c r="G53" s="1283"/>
      <c r="H53" s="1284"/>
      <c r="I53" s="113">
        <v>-2511</v>
      </c>
      <c r="J53" s="114">
        <v>-1919</v>
      </c>
      <c r="K53" s="114">
        <v>-3120</v>
      </c>
      <c r="L53" s="114">
        <v>-4519</v>
      </c>
      <c r="M53" s="115">
        <v>-3730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rfT0RaXoTIGz4VilyKHHNOUvQ2bYeQdu9e3ifIQeSDK7BOrQ+tZpDzSZbhbIkRJWvDni9iIm47yipi4NYenBA==" saltValue="Y88uHjPuQEgrwTc0bGsR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90" zoomScaleNormal="9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300" t="s">
        <v>48</v>
      </c>
      <c r="D55" s="1300"/>
      <c r="E55" s="1301"/>
      <c r="F55" s="127">
        <v>3192</v>
      </c>
      <c r="G55" s="127">
        <v>3093</v>
      </c>
      <c r="H55" s="128">
        <v>3064</v>
      </c>
    </row>
    <row r="56" spans="2:8" ht="52.5" customHeight="1" x14ac:dyDescent="0.15">
      <c r="B56" s="129"/>
      <c r="C56" s="1302" t="s">
        <v>49</v>
      </c>
      <c r="D56" s="1302"/>
      <c r="E56" s="1303"/>
      <c r="F56" s="130">
        <v>1035</v>
      </c>
      <c r="G56" s="130">
        <v>1036</v>
      </c>
      <c r="H56" s="131">
        <v>1036</v>
      </c>
    </row>
    <row r="57" spans="2:8" ht="53.25" customHeight="1" x14ac:dyDescent="0.15">
      <c r="B57" s="129"/>
      <c r="C57" s="1304" t="s">
        <v>50</v>
      </c>
      <c r="D57" s="1304"/>
      <c r="E57" s="1305"/>
      <c r="F57" s="132">
        <v>3217</v>
      </c>
      <c r="G57" s="132">
        <v>3258</v>
      </c>
      <c r="H57" s="133">
        <v>3158</v>
      </c>
    </row>
    <row r="58" spans="2:8" ht="45.75" customHeight="1" x14ac:dyDescent="0.15">
      <c r="B58" s="134"/>
      <c r="C58" s="1292" t="s">
        <v>588</v>
      </c>
      <c r="D58" s="1293"/>
      <c r="E58" s="1294"/>
      <c r="F58" s="135">
        <v>1729</v>
      </c>
      <c r="G58" s="135">
        <v>1730</v>
      </c>
      <c r="H58" s="136">
        <v>1644</v>
      </c>
    </row>
    <row r="59" spans="2:8" ht="45.75" customHeight="1" x14ac:dyDescent="0.15">
      <c r="B59" s="134"/>
      <c r="C59" s="1292" t="s">
        <v>589</v>
      </c>
      <c r="D59" s="1293"/>
      <c r="E59" s="1294"/>
      <c r="F59" s="135">
        <v>1004</v>
      </c>
      <c r="G59" s="135">
        <v>1005</v>
      </c>
      <c r="H59" s="136">
        <v>1012</v>
      </c>
    </row>
    <row r="60" spans="2:8" ht="45.75" customHeight="1" x14ac:dyDescent="0.15">
      <c r="B60" s="134"/>
      <c r="C60" s="1292" t="s">
        <v>590</v>
      </c>
      <c r="D60" s="1293"/>
      <c r="E60" s="1294"/>
      <c r="F60" s="135">
        <v>207</v>
      </c>
      <c r="G60" s="135">
        <v>207</v>
      </c>
      <c r="H60" s="136">
        <v>207</v>
      </c>
    </row>
    <row r="61" spans="2:8" ht="45.75" customHeight="1" x14ac:dyDescent="0.15">
      <c r="B61" s="134"/>
      <c r="C61" s="1292" t="s">
        <v>591</v>
      </c>
      <c r="D61" s="1293"/>
      <c r="E61" s="1294"/>
      <c r="F61" s="135">
        <v>204</v>
      </c>
      <c r="G61" s="135">
        <v>204</v>
      </c>
      <c r="H61" s="136">
        <v>204</v>
      </c>
    </row>
    <row r="62" spans="2:8" ht="45.75" customHeight="1" thickBot="1" x14ac:dyDescent="0.2">
      <c r="B62" s="137"/>
      <c r="C62" s="1295" t="s">
        <v>592</v>
      </c>
      <c r="D62" s="1296"/>
      <c r="E62" s="1297"/>
      <c r="F62" s="138">
        <v>44</v>
      </c>
      <c r="G62" s="138">
        <v>43</v>
      </c>
      <c r="H62" s="139">
        <v>37</v>
      </c>
    </row>
    <row r="63" spans="2:8" ht="52.5" customHeight="1" thickBot="1" x14ac:dyDescent="0.2">
      <c r="B63" s="140"/>
      <c r="C63" s="1298" t="s">
        <v>51</v>
      </c>
      <c r="D63" s="1298"/>
      <c r="E63" s="1299"/>
      <c r="F63" s="141">
        <v>7444</v>
      </c>
      <c r="G63" s="141">
        <v>7387</v>
      </c>
      <c r="H63" s="142">
        <v>7258</v>
      </c>
    </row>
    <row r="64" spans="2:8" ht="15" customHeight="1" x14ac:dyDescent="0.15"/>
    <row r="65" ht="0" hidden="1" customHeight="1" x14ac:dyDescent="0.15"/>
    <row r="66" ht="0" hidden="1" customHeight="1" x14ac:dyDescent="0.15"/>
  </sheetData>
  <sheetProtection algorithmName="SHA-512" hashValue="S1lO45cAVjAmus8AFOHYBlbC7H/WFrFa2Br9upx1nfECa9JWOySB1TErpH+FogVi0jolRH927QemWSfdmPJdIA==" saltValue="xBHpsRsy3JLwHjpJ6+zF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9" t="s">
        <v>597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598</v>
      </c>
    </row>
    <row r="50" spans="1:109" x14ac:dyDescent="0.15">
      <c r="B50" s="394"/>
      <c r="G50" s="1312"/>
      <c r="H50" s="1312"/>
      <c r="I50" s="1312"/>
      <c r="J50" s="1312"/>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558</v>
      </c>
      <c r="BQ50" s="1311"/>
      <c r="BR50" s="1311"/>
      <c r="BS50" s="1311"/>
      <c r="BT50" s="1311"/>
      <c r="BU50" s="1311"/>
      <c r="BV50" s="1311"/>
      <c r="BW50" s="1311"/>
      <c r="BX50" s="1311" t="s">
        <v>559</v>
      </c>
      <c r="BY50" s="1311"/>
      <c r="BZ50" s="1311"/>
      <c r="CA50" s="1311"/>
      <c r="CB50" s="1311"/>
      <c r="CC50" s="1311"/>
      <c r="CD50" s="1311"/>
      <c r="CE50" s="1311"/>
      <c r="CF50" s="1311" t="s">
        <v>560</v>
      </c>
      <c r="CG50" s="1311"/>
      <c r="CH50" s="1311"/>
      <c r="CI50" s="1311"/>
      <c r="CJ50" s="1311"/>
      <c r="CK50" s="1311"/>
      <c r="CL50" s="1311"/>
      <c r="CM50" s="1311"/>
      <c r="CN50" s="1311" t="s">
        <v>561</v>
      </c>
      <c r="CO50" s="1311"/>
      <c r="CP50" s="1311"/>
      <c r="CQ50" s="1311"/>
      <c r="CR50" s="1311"/>
      <c r="CS50" s="1311"/>
      <c r="CT50" s="1311"/>
      <c r="CU50" s="1311"/>
      <c r="CV50" s="1311" t="s">
        <v>562</v>
      </c>
      <c r="CW50" s="1311"/>
      <c r="CX50" s="1311"/>
      <c r="CY50" s="1311"/>
      <c r="CZ50" s="1311"/>
      <c r="DA50" s="1311"/>
      <c r="DB50" s="1311"/>
      <c r="DC50" s="1311"/>
    </row>
    <row r="51" spans="1:109" ht="13.5" customHeight="1" x14ac:dyDescent="0.15">
      <c r="B51" s="394"/>
      <c r="G51" s="1314"/>
      <c r="H51" s="1314"/>
      <c r="I51" s="1328"/>
      <c r="J51" s="1328"/>
      <c r="K51" s="1313"/>
      <c r="L51" s="1313"/>
      <c r="M51" s="1313"/>
      <c r="N51" s="1313"/>
      <c r="AM51" s="403"/>
      <c r="AN51" s="1309" t="s">
        <v>599</v>
      </c>
      <c r="AO51" s="1309"/>
      <c r="AP51" s="1309"/>
      <c r="AQ51" s="1309"/>
      <c r="AR51" s="1309"/>
      <c r="AS51" s="1309"/>
      <c r="AT51" s="1309"/>
      <c r="AU51" s="1309"/>
      <c r="AV51" s="1309"/>
      <c r="AW51" s="1309"/>
      <c r="AX51" s="1309"/>
      <c r="AY51" s="1309"/>
      <c r="AZ51" s="1309"/>
      <c r="BA51" s="1309"/>
      <c r="BB51" s="1309" t="s">
        <v>600</v>
      </c>
      <c r="BC51" s="1309"/>
      <c r="BD51" s="1309"/>
      <c r="BE51" s="1309"/>
      <c r="BF51" s="1309"/>
      <c r="BG51" s="1309"/>
      <c r="BH51" s="1309"/>
      <c r="BI51" s="1309"/>
      <c r="BJ51" s="1309"/>
      <c r="BK51" s="1309"/>
      <c r="BL51" s="1309"/>
      <c r="BM51" s="1309"/>
      <c r="BN51" s="1309"/>
      <c r="BO51" s="1309"/>
      <c r="BP51" s="1318"/>
      <c r="BQ51" s="1306"/>
      <c r="BR51" s="1306"/>
      <c r="BS51" s="1306"/>
      <c r="BT51" s="1306"/>
      <c r="BU51" s="1306"/>
      <c r="BV51" s="1306"/>
      <c r="BW51" s="1306"/>
      <c r="BX51" s="1306"/>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x14ac:dyDescent="0.15">
      <c r="B52" s="394"/>
      <c r="G52" s="1314"/>
      <c r="H52" s="1314"/>
      <c r="I52" s="1328"/>
      <c r="J52" s="1328"/>
      <c r="K52" s="1313"/>
      <c r="L52" s="1313"/>
      <c r="M52" s="1313"/>
      <c r="N52" s="1313"/>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14"/>
      <c r="H53" s="1314"/>
      <c r="I53" s="1312"/>
      <c r="J53" s="1312"/>
      <c r="K53" s="1313"/>
      <c r="L53" s="1313"/>
      <c r="M53" s="1313"/>
      <c r="N53" s="1313"/>
      <c r="AM53" s="403"/>
      <c r="AN53" s="1309"/>
      <c r="AO53" s="1309"/>
      <c r="AP53" s="1309"/>
      <c r="AQ53" s="1309"/>
      <c r="AR53" s="1309"/>
      <c r="AS53" s="1309"/>
      <c r="AT53" s="1309"/>
      <c r="AU53" s="1309"/>
      <c r="AV53" s="1309"/>
      <c r="AW53" s="1309"/>
      <c r="AX53" s="1309"/>
      <c r="AY53" s="1309"/>
      <c r="AZ53" s="1309"/>
      <c r="BA53" s="1309"/>
      <c r="BB53" s="1309" t="s">
        <v>601</v>
      </c>
      <c r="BC53" s="1309"/>
      <c r="BD53" s="1309"/>
      <c r="BE53" s="1309"/>
      <c r="BF53" s="1309"/>
      <c r="BG53" s="1309"/>
      <c r="BH53" s="1309"/>
      <c r="BI53" s="1309"/>
      <c r="BJ53" s="1309"/>
      <c r="BK53" s="1309"/>
      <c r="BL53" s="1309"/>
      <c r="BM53" s="1309"/>
      <c r="BN53" s="1309"/>
      <c r="BO53" s="1309"/>
      <c r="BP53" s="1318"/>
      <c r="BQ53" s="1306"/>
      <c r="BR53" s="1306"/>
      <c r="BS53" s="1306"/>
      <c r="BT53" s="1306"/>
      <c r="BU53" s="1306"/>
      <c r="BV53" s="1306"/>
      <c r="BW53" s="1306"/>
      <c r="BX53" s="1306">
        <v>60.1</v>
      </c>
      <c r="BY53" s="1306"/>
      <c r="BZ53" s="1306"/>
      <c r="CA53" s="1306"/>
      <c r="CB53" s="1306"/>
      <c r="CC53" s="1306"/>
      <c r="CD53" s="1306"/>
      <c r="CE53" s="1306"/>
      <c r="CF53" s="1306">
        <v>60.8</v>
      </c>
      <c r="CG53" s="1306"/>
      <c r="CH53" s="1306"/>
      <c r="CI53" s="1306"/>
      <c r="CJ53" s="1306"/>
      <c r="CK53" s="1306"/>
      <c r="CL53" s="1306"/>
      <c r="CM53" s="1306"/>
      <c r="CN53" s="1306">
        <v>61.4</v>
      </c>
      <c r="CO53" s="1306"/>
      <c r="CP53" s="1306"/>
      <c r="CQ53" s="1306"/>
      <c r="CR53" s="1306"/>
      <c r="CS53" s="1306"/>
      <c r="CT53" s="1306"/>
      <c r="CU53" s="1306"/>
      <c r="CV53" s="1306">
        <v>60.7</v>
      </c>
      <c r="CW53" s="1306"/>
      <c r="CX53" s="1306"/>
      <c r="CY53" s="1306"/>
      <c r="CZ53" s="1306"/>
      <c r="DA53" s="1306"/>
      <c r="DB53" s="1306"/>
      <c r="DC53" s="1306"/>
    </row>
    <row r="54" spans="1:109" x14ac:dyDescent="0.15">
      <c r="A54" s="402"/>
      <c r="B54" s="394"/>
      <c r="G54" s="1314"/>
      <c r="H54" s="1314"/>
      <c r="I54" s="1312"/>
      <c r="J54" s="1312"/>
      <c r="K54" s="1313"/>
      <c r="L54" s="1313"/>
      <c r="M54" s="1313"/>
      <c r="N54" s="1313"/>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2"/>
      <c r="H55" s="1312"/>
      <c r="I55" s="1312"/>
      <c r="J55" s="1312"/>
      <c r="K55" s="1313"/>
      <c r="L55" s="1313"/>
      <c r="M55" s="1313"/>
      <c r="N55" s="1313"/>
      <c r="AN55" s="1311" t="s">
        <v>602</v>
      </c>
      <c r="AO55" s="1311"/>
      <c r="AP55" s="1311"/>
      <c r="AQ55" s="1311"/>
      <c r="AR55" s="1311"/>
      <c r="AS55" s="1311"/>
      <c r="AT55" s="1311"/>
      <c r="AU55" s="1311"/>
      <c r="AV55" s="1311"/>
      <c r="AW55" s="1311"/>
      <c r="AX55" s="1311"/>
      <c r="AY55" s="1311"/>
      <c r="AZ55" s="1311"/>
      <c r="BA55" s="1311"/>
      <c r="BB55" s="1309" t="s">
        <v>600</v>
      </c>
      <c r="BC55" s="1309"/>
      <c r="BD55" s="1309"/>
      <c r="BE55" s="1309"/>
      <c r="BF55" s="1309"/>
      <c r="BG55" s="1309"/>
      <c r="BH55" s="1309"/>
      <c r="BI55" s="1309"/>
      <c r="BJ55" s="1309"/>
      <c r="BK55" s="1309"/>
      <c r="BL55" s="1309"/>
      <c r="BM55" s="1309"/>
      <c r="BN55" s="1309"/>
      <c r="BO55" s="1309"/>
      <c r="BP55" s="1318"/>
      <c r="BQ55" s="1306"/>
      <c r="BR55" s="1306"/>
      <c r="BS55" s="1306"/>
      <c r="BT55" s="1306"/>
      <c r="BU55" s="1306"/>
      <c r="BV55" s="1306"/>
      <c r="BW55" s="1306"/>
      <c r="BX55" s="1306">
        <v>58.9</v>
      </c>
      <c r="BY55" s="1306"/>
      <c r="BZ55" s="1306"/>
      <c r="CA55" s="1306"/>
      <c r="CB55" s="1306"/>
      <c r="CC55" s="1306"/>
      <c r="CD55" s="1306"/>
      <c r="CE55" s="1306"/>
      <c r="CF55" s="1306">
        <v>51.4</v>
      </c>
      <c r="CG55" s="1306"/>
      <c r="CH55" s="1306"/>
      <c r="CI55" s="1306"/>
      <c r="CJ55" s="1306"/>
      <c r="CK55" s="1306"/>
      <c r="CL55" s="1306"/>
      <c r="CM55" s="1306"/>
      <c r="CN55" s="1306">
        <v>46.8</v>
      </c>
      <c r="CO55" s="1306"/>
      <c r="CP55" s="1306"/>
      <c r="CQ55" s="1306"/>
      <c r="CR55" s="1306"/>
      <c r="CS55" s="1306"/>
      <c r="CT55" s="1306"/>
      <c r="CU55" s="1306"/>
      <c r="CV55" s="1306">
        <v>48.4</v>
      </c>
      <c r="CW55" s="1306"/>
      <c r="CX55" s="1306"/>
      <c r="CY55" s="1306"/>
      <c r="CZ55" s="1306"/>
      <c r="DA55" s="1306"/>
      <c r="DB55" s="1306"/>
      <c r="DC55" s="1306"/>
    </row>
    <row r="56" spans="1:109" x14ac:dyDescent="0.15">
      <c r="A56" s="402"/>
      <c r="B56" s="394"/>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2"/>
      <c r="H57" s="1312"/>
      <c r="I57" s="1307"/>
      <c r="J57" s="1307"/>
      <c r="K57" s="1313"/>
      <c r="L57" s="1313"/>
      <c r="M57" s="1313"/>
      <c r="N57" s="1313"/>
      <c r="AM57" s="387"/>
      <c r="AN57" s="1311"/>
      <c r="AO57" s="1311"/>
      <c r="AP57" s="1311"/>
      <c r="AQ57" s="1311"/>
      <c r="AR57" s="1311"/>
      <c r="AS57" s="1311"/>
      <c r="AT57" s="1311"/>
      <c r="AU57" s="1311"/>
      <c r="AV57" s="1311"/>
      <c r="AW57" s="1311"/>
      <c r="AX57" s="1311"/>
      <c r="AY57" s="1311"/>
      <c r="AZ57" s="1311"/>
      <c r="BA57" s="1311"/>
      <c r="BB57" s="1309" t="s">
        <v>601</v>
      </c>
      <c r="BC57" s="1309"/>
      <c r="BD57" s="1309"/>
      <c r="BE57" s="1309"/>
      <c r="BF57" s="1309"/>
      <c r="BG57" s="1309"/>
      <c r="BH57" s="1309"/>
      <c r="BI57" s="1309"/>
      <c r="BJ57" s="1309"/>
      <c r="BK57" s="1309"/>
      <c r="BL57" s="1309"/>
      <c r="BM57" s="1309"/>
      <c r="BN57" s="1309"/>
      <c r="BO57" s="1309"/>
      <c r="BP57" s="1318"/>
      <c r="BQ57" s="1306"/>
      <c r="BR57" s="1306"/>
      <c r="BS57" s="1306"/>
      <c r="BT57" s="1306"/>
      <c r="BU57" s="1306"/>
      <c r="BV57" s="1306"/>
      <c r="BW57" s="1306"/>
      <c r="BX57" s="1306">
        <v>55.6</v>
      </c>
      <c r="BY57" s="1306"/>
      <c r="BZ57" s="1306"/>
      <c r="CA57" s="1306"/>
      <c r="CB57" s="1306"/>
      <c r="CC57" s="1306"/>
      <c r="CD57" s="1306"/>
      <c r="CE57" s="1306"/>
      <c r="CF57" s="1306">
        <v>59.8</v>
      </c>
      <c r="CG57" s="1306"/>
      <c r="CH57" s="1306"/>
      <c r="CI57" s="1306"/>
      <c r="CJ57" s="1306"/>
      <c r="CK57" s="1306"/>
      <c r="CL57" s="1306"/>
      <c r="CM57" s="1306"/>
      <c r="CN57" s="1306">
        <v>61.4</v>
      </c>
      <c r="CO57" s="1306"/>
      <c r="CP57" s="1306"/>
      <c r="CQ57" s="1306"/>
      <c r="CR57" s="1306"/>
      <c r="CS57" s="1306"/>
      <c r="CT57" s="1306"/>
      <c r="CU57" s="1306"/>
      <c r="CV57" s="1306">
        <v>61.6</v>
      </c>
      <c r="CW57" s="1306"/>
      <c r="CX57" s="1306"/>
      <c r="CY57" s="1306"/>
      <c r="CZ57" s="1306"/>
      <c r="DA57" s="1306"/>
      <c r="DB57" s="1306"/>
      <c r="DC57" s="1306"/>
      <c r="DD57" s="407"/>
      <c r="DE57" s="406"/>
    </row>
    <row r="58" spans="1:109" s="402" customFormat="1" x14ac:dyDescent="0.15">
      <c r="A58" s="387"/>
      <c r="B58" s="406"/>
      <c r="G58" s="1312"/>
      <c r="H58" s="1312"/>
      <c r="I58" s="1307"/>
      <c r="J58" s="1307"/>
      <c r="K58" s="1313"/>
      <c r="L58" s="1313"/>
      <c r="M58" s="1313"/>
      <c r="N58" s="1313"/>
      <c r="AM58" s="387"/>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603</v>
      </c>
    </row>
    <row r="64" spans="1:109" x14ac:dyDescent="0.15">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9" t="s">
        <v>604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598</v>
      </c>
    </row>
    <row r="72" spans="2:107" x14ac:dyDescent="0.15">
      <c r="B72" s="394"/>
      <c r="G72" s="1312"/>
      <c r="H72" s="1312"/>
      <c r="I72" s="1312"/>
      <c r="J72" s="1312"/>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558</v>
      </c>
      <c r="BQ72" s="1311"/>
      <c r="BR72" s="1311"/>
      <c r="BS72" s="1311"/>
      <c r="BT72" s="1311"/>
      <c r="BU72" s="1311"/>
      <c r="BV72" s="1311"/>
      <c r="BW72" s="1311"/>
      <c r="BX72" s="1311" t="s">
        <v>559</v>
      </c>
      <c r="BY72" s="1311"/>
      <c r="BZ72" s="1311"/>
      <c r="CA72" s="1311"/>
      <c r="CB72" s="1311"/>
      <c r="CC72" s="1311"/>
      <c r="CD72" s="1311"/>
      <c r="CE72" s="1311"/>
      <c r="CF72" s="1311" t="s">
        <v>560</v>
      </c>
      <c r="CG72" s="1311"/>
      <c r="CH72" s="1311"/>
      <c r="CI72" s="1311"/>
      <c r="CJ72" s="1311"/>
      <c r="CK72" s="1311"/>
      <c r="CL72" s="1311"/>
      <c r="CM72" s="1311"/>
      <c r="CN72" s="1311" t="s">
        <v>561</v>
      </c>
      <c r="CO72" s="1311"/>
      <c r="CP72" s="1311"/>
      <c r="CQ72" s="1311"/>
      <c r="CR72" s="1311"/>
      <c r="CS72" s="1311"/>
      <c r="CT72" s="1311"/>
      <c r="CU72" s="1311"/>
      <c r="CV72" s="1311" t="s">
        <v>562</v>
      </c>
      <c r="CW72" s="1311"/>
      <c r="CX72" s="1311"/>
      <c r="CY72" s="1311"/>
      <c r="CZ72" s="1311"/>
      <c r="DA72" s="1311"/>
      <c r="DB72" s="1311"/>
      <c r="DC72" s="1311"/>
    </row>
    <row r="73" spans="2:107" x14ac:dyDescent="0.15">
      <c r="B73" s="394"/>
      <c r="G73" s="1314"/>
      <c r="H73" s="1314"/>
      <c r="I73" s="1314"/>
      <c r="J73" s="1314"/>
      <c r="K73" s="1310"/>
      <c r="L73" s="1310"/>
      <c r="M73" s="1310"/>
      <c r="N73" s="1310"/>
      <c r="AM73" s="403"/>
      <c r="AN73" s="1309" t="s">
        <v>599</v>
      </c>
      <c r="AO73" s="1309"/>
      <c r="AP73" s="1309"/>
      <c r="AQ73" s="1309"/>
      <c r="AR73" s="1309"/>
      <c r="AS73" s="1309"/>
      <c r="AT73" s="1309"/>
      <c r="AU73" s="1309"/>
      <c r="AV73" s="1309"/>
      <c r="AW73" s="1309"/>
      <c r="AX73" s="1309"/>
      <c r="AY73" s="1309"/>
      <c r="AZ73" s="1309"/>
      <c r="BA73" s="1309"/>
      <c r="BB73" s="1309" t="s">
        <v>600</v>
      </c>
      <c r="BC73" s="1309"/>
      <c r="BD73" s="1309"/>
      <c r="BE73" s="1309"/>
      <c r="BF73" s="1309"/>
      <c r="BG73" s="1309"/>
      <c r="BH73" s="1309"/>
      <c r="BI73" s="1309"/>
      <c r="BJ73" s="1309"/>
      <c r="BK73" s="1309"/>
      <c r="BL73" s="1309"/>
      <c r="BM73" s="1309"/>
      <c r="BN73" s="1309"/>
      <c r="BO73" s="1309"/>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x14ac:dyDescent="0.15">
      <c r="B74" s="394"/>
      <c r="G74" s="1314"/>
      <c r="H74" s="1314"/>
      <c r="I74" s="1314"/>
      <c r="J74" s="1314"/>
      <c r="K74" s="1310"/>
      <c r="L74" s="1310"/>
      <c r="M74" s="1310"/>
      <c r="N74" s="1310"/>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14"/>
      <c r="H75" s="1314"/>
      <c r="I75" s="1312"/>
      <c r="J75" s="1312"/>
      <c r="K75" s="1313"/>
      <c r="L75" s="1313"/>
      <c r="M75" s="1313"/>
      <c r="N75" s="1313"/>
      <c r="AM75" s="403"/>
      <c r="AN75" s="1309"/>
      <c r="AO75" s="1309"/>
      <c r="AP75" s="1309"/>
      <c r="AQ75" s="1309"/>
      <c r="AR75" s="1309"/>
      <c r="AS75" s="1309"/>
      <c r="AT75" s="1309"/>
      <c r="AU75" s="1309"/>
      <c r="AV75" s="1309"/>
      <c r="AW75" s="1309"/>
      <c r="AX75" s="1309"/>
      <c r="AY75" s="1309"/>
      <c r="AZ75" s="1309"/>
      <c r="BA75" s="1309"/>
      <c r="BB75" s="1309" t="s">
        <v>605</v>
      </c>
      <c r="BC75" s="1309"/>
      <c r="BD75" s="1309"/>
      <c r="BE75" s="1309"/>
      <c r="BF75" s="1309"/>
      <c r="BG75" s="1309"/>
      <c r="BH75" s="1309"/>
      <c r="BI75" s="1309"/>
      <c r="BJ75" s="1309"/>
      <c r="BK75" s="1309"/>
      <c r="BL75" s="1309"/>
      <c r="BM75" s="1309"/>
      <c r="BN75" s="1309"/>
      <c r="BO75" s="1309"/>
      <c r="BP75" s="1306">
        <v>6.4</v>
      </c>
      <c r="BQ75" s="1306"/>
      <c r="BR75" s="1306"/>
      <c r="BS75" s="1306"/>
      <c r="BT75" s="1306"/>
      <c r="BU75" s="1306"/>
      <c r="BV75" s="1306"/>
      <c r="BW75" s="1306"/>
      <c r="BX75" s="1306">
        <v>6.7</v>
      </c>
      <c r="BY75" s="1306"/>
      <c r="BZ75" s="1306"/>
      <c r="CA75" s="1306"/>
      <c r="CB75" s="1306"/>
      <c r="CC75" s="1306"/>
      <c r="CD75" s="1306"/>
      <c r="CE75" s="1306"/>
      <c r="CF75" s="1306">
        <v>7.1</v>
      </c>
      <c r="CG75" s="1306"/>
      <c r="CH75" s="1306"/>
      <c r="CI75" s="1306"/>
      <c r="CJ75" s="1306"/>
      <c r="CK75" s="1306"/>
      <c r="CL75" s="1306"/>
      <c r="CM75" s="1306"/>
      <c r="CN75" s="1306">
        <v>7.9</v>
      </c>
      <c r="CO75" s="1306"/>
      <c r="CP75" s="1306"/>
      <c r="CQ75" s="1306"/>
      <c r="CR75" s="1306"/>
      <c r="CS75" s="1306"/>
      <c r="CT75" s="1306"/>
      <c r="CU75" s="1306"/>
      <c r="CV75" s="1306">
        <v>9</v>
      </c>
      <c r="CW75" s="1306"/>
      <c r="CX75" s="1306"/>
      <c r="CY75" s="1306"/>
      <c r="CZ75" s="1306"/>
      <c r="DA75" s="1306"/>
      <c r="DB75" s="1306"/>
      <c r="DC75" s="1306"/>
    </row>
    <row r="76" spans="2:107" x14ac:dyDescent="0.15">
      <c r="B76" s="394"/>
      <c r="G76" s="1314"/>
      <c r="H76" s="1314"/>
      <c r="I76" s="1312"/>
      <c r="J76" s="1312"/>
      <c r="K76" s="1313"/>
      <c r="L76" s="1313"/>
      <c r="M76" s="1313"/>
      <c r="N76" s="1313"/>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2"/>
      <c r="H77" s="1312"/>
      <c r="I77" s="1312"/>
      <c r="J77" s="1312"/>
      <c r="K77" s="1310"/>
      <c r="L77" s="1310"/>
      <c r="M77" s="1310"/>
      <c r="N77" s="1310"/>
      <c r="AN77" s="1311" t="s">
        <v>602</v>
      </c>
      <c r="AO77" s="1311"/>
      <c r="AP77" s="1311"/>
      <c r="AQ77" s="1311"/>
      <c r="AR77" s="1311"/>
      <c r="AS77" s="1311"/>
      <c r="AT77" s="1311"/>
      <c r="AU77" s="1311"/>
      <c r="AV77" s="1311"/>
      <c r="AW77" s="1311"/>
      <c r="AX77" s="1311"/>
      <c r="AY77" s="1311"/>
      <c r="AZ77" s="1311"/>
      <c r="BA77" s="1311"/>
      <c r="BB77" s="1309" t="s">
        <v>600</v>
      </c>
      <c r="BC77" s="1309"/>
      <c r="BD77" s="1309"/>
      <c r="BE77" s="1309"/>
      <c r="BF77" s="1309"/>
      <c r="BG77" s="1309"/>
      <c r="BH77" s="1309"/>
      <c r="BI77" s="1309"/>
      <c r="BJ77" s="1309"/>
      <c r="BK77" s="1309"/>
      <c r="BL77" s="1309"/>
      <c r="BM77" s="1309"/>
      <c r="BN77" s="1309"/>
      <c r="BO77" s="1309"/>
      <c r="BP77" s="1306">
        <v>54</v>
      </c>
      <c r="BQ77" s="1306"/>
      <c r="BR77" s="1306"/>
      <c r="BS77" s="1306"/>
      <c r="BT77" s="1306"/>
      <c r="BU77" s="1306"/>
      <c r="BV77" s="1306"/>
      <c r="BW77" s="1306"/>
      <c r="BX77" s="1306">
        <v>58.9</v>
      </c>
      <c r="BY77" s="1306"/>
      <c r="BZ77" s="1306"/>
      <c r="CA77" s="1306"/>
      <c r="CB77" s="1306"/>
      <c r="CC77" s="1306"/>
      <c r="CD77" s="1306"/>
      <c r="CE77" s="1306"/>
      <c r="CF77" s="1306">
        <v>51.4</v>
      </c>
      <c r="CG77" s="1306"/>
      <c r="CH77" s="1306"/>
      <c r="CI77" s="1306"/>
      <c r="CJ77" s="1306"/>
      <c r="CK77" s="1306"/>
      <c r="CL77" s="1306"/>
      <c r="CM77" s="1306"/>
      <c r="CN77" s="1306">
        <v>46.8</v>
      </c>
      <c r="CO77" s="1306"/>
      <c r="CP77" s="1306"/>
      <c r="CQ77" s="1306"/>
      <c r="CR77" s="1306"/>
      <c r="CS77" s="1306"/>
      <c r="CT77" s="1306"/>
      <c r="CU77" s="1306"/>
      <c r="CV77" s="1306">
        <v>48.4</v>
      </c>
      <c r="CW77" s="1306"/>
      <c r="CX77" s="1306"/>
      <c r="CY77" s="1306"/>
      <c r="CZ77" s="1306"/>
      <c r="DA77" s="1306"/>
      <c r="DB77" s="1306"/>
      <c r="DC77" s="1306"/>
    </row>
    <row r="78" spans="2:107" x14ac:dyDescent="0.15">
      <c r="B78" s="394"/>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605</v>
      </c>
      <c r="BC79" s="1309"/>
      <c r="BD79" s="1309"/>
      <c r="BE79" s="1309"/>
      <c r="BF79" s="1309"/>
      <c r="BG79" s="1309"/>
      <c r="BH79" s="1309"/>
      <c r="BI79" s="1309"/>
      <c r="BJ79" s="1309"/>
      <c r="BK79" s="1309"/>
      <c r="BL79" s="1309"/>
      <c r="BM79" s="1309"/>
      <c r="BN79" s="1309"/>
      <c r="BO79" s="1309"/>
      <c r="BP79" s="1306">
        <v>11.5</v>
      </c>
      <c r="BQ79" s="1306"/>
      <c r="BR79" s="1306"/>
      <c r="BS79" s="1306"/>
      <c r="BT79" s="1306"/>
      <c r="BU79" s="1306"/>
      <c r="BV79" s="1306"/>
      <c r="BW79" s="1306"/>
      <c r="BX79" s="1306">
        <v>10.8</v>
      </c>
      <c r="BY79" s="1306"/>
      <c r="BZ79" s="1306"/>
      <c r="CA79" s="1306"/>
      <c r="CB79" s="1306"/>
      <c r="CC79" s="1306"/>
      <c r="CD79" s="1306"/>
      <c r="CE79" s="1306"/>
      <c r="CF79" s="1306">
        <v>10.199999999999999</v>
      </c>
      <c r="CG79" s="1306"/>
      <c r="CH79" s="1306"/>
      <c r="CI79" s="1306"/>
      <c r="CJ79" s="1306"/>
      <c r="CK79" s="1306"/>
      <c r="CL79" s="1306"/>
      <c r="CM79" s="1306"/>
      <c r="CN79" s="1306">
        <v>9.9</v>
      </c>
      <c r="CO79" s="1306"/>
      <c r="CP79" s="1306"/>
      <c r="CQ79" s="1306"/>
      <c r="CR79" s="1306"/>
      <c r="CS79" s="1306"/>
      <c r="CT79" s="1306"/>
      <c r="CU79" s="1306"/>
      <c r="CV79" s="1306">
        <v>9.9</v>
      </c>
      <c r="CW79" s="1306"/>
      <c r="CX79" s="1306"/>
      <c r="CY79" s="1306"/>
      <c r="CZ79" s="1306"/>
      <c r="DA79" s="1306"/>
      <c r="DB79" s="1306"/>
      <c r="DC79" s="1306"/>
    </row>
    <row r="80" spans="2:107" x14ac:dyDescent="0.15">
      <c r="B80" s="394"/>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2Oj6MAGeo1RWgB2NgaPaM28J+nIv13OipQXUIzOS9YiauDkq2NFIo9kL+2eHLgF+XfemQibGEMwv/zsP9O8Gg==" saltValue="mUQfsZrZp2gyvnml8dEV9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9" zoomScale="90" zoomScaleNormal="9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9UM3T/AL60AB+YTPq4i2q2WY0Es5t+Fbd1fycIrjpyFQOXWc91p17j1S+ofkFC4siMvZPQ6juMQiQwtB+6pOw==" saltValue="pyiZlOUcrOkI8ugj7JYx/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3JhOC40qbhWd53USFhQBa0ZMdp9dzMzsVh3raxNDneHlqIWK9oQ4YLU1EKrpYiB2tHc6Scwyi5TGtPDDgPLFA==" saltValue="fEkLkjq0CREEfR/m6z6br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83039</v>
      </c>
      <c r="E3" s="161"/>
      <c r="F3" s="162">
        <v>132212</v>
      </c>
      <c r="G3" s="163"/>
      <c r="H3" s="164"/>
    </row>
    <row r="4" spans="1:8" x14ac:dyDescent="0.15">
      <c r="A4" s="165"/>
      <c r="B4" s="166"/>
      <c r="C4" s="167"/>
      <c r="D4" s="168">
        <v>37958</v>
      </c>
      <c r="E4" s="169"/>
      <c r="F4" s="170">
        <v>67114</v>
      </c>
      <c r="G4" s="171"/>
      <c r="H4" s="172"/>
    </row>
    <row r="5" spans="1:8" x14ac:dyDescent="0.15">
      <c r="A5" s="153" t="s">
        <v>550</v>
      </c>
      <c r="B5" s="158"/>
      <c r="C5" s="159"/>
      <c r="D5" s="160">
        <v>50929</v>
      </c>
      <c r="E5" s="161"/>
      <c r="F5" s="162">
        <v>93741</v>
      </c>
      <c r="G5" s="163"/>
      <c r="H5" s="164"/>
    </row>
    <row r="6" spans="1:8" x14ac:dyDescent="0.15">
      <c r="A6" s="165"/>
      <c r="B6" s="166"/>
      <c r="C6" s="167"/>
      <c r="D6" s="168">
        <v>20952</v>
      </c>
      <c r="E6" s="169"/>
      <c r="F6" s="170">
        <v>46285</v>
      </c>
      <c r="G6" s="171"/>
      <c r="H6" s="172"/>
    </row>
    <row r="7" spans="1:8" x14ac:dyDescent="0.15">
      <c r="A7" s="153" t="s">
        <v>551</v>
      </c>
      <c r="B7" s="158"/>
      <c r="C7" s="159"/>
      <c r="D7" s="160">
        <v>66001</v>
      </c>
      <c r="E7" s="161"/>
      <c r="F7" s="162">
        <v>107537</v>
      </c>
      <c r="G7" s="163"/>
      <c r="H7" s="164"/>
    </row>
    <row r="8" spans="1:8" x14ac:dyDescent="0.15">
      <c r="A8" s="165"/>
      <c r="B8" s="166"/>
      <c r="C8" s="167"/>
      <c r="D8" s="168">
        <v>39181</v>
      </c>
      <c r="E8" s="169"/>
      <c r="F8" s="170">
        <v>57923</v>
      </c>
      <c r="G8" s="171"/>
      <c r="H8" s="172"/>
    </row>
    <row r="9" spans="1:8" x14ac:dyDescent="0.15">
      <c r="A9" s="153" t="s">
        <v>552</v>
      </c>
      <c r="B9" s="158"/>
      <c r="C9" s="159"/>
      <c r="D9" s="160">
        <v>110944</v>
      </c>
      <c r="E9" s="161"/>
      <c r="F9" s="162">
        <v>113913</v>
      </c>
      <c r="G9" s="163"/>
      <c r="H9" s="164"/>
    </row>
    <row r="10" spans="1:8" x14ac:dyDescent="0.15">
      <c r="A10" s="165"/>
      <c r="B10" s="166"/>
      <c r="C10" s="167"/>
      <c r="D10" s="168">
        <v>44151</v>
      </c>
      <c r="E10" s="169"/>
      <c r="F10" s="170">
        <v>53160</v>
      </c>
      <c r="G10" s="171"/>
      <c r="H10" s="172"/>
    </row>
    <row r="11" spans="1:8" x14ac:dyDescent="0.15">
      <c r="A11" s="153" t="s">
        <v>553</v>
      </c>
      <c r="B11" s="158"/>
      <c r="C11" s="159"/>
      <c r="D11" s="160">
        <v>134234</v>
      </c>
      <c r="E11" s="161"/>
      <c r="F11" s="162">
        <v>115050</v>
      </c>
      <c r="G11" s="163"/>
      <c r="H11" s="164"/>
    </row>
    <row r="12" spans="1:8" x14ac:dyDescent="0.15">
      <c r="A12" s="165"/>
      <c r="B12" s="166"/>
      <c r="C12" s="173"/>
      <c r="D12" s="168">
        <v>65069</v>
      </c>
      <c r="E12" s="169"/>
      <c r="F12" s="170">
        <v>53792</v>
      </c>
      <c r="G12" s="171"/>
      <c r="H12" s="172"/>
    </row>
    <row r="13" spans="1:8" x14ac:dyDescent="0.15">
      <c r="A13" s="153"/>
      <c r="B13" s="158"/>
      <c r="C13" s="174"/>
      <c r="D13" s="175">
        <v>89029</v>
      </c>
      <c r="E13" s="176"/>
      <c r="F13" s="177">
        <v>112491</v>
      </c>
      <c r="G13" s="178"/>
      <c r="H13" s="164"/>
    </row>
    <row r="14" spans="1:8" x14ac:dyDescent="0.15">
      <c r="A14" s="165"/>
      <c r="B14" s="166"/>
      <c r="C14" s="167"/>
      <c r="D14" s="168">
        <v>41462</v>
      </c>
      <c r="E14" s="169"/>
      <c r="F14" s="170">
        <v>55655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17.25</v>
      </c>
      <c r="C19" s="179">
        <f>ROUND(VALUE(SUBSTITUTE(実質収支比率等に係る経年分析!G$48,"▲","-")),2)</f>
        <v>20.39</v>
      </c>
      <c r="D19" s="179">
        <f>ROUND(VALUE(SUBSTITUTE(実質収支比率等に係る経年分析!H$48,"▲","-")),2)</f>
        <v>18.59</v>
      </c>
      <c r="E19" s="179">
        <f>ROUND(VALUE(SUBSTITUTE(実質収支比率等に係る経年分析!I$48,"▲","-")),2)</f>
        <v>21.69</v>
      </c>
      <c r="F19" s="179">
        <f>ROUND(VALUE(SUBSTITUTE(実質収支比率等に係る経年分析!J$48,"▲","-")),2)</f>
        <v>20.260000000000002</v>
      </c>
    </row>
    <row r="20" spans="1:11" x14ac:dyDescent="0.15">
      <c r="A20" s="179" t="s">
        <v>55</v>
      </c>
      <c r="B20" s="179">
        <f>ROUND(VALUE(SUBSTITUTE(実質収支比率等に係る経年分析!F$47,"▲","-")),2)</f>
        <v>66.89</v>
      </c>
      <c r="C20" s="179">
        <f>ROUND(VALUE(SUBSTITUTE(実質収支比率等に係る経年分析!G$47,"▲","-")),2)</f>
        <v>68.180000000000007</v>
      </c>
      <c r="D20" s="179">
        <f>ROUND(VALUE(SUBSTITUTE(実質収支比率等に係る経年分析!H$47,"▲","-")),2)</f>
        <v>68.819999999999993</v>
      </c>
      <c r="E20" s="179">
        <f>ROUND(VALUE(SUBSTITUTE(実質収支比率等に係る経年分析!I$47,"▲","-")),2)</f>
        <v>70.849999999999994</v>
      </c>
      <c r="F20" s="179">
        <f>ROUND(VALUE(SUBSTITUTE(実質収支比率等に係る経年分析!J$47,"▲","-")),2)</f>
        <v>71.66</v>
      </c>
    </row>
    <row r="21" spans="1:11" x14ac:dyDescent="0.15">
      <c r="A21" s="179" t="s">
        <v>56</v>
      </c>
      <c r="B21" s="179">
        <f>IF(ISNUMBER(VALUE(SUBSTITUTE(実質収支比率等に係る経年分析!F$49,"▲","-"))),ROUND(VALUE(SUBSTITUTE(実質収支比率等に係る経年分析!F$49,"▲","-")),2),NA())</f>
        <v>6.39</v>
      </c>
      <c r="C21" s="179">
        <f>IF(ISNUMBER(VALUE(SUBSTITUTE(実質収支比率等に係る経年分析!G$49,"▲","-"))),ROUND(VALUE(SUBSTITUTE(実質収支比率等に係る経年分析!G$49,"▲","-")),2),NA())</f>
        <v>7.26</v>
      </c>
      <c r="D21" s="179">
        <f>IF(ISNUMBER(VALUE(SUBSTITUTE(実質収支比率等に係る経年分析!H$49,"▲","-"))),ROUND(VALUE(SUBSTITUTE(実質収支比率等に係る経年分析!H$49,"▲","-")),2),NA())</f>
        <v>-1.93</v>
      </c>
      <c r="E21" s="179">
        <f>IF(ISNUMBER(VALUE(SUBSTITUTE(実質収支比率等に係る経年分析!I$49,"▲","-"))),ROUND(VALUE(SUBSTITUTE(実質収支比率等に係る経年分析!I$49,"▲","-")),2),NA())</f>
        <v>-0.32</v>
      </c>
      <c r="F21" s="179">
        <f>IF(ISNUMBER(VALUE(SUBSTITUTE(実質収支比率等に係る経年分析!J$49,"▲","-"))),ROUND(VALUE(SUBSTITUTE(実質収支比率等に係る経年分析!J$49,"▲","-")),2),NA())</f>
        <v>-2.57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0.37</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15">
      <c r="A30" s="180" t="str">
        <f>IF(連結実質赤字比率に係る赤字・黒字の構成分析!C$40="",NA(),連結実質赤字比率に係る赤字・黒字の構成分析!C$40)</f>
        <v>下水道事業会計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0.16</v>
      </c>
    </row>
    <row r="31" spans="1:11" x14ac:dyDescent="0.15">
      <c r="A31" s="180" t="str">
        <f>IF(連結実質赤字比率に係る赤字・黒字の構成分析!C$39="",NA(),連結実質赤字比率に係る赤字・黒字の構成分析!C$39)</f>
        <v>簡易水道事業会計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0.28000000000000003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0.17</v>
      </c>
    </row>
    <row r="32" spans="1:11" x14ac:dyDescent="0.15">
      <c r="A32" s="180" t="str">
        <f>IF(連結実質赤字比率に係る赤字・黒字の構成分析!C$38="",NA(),連結実質赤字比率に係る赤字・黒字の構成分析!C$38)</f>
        <v>国民健康保険事業会計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0.15</v>
      </c>
      <c r="F32" s="180">
        <f>IF(ROUND(VALUE(SUBSTITUTE(連結実質赤字比率に係る赤字・黒字の構成分析!H$38,"▲", "-")), 2) &lt; 0, ABS(ROUND(VALUE(SUBSTITUTE(連結実質赤字比率に係る赤字・黒字の構成分析!H$38,"▲", "-")), 2)), NA())</f>
        <v>0.08</v>
      </c>
      <c r="G32" s="180" t="e">
        <f>IF(ROUND(VALUE(SUBSTITUTE(連結実質赤字比率に係る赤字・黒字の構成分析!H$38,"▲", "-")), 2) &gt;= 0, ABS(ROUND(VALUE(SUBSTITUTE(連結実質赤字比率に係る赤字・黒字の構成分析!H$38,"▲", "-")), 2)), NA())</f>
        <v>#N/A</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1.1100000000000001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0.22</v>
      </c>
    </row>
    <row r="33" spans="1:16" x14ac:dyDescent="0.15">
      <c r="A33" s="180" t="str">
        <f>IF(連結実質赤字比率に係る赤字・黒字の構成分析!C$37="",NA(),連結実質赤字比率に係る赤字・黒字の構成分析!C$37)</f>
        <v>特別養護老人ホーム事業会計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0.65</v>
      </c>
    </row>
    <row r="34" spans="1:16" x14ac:dyDescent="0.15">
      <c r="A34" s="180" t="str">
        <f>IF(連結実質赤字比率に係る赤字・黒字の構成分析!C$36="",NA(),連結実質赤字比率に係る赤字・黒字の構成分析!C$36)</f>
        <v>介護保険事業会計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4.1100000000000003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3.25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4.2</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15.19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15.13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15.76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17.239999999999998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20.38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18.579999999999998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21.69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20.25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799</v>
      </c>
      <c r="E42" s="181"/>
      <c r="F42" s="181"/>
      <c r="G42" s="181">
        <f>'実質公債費比率（分子）の構造'!L$52</f>
        <v>874</v>
      </c>
      <c r="H42" s="181"/>
      <c r="I42" s="181"/>
      <c r="J42" s="181">
        <f>'実質公債費比率（分子）の構造'!M$52</f>
        <v>883</v>
      </c>
      <c r="K42" s="181"/>
      <c r="L42" s="181"/>
      <c r="M42" s="181">
        <f>'実質公債費比率（分子）の構造'!N$52</f>
        <v>810</v>
      </c>
      <c r="N42" s="181"/>
      <c r="O42" s="181"/>
      <c r="P42" s="181">
        <f>'実質公債費比率（分子）の構造'!O$52</f>
        <v>776</v>
      </c>
    </row>
    <row r="43" spans="1:16" x14ac:dyDescent="0.15">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65</v>
      </c>
      <c r="B45" s="181">
        <f>'実質公債費比率（分子）の構造'!K$49</f>
        <v>70</v>
      </c>
      <c r="C45" s="181"/>
      <c r="D45" s="181"/>
      <c r="E45" s="181">
        <f>'実質公債費比率（分子）の構造'!L$49</f>
        <v>60</v>
      </c>
      <c r="F45" s="181"/>
      <c r="G45" s="181"/>
      <c r="H45" s="181">
        <f>'実質公債費比率（分子）の構造'!M$49</f>
        <v>66</v>
      </c>
      <c r="I45" s="181"/>
      <c r="J45" s="181"/>
      <c r="K45" s="181">
        <f>'実質公債費比率（分子）の構造'!N$49</f>
        <v>66</v>
      </c>
      <c r="L45" s="181"/>
      <c r="M45" s="181"/>
      <c r="N45" s="181">
        <f>'実質公債費比率（分子）の構造'!O$49</f>
        <v>67</v>
      </c>
      <c r="O45" s="181"/>
      <c r="P45" s="181"/>
    </row>
    <row r="46" spans="1:16" x14ac:dyDescent="0.15">
      <c r="A46" s="181" t="s">
        <v>66</v>
      </c>
      <c r="B46" s="181">
        <f>'実質公債費比率（分子）の構造'!K$48</f>
        <v>143</v>
      </c>
      <c r="C46" s="181"/>
      <c r="D46" s="181"/>
      <c r="E46" s="181">
        <f>'実質公債費比率（分子）の構造'!L$48</f>
        <v>120</v>
      </c>
      <c r="F46" s="181"/>
      <c r="G46" s="181"/>
      <c r="H46" s="181">
        <f>'実質公債費比率（分子）の構造'!M$48</f>
        <v>118</v>
      </c>
      <c r="I46" s="181"/>
      <c r="J46" s="181"/>
      <c r="K46" s="181">
        <f>'実質公債費比率（分子）の構造'!N$48</f>
        <v>146</v>
      </c>
      <c r="L46" s="181"/>
      <c r="M46" s="181"/>
      <c r="N46" s="181">
        <f>'実質公債費比率（分子）の構造'!O$48</f>
        <v>134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856</v>
      </c>
      <c r="C49" s="181"/>
      <c r="D49" s="181"/>
      <c r="E49" s="181">
        <f>'実質公債費比率（分子）の構造'!L$45</f>
        <v>955</v>
      </c>
      <c r="F49" s="181"/>
      <c r="G49" s="181"/>
      <c r="H49" s="181">
        <f>'実質公債費比率（分子）の構造'!M$45</f>
        <v>974</v>
      </c>
      <c r="I49" s="181"/>
      <c r="J49" s="181"/>
      <c r="K49" s="181">
        <f>'実質公債費比率（分子）の構造'!N$45</f>
        <v>940</v>
      </c>
      <c r="L49" s="181"/>
      <c r="M49" s="181"/>
      <c r="N49" s="181">
        <f>'実質公債費比率（分子）の構造'!O$45</f>
        <v>926</v>
      </c>
      <c r="O49" s="181"/>
      <c r="P49" s="181"/>
    </row>
    <row r="50" spans="1:16" x14ac:dyDescent="0.15">
      <c r="A50" s="181" t="s">
        <v>70</v>
      </c>
      <c r="B50" s="181" t="e">
        <f>NA()</f>
        <v>#N/A</v>
      </c>
      <c r="C50" s="181">
        <f>IF(ISNUMBER('実質公債費比率（分子）の構造'!K$53),'実質公債費比率（分子）の構造'!K$53,NA())</f>
        <v>270</v>
      </c>
      <c r="D50" s="181" t="e">
        <f>NA()</f>
        <v>#N/A</v>
      </c>
      <c r="E50" s="181" t="e">
        <f>NA()</f>
        <v>#N/A</v>
      </c>
      <c r="F50" s="181">
        <f>IF(ISNUMBER('実質公債費比率（分子）の構造'!L$53),'実質公債費比率（分子）の構造'!L$53,NA())</f>
        <v>261</v>
      </c>
      <c r="G50" s="181" t="e">
        <f>NA()</f>
        <v>#N/A</v>
      </c>
      <c r="H50" s="181" t="e">
        <f>NA()</f>
        <v>#N/A</v>
      </c>
      <c r="I50" s="181">
        <f>IF(ISNUMBER('実質公債費比率（分子）の構造'!M$53),'実質公債費比率（分子）の構造'!M$53,NA())</f>
        <v>275</v>
      </c>
      <c r="J50" s="181" t="e">
        <f>NA()</f>
        <v>#N/A</v>
      </c>
      <c r="K50" s="181" t="e">
        <f>NA()</f>
        <v>#N/A</v>
      </c>
      <c r="L50" s="181">
        <f>IF(ISNUMBER('実質公債費比率（分子）の構造'!N$53),'実質公債費比率（分子）の構造'!N$53,NA())</f>
        <v>342</v>
      </c>
      <c r="M50" s="181" t="e">
        <f>NA()</f>
        <v>#N/A</v>
      </c>
      <c r="N50" s="181" t="e">
        <f>NA()</f>
        <v>#N/A</v>
      </c>
      <c r="O50" s="181">
        <f>IF(ISNUMBER('実質公債費比率（分子）の構造'!O$53),'実質公債費比率（分子）の構造'!O$53,NA())</f>
        <v>351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7292</v>
      </c>
      <c r="E56" s="180"/>
      <c r="F56" s="180"/>
      <c r="G56" s="180">
        <f>'将来負担比率（分子）の構造'!J$52</f>
        <v>6006</v>
      </c>
      <c r="H56" s="180"/>
      <c r="I56" s="180"/>
      <c r="J56" s="180">
        <f>'将来負担比率（分子）の構造'!K$52</f>
        <v>6528</v>
      </c>
      <c r="K56" s="180"/>
      <c r="L56" s="180"/>
      <c r="M56" s="180">
        <f>'将来負担比率（分子）の構造'!L$52</f>
        <v>6662</v>
      </c>
      <c r="N56" s="180"/>
      <c r="O56" s="180"/>
      <c r="P56" s="180">
        <f>'将来負担比率（分子）の構造'!M$52</f>
        <v>6097</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6263</v>
      </c>
      <c r="E58" s="180"/>
      <c r="F58" s="180"/>
      <c r="G58" s="180">
        <f>'将来負担比率（分子）の構造'!J$50</f>
        <v>6467</v>
      </c>
      <c r="H58" s="180"/>
      <c r="I58" s="180"/>
      <c r="J58" s="180">
        <f>'将来負担比率（分子）の構造'!K$50</f>
        <v>6555</v>
      </c>
      <c r="K58" s="180"/>
      <c r="L58" s="180"/>
      <c r="M58" s="180">
        <f>'将来負担比率（分子）の構造'!L$50</f>
        <v>7076</v>
      </c>
      <c r="N58" s="180"/>
      <c r="O58" s="180"/>
      <c r="P58" s="180">
        <f>'将来負担比率（分子）の構造'!M$50</f>
        <v>6996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1655</v>
      </c>
      <c r="C62" s="180"/>
      <c r="D62" s="180"/>
      <c r="E62" s="180">
        <f>'将来負担比率（分子）の構造'!J$45</f>
        <v>1551</v>
      </c>
      <c r="F62" s="180"/>
      <c r="G62" s="180"/>
      <c r="H62" s="180">
        <f>'将来負担比率（分子）の構造'!K$45</f>
        <v>1362</v>
      </c>
      <c r="I62" s="180"/>
      <c r="J62" s="180"/>
      <c r="K62" s="180">
        <f>'将来負担比率（分子）の構造'!L$45</f>
        <v>741</v>
      </c>
      <c r="L62" s="180"/>
      <c r="M62" s="180"/>
      <c r="N62" s="180">
        <f>'将来負担比率（分子）の構造'!M$45</f>
        <v>711</v>
      </c>
      <c r="O62" s="180"/>
      <c r="P62" s="180"/>
    </row>
    <row r="63" spans="1:16" x14ac:dyDescent="0.15">
      <c r="A63" s="180" t="s">
        <v>34</v>
      </c>
      <c r="B63" s="180">
        <f>'将来負担比率（分子）の構造'!I$44</f>
        <v>269</v>
      </c>
      <c r="C63" s="180"/>
      <c r="D63" s="180"/>
      <c r="E63" s="180">
        <f>'将来負担比率（分子）の構造'!J$44</f>
        <v>291</v>
      </c>
      <c r="F63" s="180"/>
      <c r="G63" s="180"/>
      <c r="H63" s="180">
        <f>'将来負担比率（分子）の構造'!K$44</f>
        <v>326</v>
      </c>
      <c r="I63" s="180"/>
      <c r="J63" s="180"/>
      <c r="K63" s="180">
        <f>'将来負担比率（分子）の構造'!L$44</f>
        <v>328</v>
      </c>
      <c r="L63" s="180"/>
      <c r="M63" s="180"/>
      <c r="N63" s="180">
        <f>'将来負担比率（分子）の構造'!M$44</f>
        <v>388</v>
      </c>
      <c r="O63" s="180"/>
      <c r="P63" s="180"/>
    </row>
    <row r="64" spans="1:16" x14ac:dyDescent="0.15">
      <c r="A64" s="180" t="s">
        <v>33</v>
      </c>
      <c r="B64" s="180">
        <f>'将来負担比率（分子）の構造'!I$43</f>
        <v>980</v>
      </c>
      <c r="C64" s="180"/>
      <c r="D64" s="180"/>
      <c r="E64" s="180">
        <f>'将来負担比率（分子）の構造'!J$43</f>
        <v>964</v>
      </c>
      <c r="F64" s="180"/>
      <c r="G64" s="180"/>
      <c r="H64" s="180">
        <f>'将来負担比率（分子）の構造'!K$43</f>
        <v>907</v>
      </c>
      <c r="I64" s="180"/>
      <c r="J64" s="180"/>
      <c r="K64" s="180">
        <f>'将来負担比率（分子）の構造'!L$43</f>
        <v>890</v>
      </c>
      <c r="L64" s="180"/>
      <c r="M64" s="180"/>
      <c r="N64" s="180">
        <f>'将来負担比率（分子）の構造'!M$43</f>
        <v>917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8140</v>
      </c>
      <c r="C66" s="180"/>
      <c r="D66" s="180"/>
      <c r="E66" s="180">
        <f>'将来負担比率（分子）の構造'!J$41</f>
        <v>7748</v>
      </c>
      <c r="F66" s="180"/>
      <c r="G66" s="180"/>
      <c r="H66" s="180">
        <f>'将来負担比率（分子）の構造'!K$41</f>
        <v>7369</v>
      </c>
      <c r="I66" s="180"/>
      <c r="J66" s="180"/>
      <c r="K66" s="180">
        <f>'将来負担比率（分子）の構造'!L$41</f>
        <v>7259</v>
      </c>
      <c r="L66" s="180"/>
      <c r="M66" s="180"/>
      <c r="N66" s="180">
        <f>'将来負担比率（分子）の構造'!M$41</f>
        <v>7348</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3192</v>
      </c>
      <c r="C72" s="184">
        <f>基金残高に係る経年分析!G55</f>
        <v>3093</v>
      </c>
      <c r="D72" s="184">
        <f>基金残高に係る経年分析!H55</f>
        <v>3064</v>
      </c>
    </row>
    <row r="73" spans="1:16" x14ac:dyDescent="0.15">
      <c r="A73" s="183" t="s">
        <v>77</v>
      </c>
      <c r="B73" s="184">
        <f>基金残高に係る経年分析!F56</f>
        <v>1035</v>
      </c>
      <c r="C73" s="184">
        <f>基金残高に係る経年分析!G56</f>
        <v>1036</v>
      </c>
      <c r="D73" s="184">
        <f>基金残高に係る経年分析!H56</f>
        <v>1036</v>
      </c>
    </row>
    <row r="74" spans="1:16" x14ac:dyDescent="0.15">
      <c r="A74" s="183" t="s">
        <v>78</v>
      </c>
      <c r="B74" s="184">
        <f>基金残高に係る経年分析!F57</f>
        <v>3217</v>
      </c>
      <c r="C74" s="184">
        <f>基金残高に係る経年分析!G57</f>
        <v>3258</v>
      </c>
      <c r="D74" s="184">
        <f>基金残高に係る経年分析!H57</f>
        <v>3158</v>
      </c>
    </row>
  </sheetData>
  <sheetProtection algorithmName="SHA-512" hashValue="7zDXUlVeuU8DoHhdqQAknaeBwO9c2nI0G2cqQJ0xzXYpiEbeCYbXcpYQRHUdBI19FVyf4EJ1duuZ7qoOOaxGjg==" saltValue="mxVKe1o+upKxl1uYj6In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894629</v>
      </c>
      <c r="S5" s="727"/>
      <c r="T5" s="727"/>
      <c r="U5" s="727"/>
      <c r="V5" s="727"/>
      <c r="W5" s="727"/>
      <c r="X5" s="727"/>
      <c r="Y5" s="773"/>
      <c r="Z5" s="791">
        <v>11.3</v>
      </c>
      <c r="AA5" s="791"/>
      <c r="AB5" s="791"/>
      <c r="AC5" s="791"/>
      <c r="AD5" s="792">
        <v>894629</v>
      </c>
      <c r="AE5" s="792"/>
      <c r="AF5" s="792"/>
      <c r="AG5" s="792"/>
      <c r="AH5" s="792"/>
      <c r="AI5" s="792"/>
      <c r="AJ5" s="792"/>
      <c r="AK5" s="792"/>
      <c r="AL5" s="774">
        <v>21.6</v>
      </c>
      <c r="AM5" s="743"/>
      <c r="AN5" s="743"/>
      <c r="AO5" s="775"/>
      <c r="AP5" s="760" t="s">
        <v>226</v>
      </c>
      <c r="AQ5" s="761"/>
      <c r="AR5" s="761"/>
      <c r="AS5" s="761"/>
      <c r="AT5" s="761"/>
      <c r="AU5" s="761"/>
      <c r="AV5" s="761"/>
      <c r="AW5" s="761"/>
      <c r="AX5" s="761"/>
      <c r="AY5" s="761"/>
      <c r="AZ5" s="761"/>
      <c r="BA5" s="761"/>
      <c r="BB5" s="761"/>
      <c r="BC5" s="761"/>
      <c r="BD5" s="761"/>
      <c r="BE5" s="761"/>
      <c r="BF5" s="762"/>
      <c r="BG5" s="661">
        <v>892085</v>
      </c>
      <c r="BH5" s="664"/>
      <c r="BI5" s="664"/>
      <c r="BJ5" s="664"/>
      <c r="BK5" s="664"/>
      <c r="BL5" s="664"/>
      <c r="BM5" s="664"/>
      <c r="BN5" s="665"/>
      <c r="BO5" s="723">
        <v>99.7</v>
      </c>
      <c r="BP5" s="723"/>
      <c r="BQ5" s="723"/>
      <c r="BR5" s="723"/>
      <c r="BS5" s="724" t="s">
        <v>138</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70286</v>
      </c>
      <c r="S6" s="664"/>
      <c r="T6" s="664"/>
      <c r="U6" s="664"/>
      <c r="V6" s="664"/>
      <c r="W6" s="664"/>
      <c r="X6" s="664"/>
      <c r="Y6" s="665"/>
      <c r="Z6" s="723">
        <v>0.9</v>
      </c>
      <c r="AA6" s="723"/>
      <c r="AB6" s="723"/>
      <c r="AC6" s="723"/>
      <c r="AD6" s="724">
        <v>70286</v>
      </c>
      <c r="AE6" s="724"/>
      <c r="AF6" s="724"/>
      <c r="AG6" s="724"/>
      <c r="AH6" s="724"/>
      <c r="AI6" s="724"/>
      <c r="AJ6" s="724"/>
      <c r="AK6" s="724"/>
      <c r="AL6" s="666">
        <v>1.7</v>
      </c>
      <c r="AM6" s="667"/>
      <c r="AN6" s="667"/>
      <c r="AO6" s="725"/>
      <c r="AP6" s="658" t="s">
        <v>231</v>
      </c>
      <c r="AQ6" s="659"/>
      <c r="AR6" s="659"/>
      <c r="AS6" s="659"/>
      <c r="AT6" s="659"/>
      <c r="AU6" s="659"/>
      <c r="AV6" s="659"/>
      <c r="AW6" s="659"/>
      <c r="AX6" s="659"/>
      <c r="AY6" s="659"/>
      <c r="AZ6" s="659"/>
      <c r="BA6" s="659"/>
      <c r="BB6" s="659"/>
      <c r="BC6" s="659"/>
      <c r="BD6" s="659"/>
      <c r="BE6" s="659"/>
      <c r="BF6" s="660"/>
      <c r="BG6" s="661">
        <v>892085</v>
      </c>
      <c r="BH6" s="664"/>
      <c r="BI6" s="664"/>
      <c r="BJ6" s="664"/>
      <c r="BK6" s="664"/>
      <c r="BL6" s="664"/>
      <c r="BM6" s="664"/>
      <c r="BN6" s="665"/>
      <c r="BO6" s="723">
        <v>99.7</v>
      </c>
      <c r="BP6" s="723"/>
      <c r="BQ6" s="723"/>
      <c r="BR6" s="723"/>
      <c r="BS6" s="724" t="s">
        <v>232</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81615</v>
      </c>
      <c r="CS6" s="664"/>
      <c r="CT6" s="664"/>
      <c r="CU6" s="664"/>
      <c r="CV6" s="664"/>
      <c r="CW6" s="664"/>
      <c r="CX6" s="664"/>
      <c r="CY6" s="665"/>
      <c r="CZ6" s="774">
        <v>1.2</v>
      </c>
      <c r="DA6" s="743"/>
      <c r="DB6" s="743"/>
      <c r="DC6" s="777"/>
      <c r="DD6" s="669" t="s">
        <v>232</v>
      </c>
      <c r="DE6" s="664"/>
      <c r="DF6" s="664"/>
      <c r="DG6" s="664"/>
      <c r="DH6" s="664"/>
      <c r="DI6" s="664"/>
      <c r="DJ6" s="664"/>
      <c r="DK6" s="664"/>
      <c r="DL6" s="664"/>
      <c r="DM6" s="664"/>
      <c r="DN6" s="664"/>
      <c r="DO6" s="664"/>
      <c r="DP6" s="665"/>
      <c r="DQ6" s="669">
        <v>81615</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1218</v>
      </c>
      <c r="S7" s="664"/>
      <c r="T7" s="664"/>
      <c r="U7" s="664"/>
      <c r="V7" s="664"/>
      <c r="W7" s="664"/>
      <c r="X7" s="664"/>
      <c r="Y7" s="665"/>
      <c r="Z7" s="723">
        <v>0</v>
      </c>
      <c r="AA7" s="723"/>
      <c r="AB7" s="723"/>
      <c r="AC7" s="723"/>
      <c r="AD7" s="724">
        <v>1218</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357812</v>
      </c>
      <c r="BH7" s="664"/>
      <c r="BI7" s="664"/>
      <c r="BJ7" s="664"/>
      <c r="BK7" s="664"/>
      <c r="BL7" s="664"/>
      <c r="BM7" s="664"/>
      <c r="BN7" s="665"/>
      <c r="BO7" s="723">
        <v>40</v>
      </c>
      <c r="BP7" s="723"/>
      <c r="BQ7" s="723"/>
      <c r="BR7" s="723"/>
      <c r="BS7" s="724" t="s">
        <v>232</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746611</v>
      </c>
      <c r="CS7" s="664"/>
      <c r="CT7" s="664"/>
      <c r="CU7" s="664"/>
      <c r="CV7" s="664"/>
      <c r="CW7" s="664"/>
      <c r="CX7" s="664"/>
      <c r="CY7" s="665"/>
      <c r="CZ7" s="723">
        <v>10.8</v>
      </c>
      <c r="DA7" s="723"/>
      <c r="DB7" s="723"/>
      <c r="DC7" s="723"/>
      <c r="DD7" s="669">
        <v>22037</v>
      </c>
      <c r="DE7" s="664"/>
      <c r="DF7" s="664"/>
      <c r="DG7" s="664"/>
      <c r="DH7" s="664"/>
      <c r="DI7" s="664"/>
      <c r="DJ7" s="664"/>
      <c r="DK7" s="664"/>
      <c r="DL7" s="664"/>
      <c r="DM7" s="664"/>
      <c r="DN7" s="664"/>
      <c r="DO7" s="664"/>
      <c r="DP7" s="665"/>
      <c r="DQ7" s="669">
        <v>667495</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2354</v>
      </c>
      <c r="S8" s="664"/>
      <c r="T8" s="664"/>
      <c r="U8" s="664"/>
      <c r="V8" s="664"/>
      <c r="W8" s="664"/>
      <c r="X8" s="664"/>
      <c r="Y8" s="665"/>
      <c r="Z8" s="723">
        <v>0</v>
      </c>
      <c r="AA8" s="723"/>
      <c r="AB8" s="723"/>
      <c r="AC8" s="723"/>
      <c r="AD8" s="724">
        <v>2354</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14608</v>
      </c>
      <c r="BH8" s="664"/>
      <c r="BI8" s="664"/>
      <c r="BJ8" s="664"/>
      <c r="BK8" s="664"/>
      <c r="BL8" s="664"/>
      <c r="BM8" s="664"/>
      <c r="BN8" s="665"/>
      <c r="BO8" s="723">
        <v>1.6</v>
      </c>
      <c r="BP8" s="723"/>
      <c r="BQ8" s="723"/>
      <c r="BR8" s="723"/>
      <c r="BS8" s="669" t="s">
        <v>232</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1776440</v>
      </c>
      <c r="CS8" s="664"/>
      <c r="CT8" s="664"/>
      <c r="CU8" s="664"/>
      <c r="CV8" s="664"/>
      <c r="CW8" s="664"/>
      <c r="CX8" s="664"/>
      <c r="CY8" s="665"/>
      <c r="CZ8" s="723">
        <v>25.6</v>
      </c>
      <c r="DA8" s="723"/>
      <c r="DB8" s="723"/>
      <c r="DC8" s="723"/>
      <c r="DD8" s="669">
        <v>10228</v>
      </c>
      <c r="DE8" s="664"/>
      <c r="DF8" s="664"/>
      <c r="DG8" s="664"/>
      <c r="DH8" s="664"/>
      <c r="DI8" s="664"/>
      <c r="DJ8" s="664"/>
      <c r="DK8" s="664"/>
      <c r="DL8" s="664"/>
      <c r="DM8" s="664"/>
      <c r="DN8" s="664"/>
      <c r="DO8" s="664"/>
      <c r="DP8" s="665"/>
      <c r="DQ8" s="669">
        <v>988092</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1850</v>
      </c>
      <c r="S9" s="664"/>
      <c r="T9" s="664"/>
      <c r="U9" s="664"/>
      <c r="V9" s="664"/>
      <c r="W9" s="664"/>
      <c r="X9" s="664"/>
      <c r="Y9" s="665"/>
      <c r="Z9" s="723">
        <v>0</v>
      </c>
      <c r="AA9" s="723"/>
      <c r="AB9" s="723"/>
      <c r="AC9" s="723"/>
      <c r="AD9" s="724">
        <v>1850</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273288</v>
      </c>
      <c r="BH9" s="664"/>
      <c r="BI9" s="664"/>
      <c r="BJ9" s="664"/>
      <c r="BK9" s="664"/>
      <c r="BL9" s="664"/>
      <c r="BM9" s="664"/>
      <c r="BN9" s="665"/>
      <c r="BO9" s="723">
        <v>30.5</v>
      </c>
      <c r="BP9" s="723"/>
      <c r="BQ9" s="723"/>
      <c r="BR9" s="723"/>
      <c r="BS9" s="669" t="s">
        <v>138</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627067</v>
      </c>
      <c r="CS9" s="664"/>
      <c r="CT9" s="664"/>
      <c r="CU9" s="664"/>
      <c r="CV9" s="664"/>
      <c r="CW9" s="664"/>
      <c r="CX9" s="664"/>
      <c r="CY9" s="665"/>
      <c r="CZ9" s="723">
        <v>9</v>
      </c>
      <c r="DA9" s="723"/>
      <c r="DB9" s="723"/>
      <c r="DC9" s="723"/>
      <c r="DD9" s="669" t="s">
        <v>138</v>
      </c>
      <c r="DE9" s="664"/>
      <c r="DF9" s="664"/>
      <c r="DG9" s="664"/>
      <c r="DH9" s="664"/>
      <c r="DI9" s="664"/>
      <c r="DJ9" s="664"/>
      <c r="DK9" s="664"/>
      <c r="DL9" s="664"/>
      <c r="DM9" s="664"/>
      <c r="DN9" s="664"/>
      <c r="DO9" s="664"/>
      <c r="DP9" s="665"/>
      <c r="DQ9" s="669">
        <v>615445</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138</v>
      </c>
      <c r="S10" s="664"/>
      <c r="T10" s="664"/>
      <c r="U10" s="664"/>
      <c r="V10" s="664"/>
      <c r="W10" s="664"/>
      <c r="X10" s="664"/>
      <c r="Y10" s="665"/>
      <c r="Z10" s="723" t="s">
        <v>138</v>
      </c>
      <c r="AA10" s="723"/>
      <c r="AB10" s="723"/>
      <c r="AC10" s="723"/>
      <c r="AD10" s="724" t="s">
        <v>138</v>
      </c>
      <c r="AE10" s="724"/>
      <c r="AF10" s="724"/>
      <c r="AG10" s="724"/>
      <c r="AH10" s="724"/>
      <c r="AI10" s="724"/>
      <c r="AJ10" s="724"/>
      <c r="AK10" s="724"/>
      <c r="AL10" s="666" t="s">
        <v>138</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28220</v>
      </c>
      <c r="BH10" s="664"/>
      <c r="BI10" s="664"/>
      <c r="BJ10" s="664"/>
      <c r="BK10" s="664"/>
      <c r="BL10" s="664"/>
      <c r="BM10" s="664"/>
      <c r="BN10" s="665"/>
      <c r="BO10" s="723">
        <v>3.2</v>
      </c>
      <c r="BP10" s="723"/>
      <c r="BQ10" s="723"/>
      <c r="BR10" s="723"/>
      <c r="BS10" s="669" t="s">
        <v>137</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138</v>
      </c>
      <c r="CS10" s="664"/>
      <c r="CT10" s="664"/>
      <c r="CU10" s="664"/>
      <c r="CV10" s="664"/>
      <c r="CW10" s="664"/>
      <c r="CX10" s="664"/>
      <c r="CY10" s="665"/>
      <c r="CZ10" s="723" t="s">
        <v>232</v>
      </c>
      <c r="DA10" s="723"/>
      <c r="DB10" s="723"/>
      <c r="DC10" s="723"/>
      <c r="DD10" s="669" t="s">
        <v>138</v>
      </c>
      <c r="DE10" s="664"/>
      <c r="DF10" s="664"/>
      <c r="DG10" s="664"/>
      <c r="DH10" s="664"/>
      <c r="DI10" s="664"/>
      <c r="DJ10" s="664"/>
      <c r="DK10" s="664"/>
      <c r="DL10" s="664"/>
      <c r="DM10" s="664"/>
      <c r="DN10" s="664"/>
      <c r="DO10" s="664"/>
      <c r="DP10" s="665"/>
      <c r="DQ10" s="669" t="s">
        <v>137</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138</v>
      </c>
      <c r="S11" s="664"/>
      <c r="T11" s="664"/>
      <c r="U11" s="664"/>
      <c r="V11" s="664"/>
      <c r="W11" s="664"/>
      <c r="X11" s="664"/>
      <c r="Y11" s="665"/>
      <c r="Z11" s="723" t="s">
        <v>137</v>
      </c>
      <c r="AA11" s="723"/>
      <c r="AB11" s="723"/>
      <c r="AC11" s="723"/>
      <c r="AD11" s="724" t="s">
        <v>138</v>
      </c>
      <c r="AE11" s="724"/>
      <c r="AF11" s="724"/>
      <c r="AG11" s="724"/>
      <c r="AH11" s="724"/>
      <c r="AI11" s="724"/>
      <c r="AJ11" s="724"/>
      <c r="AK11" s="724"/>
      <c r="AL11" s="666" t="s">
        <v>137</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41696</v>
      </c>
      <c r="BH11" s="664"/>
      <c r="BI11" s="664"/>
      <c r="BJ11" s="664"/>
      <c r="BK11" s="664"/>
      <c r="BL11" s="664"/>
      <c r="BM11" s="664"/>
      <c r="BN11" s="665"/>
      <c r="BO11" s="723">
        <v>4.7</v>
      </c>
      <c r="BP11" s="723"/>
      <c r="BQ11" s="723"/>
      <c r="BR11" s="723"/>
      <c r="BS11" s="669" t="s">
        <v>138</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280128</v>
      </c>
      <c r="CS11" s="664"/>
      <c r="CT11" s="664"/>
      <c r="CU11" s="664"/>
      <c r="CV11" s="664"/>
      <c r="CW11" s="664"/>
      <c r="CX11" s="664"/>
      <c r="CY11" s="665"/>
      <c r="CZ11" s="723">
        <v>4</v>
      </c>
      <c r="DA11" s="723"/>
      <c r="DB11" s="723"/>
      <c r="DC11" s="723"/>
      <c r="DD11" s="669">
        <v>38141</v>
      </c>
      <c r="DE11" s="664"/>
      <c r="DF11" s="664"/>
      <c r="DG11" s="664"/>
      <c r="DH11" s="664"/>
      <c r="DI11" s="664"/>
      <c r="DJ11" s="664"/>
      <c r="DK11" s="664"/>
      <c r="DL11" s="664"/>
      <c r="DM11" s="664"/>
      <c r="DN11" s="664"/>
      <c r="DO11" s="664"/>
      <c r="DP11" s="665"/>
      <c r="DQ11" s="669">
        <v>151499</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189597</v>
      </c>
      <c r="S12" s="664"/>
      <c r="T12" s="664"/>
      <c r="U12" s="664"/>
      <c r="V12" s="664"/>
      <c r="W12" s="664"/>
      <c r="X12" s="664"/>
      <c r="Y12" s="665"/>
      <c r="Z12" s="723">
        <v>2.4</v>
      </c>
      <c r="AA12" s="723"/>
      <c r="AB12" s="723"/>
      <c r="AC12" s="723"/>
      <c r="AD12" s="724">
        <v>189597</v>
      </c>
      <c r="AE12" s="724"/>
      <c r="AF12" s="724"/>
      <c r="AG12" s="724"/>
      <c r="AH12" s="724"/>
      <c r="AI12" s="724"/>
      <c r="AJ12" s="724"/>
      <c r="AK12" s="724"/>
      <c r="AL12" s="666">
        <v>4.5999999999999996</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434211</v>
      </c>
      <c r="BH12" s="664"/>
      <c r="BI12" s="664"/>
      <c r="BJ12" s="664"/>
      <c r="BK12" s="664"/>
      <c r="BL12" s="664"/>
      <c r="BM12" s="664"/>
      <c r="BN12" s="665"/>
      <c r="BO12" s="723">
        <v>48.5</v>
      </c>
      <c r="BP12" s="723"/>
      <c r="BQ12" s="723"/>
      <c r="BR12" s="723"/>
      <c r="BS12" s="669" t="s">
        <v>138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290016</v>
      </c>
      <c r="CS12" s="664"/>
      <c r="CT12" s="664"/>
      <c r="CU12" s="664"/>
      <c r="CV12" s="664"/>
      <c r="CW12" s="664"/>
      <c r="CX12" s="664"/>
      <c r="CY12" s="665"/>
      <c r="CZ12" s="723">
        <v>4.2</v>
      </c>
      <c r="DA12" s="723"/>
      <c r="DB12" s="723"/>
      <c r="DC12" s="723"/>
      <c r="DD12" s="669">
        <v>23911</v>
      </c>
      <c r="DE12" s="664"/>
      <c r="DF12" s="664"/>
      <c r="DG12" s="664"/>
      <c r="DH12" s="664"/>
      <c r="DI12" s="664"/>
      <c r="DJ12" s="664"/>
      <c r="DK12" s="664"/>
      <c r="DL12" s="664"/>
      <c r="DM12" s="664"/>
      <c r="DN12" s="664"/>
      <c r="DO12" s="664"/>
      <c r="DP12" s="665"/>
      <c r="DQ12" s="669">
        <v>229379</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11175</v>
      </c>
      <c r="S13" s="664"/>
      <c r="T13" s="664"/>
      <c r="U13" s="664"/>
      <c r="V13" s="664"/>
      <c r="W13" s="664"/>
      <c r="X13" s="664"/>
      <c r="Y13" s="665"/>
      <c r="Z13" s="723">
        <v>0.1</v>
      </c>
      <c r="AA13" s="723"/>
      <c r="AB13" s="723"/>
      <c r="AC13" s="723"/>
      <c r="AD13" s="724">
        <v>11175</v>
      </c>
      <c r="AE13" s="724"/>
      <c r="AF13" s="724"/>
      <c r="AG13" s="724"/>
      <c r="AH13" s="724"/>
      <c r="AI13" s="724"/>
      <c r="AJ13" s="724"/>
      <c r="AK13" s="724"/>
      <c r="AL13" s="666">
        <v>0.3</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434211</v>
      </c>
      <c r="BH13" s="664"/>
      <c r="BI13" s="664"/>
      <c r="BJ13" s="664"/>
      <c r="BK13" s="664"/>
      <c r="BL13" s="664"/>
      <c r="BM13" s="664"/>
      <c r="BN13" s="665"/>
      <c r="BO13" s="723">
        <v>48.5</v>
      </c>
      <c r="BP13" s="723"/>
      <c r="BQ13" s="723"/>
      <c r="BR13" s="723"/>
      <c r="BS13" s="669" t="s">
        <v>138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637004</v>
      </c>
      <c r="CS13" s="664"/>
      <c r="CT13" s="664"/>
      <c r="CU13" s="664"/>
      <c r="CV13" s="664"/>
      <c r="CW13" s="664"/>
      <c r="CX13" s="664"/>
      <c r="CY13" s="665"/>
      <c r="CZ13" s="723">
        <v>9.1999999999999993</v>
      </c>
      <c r="DA13" s="723"/>
      <c r="DB13" s="723"/>
      <c r="DC13" s="723"/>
      <c r="DD13" s="669">
        <v>498203</v>
      </c>
      <c r="DE13" s="664"/>
      <c r="DF13" s="664"/>
      <c r="DG13" s="664"/>
      <c r="DH13" s="664"/>
      <c r="DI13" s="664"/>
      <c r="DJ13" s="664"/>
      <c r="DK13" s="664"/>
      <c r="DL13" s="664"/>
      <c r="DM13" s="664"/>
      <c r="DN13" s="664"/>
      <c r="DO13" s="664"/>
      <c r="DP13" s="665"/>
      <c r="DQ13" s="669">
        <v>246074</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138</v>
      </c>
      <c r="S14" s="664"/>
      <c r="T14" s="664"/>
      <c r="U14" s="664"/>
      <c r="V14" s="664"/>
      <c r="W14" s="664"/>
      <c r="X14" s="664"/>
      <c r="Y14" s="665"/>
      <c r="Z14" s="723" t="s">
        <v>138</v>
      </c>
      <c r="AA14" s="723"/>
      <c r="AB14" s="723"/>
      <c r="AC14" s="723"/>
      <c r="AD14" s="724" t="s">
        <v>138</v>
      </c>
      <c r="AE14" s="724"/>
      <c r="AF14" s="724"/>
      <c r="AG14" s="724"/>
      <c r="AH14" s="724"/>
      <c r="AI14" s="724"/>
      <c r="AJ14" s="724"/>
      <c r="AK14" s="724"/>
      <c r="AL14" s="666" t="s">
        <v>137</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47477</v>
      </c>
      <c r="BH14" s="664"/>
      <c r="BI14" s="664"/>
      <c r="BJ14" s="664"/>
      <c r="BK14" s="664"/>
      <c r="BL14" s="664"/>
      <c r="BM14" s="664"/>
      <c r="BN14" s="665"/>
      <c r="BO14" s="723">
        <v>5.3</v>
      </c>
      <c r="BP14" s="723"/>
      <c r="BQ14" s="723"/>
      <c r="BR14" s="723"/>
      <c r="BS14" s="669" t="s">
        <v>137</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291055</v>
      </c>
      <c r="CS14" s="664"/>
      <c r="CT14" s="664"/>
      <c r="CU14" s="664"/>
      <c r="CV14" s="664"/>
      <c r="CW14" s="664"/>
      <c r="CX14" s="664"/>
      <c r="CY14" s="665"/>
      <c r="CZ14" s="723">
        <v>4.2</v>
      </c>
      <c r="DA14" s="723"/>
      <c r="DB14" s="723"/>
      <c r="DC14" s="723"/>
      <c r="DD14" s="669">
        <v>46745</v>
      </c>
      <c r="DE14" s="664"/>
      <c r="DF14" s="664"/>
      <c r="DG14" s="664"/>
      <c r="DH14" s="664"/>
      <c r="DI14" s="664"/>
      <c r="DJ14" s="664"/>
      <c r="DK14" s="664"/>
      <c r="DL14" s="664"/>
      <c r="DM14" s="664"/>
      <c r="DN14" s="664"/>
      <c r="DO14" s="664"/>
      <c r="DP14" s="665"/>
      <c r="DQ14" s="669">
        <v>247433</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16623</v>
      </c>
      <c r="S15" s="664"/>
      <c r="T15" s="664"/>
      <c r="U15" s="664"/>
      <c r="V15" s="664"/>
      <c r="W15" s="664"/>
      <c r="X15" s="664"/>
      <c r="Y15" s="665"/>
      <c r="Z15" s="723">
        <v>0.2</v>
      </c>
      <c r="AA15" s="723"/>
      <c r="AB15" s="723"/>
      <c r="AC15" s="723"/>
      <c r="AD15" s="724">
        <v>16623</v>
      </c>
      <c r="AE15" s="724"/>
      <c r="AF15" s="724"/>
      <c r="AG15" s="724"/>
      <c r="AH15" s="724"/>
      <c r="AI15" s="724"/>
      <c r="AJ15" s="724"/>
      <c r="AK15" s="724"/>
      <c r="AL15" s="666">
        <v>0.4</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52585</v>
      </c>
      <c r="BH15" s="664"/>
      <c r="BI15" s="664"/>
      <c r="BJ15" s="664"/>
      <c r="BK15" s="664"/>
      <c r="BL15" s="664"/>
      <c r="BM15" s="664"/>
      <c r="BN15" s="665"/>
      <c r="BO15" s="723">
        <v>5.9</v>
      </c>
      <c r="BP15" s="723"/>
      <c r="BQ15" s="723"/>
      <c r="BR15" s="723"/>
      <c r="BS15" s="669" t="s">
        <v>138</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1177124</v>
      </c>
      <c r="CS15" s="664"/>
      <c r="CT15" s="664"/>
      <c r="CU15" s="664"/>
      <c r="CV15" s="664"/>
      <c r="CW15" s="664"/>
      <c r="CX15" s="664"/>
      <c r="CY15" s="665"/>
      <c r="CZ15" s="723">
        <v>17</v>
      </c>
      <c r="DA15" s="723"/>
      <c r="DB15" s="723"/>
      <c r="DC15" s="723"/>
      <c r="DD15" s="669">
        <v>713013</v>
      </c>
      <c r="DE15" s="664"/>
      <c r="DF15" s="664"/>
      <c r="DG15" s="664"/>
      <c r="DH15" s="664"/>
      <c r="DI15" s="664"/>
      <c r="DJ15" s="664"/>
      <c r="DK15" s="664"/>
      <c r="DL15" s="664"/>
      <c r="DM15" s="664"/>
      <c r="DN15" s="664"/>
      <c r="DO15" s="664"/>
      <c r="DP15" s="665"/>
      <c r="DQ15" s="669">
        <v>473227</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138</v>
      </c>
      <c r="S16" s="664"/>
      <c r="T16" s="664"/>
      <c r="U16" s="664"/>
      <c r="V16" s="664"/>
      <c r="W16" s="664"/>
      <c r="X16" s="664"/>
      <c r="Y16" s="665"/>
      <c r="Z16" s="723" t="s">
        <v>232</v>
      </c>
      <c r="AA16" s="723"/>
      <c r="AB16" s="723"/>
      <c r="AC16" s="723"/>
      <c r="AD16" s="724" t="s">
        <v>137</v>
      </c>
      <c r="AE16" s="724"/>
      <c r="AF16" s="724"/>
      <c r="AG16" s="724"/>
      <c r="AH16" s="724"/>
      <c r="AI16" s="724"/>
      <c r="AJ16" s="724"/>
      <c r="AK16" s="724"/>
      <c r="AL16" s="666" t="s">
        <v>232</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232</v>
      </c>
      <c r="BH16" s="664"/>
      <c r="BI16" s="664"/>
      <c r="BJ16" s="664"/>
      <c r="BK16" s="664"/>
      <c r="BL16" s="664"/>
      <c r="BM16" s="664"/>
      <c r="BN16" s="665"/>
      <c r="BO16" s="723" t="s">
        <v>138</v>
      </c>
      <c r="BP16" s="723"/>
      <c r="BQ16" s="723"/>
      <c r="BR16" s="723"/>
      <c r="BS16" s="669" t="s">
        <v>138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99462</v>
      </c>
      <c r="CS16" s="664"/>
      <c r="CT16" s="664"/>
      <c r="CU16" s="664"/>
      <c r="CV16" s="664"/>
      <c r="CW16" s="664"/>
      <c r="CX16" s="664"/>
      <c r="CY16" s="665"/>
      <c r="CZ16" s="723">
        <v>1.4</v>
      </c>
      <c r="DA16" s="723"/>
      <c r="DB16" s="723"/>
      <c r="DC16" s="723"/>
      <c r="DD16" s="669" t="s">
        <v>232</v>
      </c>
      <c r="DE16" s="664"/>
      <c r="DF16" s="664"/>
      <c r="DG16" s="664"/>
      <c r="DH16" s="664"/>
      <c r="DI16" s="664"/>
      <c r="DJ16" s="664"/>
      <c r="DK16" s="664"/>
      <c r="DL16" s="664"/>
      <c r="DM16" s="664"/>
      <c r="DN16" s="664"/>
      <c r="DO16" s="664"/>
      <c r="DP16" s="665"/>
      <c r="DQ16" s="669">
        <v>23916</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2949</v>
      </c>
      <c r="S17" s="664"/>
      <c r="T17" s="664"/>
      <c r="U17" s="664"/>
      <c r="V17" s="664"/>
      <c r="W17" s="664"/>
      <c r="X17" s="664"/>
      <c r="Y17" s="665"/>
      <c r="Z17" s="723">
        <v>0</v>
      </c>
      <c r="AA17" s="723"/>
      <c r="AB17" s="723"/>
      <c r="AC17" s="723"/>
      <c r="AD17" s="724">
        <v>2949</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138</v>
      </c>
      <c r="BH17" s="664"/>
      <c r="BI17" s="664"/>
      <c r="BJ17" s="664"/>
      <c r="BK17" s="664"/>
      <c r="BL17" s="664"/>
      <c r="BM17" s="664"/>
      <c r="BN17" s="665"/>
      <c r="BO17" s="723" t="s">
        <v>138</v>
      </c>
      <c r="BP17" s="723"/>
      <c r="BQ17" s="723"/>
      <c r="BR17" s="723"/>
      <c r="BS17" s="669" t="s">
        <v>138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926172</v>
      </c>
      <c r="CS17" s="664"/>
      <c r="CT17" s="664"/>
      <c r="CU17" s="664"/>
      <c r="CV17" s="664"/>
      <c r="CW17" s="664"/>
      <c r="CX17" s="664"/>
      <c r="CY17" s="665"/>
      <c r="CZ17" s="723">
        <v>13.4</v>
      </c>
      <c r="DA17" s="723"/>
      <c r="DB17" s="723"/>
      <c r="DC17" s="723"/>
      <c r="DD17" s="669" t="s">
        <v>138</v>
      </c>
      <c r="DE17" s="664"/>
      <c r="DF17" s="664"/>
      <c r="DG17" s="664"/>
      <c r="DH17" s="664"/>
      <c r="DI17" s="664"/>
      <c r="DJ17" s="664"/>
      <c r="DK17" s="664"/>
      <c r="DL17" s="664"/>
      <c r="DM17" s="664"/>
      <c r="DN17" s="664"/>
      <c r="DO17" s="664"/>
      <c r="DP17" s="665"/>
      <c r="DQ17" s="669">
        <v>926172</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3195448</v>
      </c>
      <c r="S18" s="664"/>
      <c r="T18" s="664"/>
      <c r="U18" s="664"/>
      <c r="V18" s="664"/>
      <c r="W18" s="664"/>
      <c r="X18" s="664"/>
      <c r="Y18" s="665"/>
      <c r="Z18" s="723">
        <v>40.4</v>
      </c>
      <c r="AA18" s="723"/>
      <c r="AB18" s="723"/>
      <c r="AC18" s="723"/>
      <c r="AD18" s="724">
        <v>2944225</v>
      </c>
      <c r="AE18" s="724"/>
      <c r="AF18" s="724"/>
      <c r="AG18" s="724"/>
      <c r="AH18" s="724"/>
      <c r="AI18" s="724"/>
      <c r="AJ18" s="724"/>
      <c r="AK18" s="724"/>
      <c r="AL18" s="666">
        <v>71.099999999999994</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138</v>
      </c>
      <c r="BH18" s="664"/>
      <c r="BI18" s="664"/>
      <c r="BJ18" s="664"/>
      <c r="BK18" s="664"/>
      <c r="BL18" s="664"/>
      <c r="BM18" s="664"/>
      <c r="BN18" s="665"/>
      <c r="BO18" s="723" t="s">
        <v>232</v>
      </c>
      <c r="BP18" s="723"/>
      <c r="BQ18" s="723"/>
      <c r="BR18" s="723"/>
      <c r="BS18" s="669" t="s">
        <v>138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232</v>
      </c>
      <c r="CS18" s="664"/>
      <c r="CT18" s="664"/>
      <c r="CU18" s="664"/>
      <c r="CV18" s="664"/>
      <c r="CW18" s="664"/>
      <c r="CX18" s="664"/>
      <c r="CY18" s="665"/>
      <c r="CZ18" s="723" t="s">
        <v>138</v>
      </c>
      <c r="DA18" s="723"/>
      <c r="DB18" s="723"/>
      <c r="DC18" s="723"/>
      <c r="DD18" s="669" t="s">
        <v>138</v>
      </c>
      <c r="DE18" s="664"/>
      <c r="DF18" s="664"/>
      <c r="DG18" s="664"/>
      <c r="DH18" s="664"/>
      <c r="DI18" s="664"/>
      <c r="DJ18" s="664"/>
      <c r="DK18" s="664"/>
      <c r="DL18" s="664"/>
      <c r="DM18" s="664"/>
      <c r="DN18" s="664"/>
      <c r="DO18" s="664"/>
      <c r="DP18" s="665"/>
      <c r="DQ18" s="669" t="s">
        <v>232</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2944225</v>
      </c>
      <c r="S19" s="664"/>
      <c r="T19" s="664"/>
      <c r="U19" s="664"/>
      <c r="V19" s="664"/>
      <c r="W19" s="664"/>
      <c r="X19" s="664"/>
      <c r="Y19" s="665"/>
      <c r="Z19" s="723">
        <v>37.200000000000003</v>
      </c>
      <c r="AA19" s="723"/>
      <c r="AB19" s="723"/>
      <c r="AC19" s="723"/>
      <c r="AD19" s="724">
        <v>2944225</v>
      </c>
      <c r="AE19" s="724"/>
      <c r="AF19" s="724"/>
      <c r="AG19" s="724"/>
      <c r="AH19" s="724"/>
      <c r="AI19" s="724"/>
      <c r="AJ19" s="724"/>
      <c r="AK19" s="724"/>
      <c r="AL19" s="666">
        <v>71.099999999999994</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2544</v>
      </c>
      <c r="BH19" s="664"/>
      <c r="BI19" s="664"/>
      <c r="BJ19" s="664"/>
      <c r="BK19" s="664"/>
      <c r="BL19" s="664"/>
      <c r="BM19" s="664"/>
      <c r="BN19" s="665"/>
      <c r="BO19" s="723">
        <v>0.3</v>
      </c>
      <c r="BP19" s="723"/>
      <c r="BQ19" s="723"/>
      <c r="BR19" s="723"/>
      <c r="BS19" s="669" t="s">
        <v>138</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138</v>
      </c>
      <c r="CS19" s="664"/>
      <c r="CT19" s="664"/>
      <c r="CU19" s="664"/>
      <c r="CV19" s="664"/>
      <c r="CW19" s="664"/>
      <c r="CX19" s="664"/>
      <c r="CY19" s="665"/>
      <c r="CZ19" s="723" t="s">
        <v>138</v>
      </c>
      <c r="DA19" s="723"/>
      <c r="DB19" s="723"/>
      <c r="DC19" s="723"/>
      <c r="DD19" s="669" t="s">
        <v>232</v>
      </c>
      <c r="DE19" s="664"/>
      <c r="DF19" s="664"/>
      <c r="DG19" s="664"/>
      <c r="DH19" s="664"/>
      <c r="DI19" s="664"/>
      <c r="DJ19" s="664"/>
      <c r="DK19" s="664"/>
      <c r="DL19" s="664"/>
      <c r="DM19" s="664"/>
      <c r="DN19" s="664"/>
      <c r="DO19" s="664"/>
      <c r="DP19" s="665"/>
      <c r="DQ19" s="669" t="s">
        <v>138</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251223</v>
      </c>
      <c r="S20" s="664"/>
      <c r="T20" s="664"/>
      <c r="U20" s="664"/>
      <c r="V20" s="664"/>
      <c r="W20" s="664"/>
      <c r="X20" s="664"/>
      <c r="Y20" s="665"/>
      <c r="Z20" s="723">
        <v>3.2</v>
      </c>
      <c r="AA20" s="723"/>
      <c r="AB20" s="723"/>
      <c r="AC20" s="723"/>
      <c r="AD20" s="724" t="s">
        <v>138</v>
      </c>
      <c r="AE20" s="724"/>
      <c r="AF20" s="724"/>
      <c r="AG20" s="724"/>
      <c r="AH20" s="724"/>
      <c r="AI20" s="724"/>
      <c r="AJ20" s="724"/>
      <c r="AK20" s="724"/>
      <c r="AL20" s="666" t="s">
        <v>138</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2544</v>
      </c>
      <c r="BH20" s="664"/>
      <c r="BI20" s="664"/>
      <c r="BJ20" s="664"/>
      <c r="BK20" s="664"/>
      <c r="BL20" s="664"/>
      <c r="BM20" s="664"/>
      <c r="BN20" s="665"/>
      <c r="BO20" s="723">
        <v>0.3</v>
      </c>
      <c r="BP20" s="723"/>
      <c r="BQ20" s="723"/>
      <c r="BR20" s="723"/>
      <c r="BS20" s="669" t="s">
        <v>137</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6932694</v>
      </c>
      <c r="CS20" s="664"/>
      <c r="CT20" s="664"/>
      <c r="CU20" s="664"/>
      <c r="CV20" s="664"/>
      <c r="CW20" s="664"/>
      <c r="CX20" s="664"/>
      <c r="CY20" s="665"/>
      <c r="CZ20" s="723">
        <v>100</v>
      </c>
      <c r="DA20" s="723"/>
      <c r="DB20" s="723"/>
      <c r="DC20" s="723"/>
      <c r="DD20" s="669">
        <v>1352278</v>
      </c>
      <c r="DE20" s="664"/>
      <c r="DF20" s="664"/>
      <c r="DG20" s="664"/>
      <c r="DH20" s="664"/>
      <c r="DI20" s="664"/>
      <c r="DJ20" s="664"/>
      <c r="DK20" s="664"/>
      <c r="DL20" s="664"/>
      <c r="DM20" s="664"/>
      <c r="DN20" s="664"/>
      <c r="DO20" s="664"/>
      <c r="DP20" s="665"/>
      <c r="DQ20" s="669">
        <v>4650347</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232</v>
      </c>
      <c r="S21" s="664"/>
      <c r="T21" s="664"/>
      <c r="U21" s="664"/>
      <c r="V21" s="664"/>
      <c r="W21" s="664"/>
      <c r="X21" s="664"/>
      <c r="Y21" s="665"/>
      <c r="Z21" s="723" t="s">
        <v>138</v>
      </c>
      <c r="AA21" s="723"/>
      <c r="AB21" s="723"/>
      <c r="AC21" s="723"/>
      <c r="AD21" s="724" t="s">
        <v>137</v>
      </c>
      <c r="AE21" s="724"/>
      <c r="AF21" s="724"/>
      <c r="AG21" s="724"/>
      <c r="AH21" s="724"/>
      <c r="AI21" s="724"/>
      <c r="AJ21" s="724"/>
      <c r="AK21" s="724"/>
      <c r="AL21" s="666" t="s">
        <v>138</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2544</v>
      </c>
      <c r="BH21" s="664"/>
      <c r="BI21" s="664"/>
      <c r="BJ21" s="664"/>
      <c r="BK21" s="664"/>
      <c r="BL21" s="664"/>
      <c r="BM21" s="664"/>
      <c r="BN21" s="665"/>
      <c r="BO21" s="723">
        <v>0.3</v>
      </c>
      <c r="BP21" s="723"/>
      <c r="BQ21" s="723"/>
      <c r="BR21" s="723"/>
      <c r="BS21" s="669" t="s">
        <v>232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4386129</v>
      </c>
      <c r="S22" s="664"/>
      <c r="T22" s="664"/>
      <c r="U22" s="664"/>
      <c r="V22" s="664"/>
      <c r="W22" s="664"/>
      <c r="X22" s="664"/>
      <c r="Y22" s="665"/>
      <c r="Z22" s="723">
        <v>55.4</v>
      </c>
      <c r="AA22" s="723"/>
      <c r="AB22" s="723"/>
      <c r="AC22" s="723"/>
      <c r="AD22" s="724">
        <v>4134906</v>
      </c>
      <c r="AE22" s="724"/>
      <c r="AF22" s="724"/>
      <c r="AG22" s="724"/>
      <c r="AH22" s="724"/>
      <c r="AI22" s="724"/>
      <c r="AJ22" s="724"/>
      <c r="AK22" s="724"/>
      <c r="AL22" s="666">
        <v>99.9</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138</v>
      </c>
      <c r="BH22" s="664"/>
      <c r="BI22" s="664"/>
      <c r="BJ22" s="664"/>
      <c r="BK22" s="664"/>
      <c r="BL22" s="664"/>
      <c r="BM22" s="664"/>
      <c r="BN22" s="665"/>
      <c r="BO22" s="723" t="s">
        <v>138</v>
      </c>
      <c r="BP22" s="723"/>
      <c r="BQ22" s="723"/>
      <c r="BR22" s="723"/>
      <c r="BS22" s="669" t="s">
        <v>232</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1406</v>
      </c>
      <c r="S23" s="664"/>
      <c r="T23" s="664"/>
      <c r="U23" s="664"/>
      <c r="V23" s="664"/>
      <c r="W23" s="664"/>
      <c r="X23" s="664"/>
      <c r="Y23" s="665"/>
      <c r="Z23" s="723">
        <v>0</v>
      </c>
      <c r="AA23" s="723"/>
      <c r="AB23" s="723"/>
      <c r="AC23" s="723"/>
      <c r="AD23" s="724">
        <v>1406</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138</v>
      </c>
      <c r="BH23" s="664"/>
      <c r="BI23" s="664"/>
      <c r="BJ23" s="664"/>
      <c r="BK23" s="664"/>
      <c r="BL23" s="664"/>
      <c r="BM23" s="664"/>
      <c r="BN23" s="665"/>
      <c r="BO23" s="723" t="s">
        <v>138</v>
      </c>
      <c r="BP23" s="723"/>
      <c r="BQ23" s="723"/>
      <c r="BR23" s="723"/>
      <c r="BS23" s="669" t="s">
        <v>138</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54412</v>
      </c>
      <c r="S24" s="664"/>
      <c r="T24" s="664"/>
      <c r="U24" s="664"/>
      <c r="V24" s="664"/>
      <c r="W24" s="664"/>
      <c r="X24" s="664"/>
      <c r="Y24" s="665"/>
      <c r="Z24" s="723">
        <v>0.7</v>
      </c>
      <c r="AA24" s="723"/>
      <c r="AB24" s="723"/>
      <c r="AC24" s="723"/>
      <c r="AD24" s="724" t="s">
        <v>138</v>
      </c>
      <c r="AE24" s="724"/>
      <c r="AF24" s="724"/>
      <c r="AG24" s="724"/>
      <c r="AH24" s="724"/>
      <c r="AI24" s="724"/>
      <c r="AJ24" s="724"/>
      <c r="AK24" s="724"/>
      <c r="AL24" s="666" t="s">
        <v>138</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232</v>
      </c>
      <c r="BH24" s="664"/>
      <c r="BI24" s="664"/>
      <c r="BJ24" s="664"/>
      <c r="BK24" s="664"/>
      <c r="BL24" s="664"/>
      <c r="BM24" s="664"/>
      <c r="BN24" s="665"/>
      <c r="BO24" s="723" t="s">
        <v>138</v>
      </c>
      <c r="BP24" s="723"/>
      <c r="BQ24" s="723"/>
      <c r="BR24" s="723"/>
      <c r="BS24" s="669" t="s">
        <v>138</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2901509</v>
      </c>
      <c r="CS24" s="727"/>
      <c r="CT24" s="727"/>
      <c r="CU24" s="727"/>
      <c r="CV24" s="727"/>
      <c r="CW24" s="727"/>
      <c r="CX24" s="727"/>
      <c r="CY24" s="773"/>
      <c r="CZ24" s="774">
        <v>41.9</v>
      </c>
      <c r="DA24" s="743"/>
      <c r="DB24" s="743"/>
      <c r="DC24" s="777"/>
      <c r="DD24" s="772">
        <v>2240872</v>
      </c>
      <c r="DE24" s="727"/>
      <c r="DF24" s="727"/>
      <c r="DG24" s="727"/>
      <c r="DH24" s="727"/>
      <c r="DI24" s="727"/>
      <c r="DJ24" s="727"/>
      <c r="DK24" s="773"/>
      <c r="DL24" s="772">
        <v>2105286</v>
      </c>
      <c r="DM24" s="727"/>
      <c r="DN24" s="727"/>
      <c r="DO24" s="727"/>
      <c r="DP24" s="727"/>
      <c r="DQ24" s="727"/>
      <c r="DR24" s="727"/>
      <c r="DS24" s="727"/>
      <c r="DT24" s="727"/>
      <c r="DU24" s="727"/>
      <c r="DV24" s="773"/>
      <c r="DW24" s="774">
        <v>48.9</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40552</v>
      </c>
      <c r="S25" s="664"/>
      <c r="T25" s="664"/>
      <c r="U25" s="664"/>
      <c r="V25" s="664"/>
      <c r="W25" s="664"/>
      <c r="X25" s="664"/>
      <c r="Y25" s="665"/>
      <c r="Z25" s="723">
        <v>0.5</v>
      </c>
      <c r="AA25" s="723"/>
      <c r="AB25" s="723"/>
      <c r="AC25" s="723"/>
      <c r="AD25" s="724">
        <v>1502</v>
      </c>
      <c r="AE25" s="724"/>
      <c r="AF25" s="724"/>
      <c r="AG25" s="724"/>
      <c r="AH25" s="724"/>
      <c r="AI25" s="724"/>
      <c r="AJ25" s="724"/>
      <c r="AK25" s="724"/>
      <c r="AL25" s="666">
        <v>0</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138</v>
      </c>
      <c r="BH25" s="664"/>
      <c r="BI25" s="664"/>
      <c r="BJ25" s="664"/>
      <c r="BK25" s="664"/>
      <c r="BL25" s="664"/>
      <c r="BM25" s="664"/>
      <c r="BN25" s="665"/>
      <c r="BO25" s="723" t="s">
        <v>232</v>
      </c>
      <c r="BP25" s="723"/>
      <c r="BQ25" s="723"/>
      <c r="BR25" s="723"/>
      <c r="BS25" s="669" t="s">
        <v>138</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1099446</v>
      </c>
      <c r="CS25" s="662"/>
      <c r="CT25" s="662"/>
      <c r="CU25" s="662"/>
      <c r="CV25" s="662"/>
      <c r="CW25" s="662"/>
      <c r="CX25" s="662"/>
      <c r="CY25" s="663"/>
      <c r="CZ25" s="666">
        <v>15.9</v>
      </c>
      <c r="DA25" s="695"/>
      <c r="DB25" s="695"/>
      <c r="DC25" s="696"/>
      <c r="DD25" s="669">
        <v>1058759</v>
      </c>
      <c r="DE25" s="662"/>
      <c r="DF25" s="662"/>
      <c r="DG25" s="662"/>
      <c r="DH25" s="662"/>
      <c r="DI25" s="662"/>
      <c r="DJ25" s="662"/>
      <c r="DK25" s="663"/>
      <c r="DL25" s="669">
        <v>929276</v>
      </c>
      <c r="DM25" s="662"/>
      <c r="DN25" s="662"/>
      <c r="DO25" s="662"/>
      <c r="DP25" s="662"/>
      <c r="DQ25" s="662"/>
      <c r="DR25" s="662"/>
      <c r="DS25" s="662"/>
      <c r="DT25" s="662"/>
      <c r="DU25" s="662"/>
      <c r="DV25" s="663"/>
      <c r="DW25" s="666">
        <v>21.6</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20296</v>
      </c>
      <c r="S26" s="664"/>
      <c r="T26" s="664"/>
      <c r="U26" s="664"/>
      <c r="V26" s="664"/>
      <c r="W26" s="664"/>
      <c r="X26" s="664"/>
      <c r="Y26" s="665"/>
      <c r="Z26" s="723">
        <v>0.3</v>
      </c>
      <c r="AA26" s="723"/>
      <c r="AB26" s="723"/>
      <c r="AC26" s="723"/>
      <c r="AD26" s="724">
        <v>35</v>
      </c>
      <c r="AE26" s="724"/>
      <c r="AF26" s="724"/>
      <c r="AG26" s="724"/>
      <c r="AH26" s="724"/>
      <c r="AI26" s="724"/>
      <c r="AJ26" s="724"/>
      <c r="AK26" s="724"/>
      <c r="AL26" s="666">
        <v>0</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232</v>
      </c>
      <c r="BH26" s="664"/>
      <c r="BI26" s="664"/>
      <c r="BJ26" s="664"/>
      <c r="BK26" s="664"/>
      <c r="BL26" s="664"/>
      <c r="BM26" s="664"/>
      <c r="BN26" s="665"/>
      <c r="BO26" s="723" t="s">
        <v>232</v>
      </c>
      <c r="BP26" s="723"/>
      <c r="BQ26" s="723"/>
      <c r="BR26" s="723"/>
      <c r="BS26" s="669" t="s">
        <v>138</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632201</v>
      </c>
      <c r="CS26" s="664"/>
      <c r="CT26" s="664"/>
      <c r="CU26" s="664"/>
      <c r="CV26" s="664"/>
      <c r="CW26" s="664"/>
      <c r="CX26" s="664"/>
      <c r="CY26" s="665"/>
      <c r="CZ26" s="666">
        <v>9.1</v>
      </c>
      <c r="DA26" s="695"/>
      <c r="DB26" s="695"/>
      <c r="DC26" s="696"/>
      <c r="DD26" s="669">
        <v>614442</v>
      </c>
      <c r="DE26" s="664"/>
      <c r="DF26" s="664"/>
      <c r="DG26" s="664"/>
      <c r="DH26" s="664"/>
      <c r="DI26" s="664"/>
      <c r="DJ26" s="664"/>
      <c r="DK26" s="665"/>
      <c r="DL26" s="669" t="s">
        <v>138</v>
      </c>
      <c r="DM26" s="664"/>
      <c r="DN26" s="664"/>
      <c r="DO26" s="664"/>
      <c r="DP26" s="664"/>
      <c r="DQ26" s="664"/>
      <c r="DR26" s="664"/>
      <c r="DS26" s="664"/>
      <c r="DT26" s="664"/>
      <c r="DU26" s="664"/>
      <c r="DV26" s="665"/>
      <c r="DW26" s="666" t="s">
        <v>137</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758377</v>
      </c>
      <c r="S27" s="664"/>
      <c r="T27" s="664"/>
      <c r="U27" s="664"/>
      <c r="V27" s="664"/>
      <c r="W27" s="664"/>
      <c r="X27" s="664"/>
      <c r="Y27" s="665"/>
      <c r="Z27" s="723">
        <v>9.6</v>
      </c>
      <c r="AA27" s="723"/>
      <c r="AB27" s="723"/>
      <c r="AC27" s="723"/>
      <c r="AD27" s="724" t="s">
        <v>138</v>
      </c>
      <c r="AE27" s="724"/>
      <c r="AF27" s="724"/>
      <c r="AG27" s="724"/>
      <c r="AH27" s="724"/>
      <c r="AI27" s="724"/>
      <c r="AJ27" s="724"/>
      <c r="AK27" s="724"/>
      <c r="AL27" s="666" t="s">
        <v>138</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894629</v>
      </c>
      <c r="BH27" s="664"/>
      <c r="BI27" s="664"/>
      <c r="BJ27" s="664"/>
      <c r="BK27" s="664"/>
      <c r="BL27" s="664"/>
      <c r="BM27" s="664"/>
      <c r="BN27" s="665"/>
      <c r="BO27" s="723">
        <v>100</v>
      </c>
      <c r="BP27" s="723"/>
      <c r="BQ27" s="723"/>
      <c r="BR27" s="723"/>
      <c r="BS27" s="669" t="s">
        <v>232</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875891</v>
      </c>
      <c r="CS27" s="662"/>
      <c r="CT27" s="662"/>
      <c r="CU27" s="662"/>
      <c r="CV27" s="662"/>
      <c r="CW27" s="662"/>
      <c r="CX27" s="662"/>
      <c r="CY27" s="663"/>
      <c r="CZ27" s="666">
        <v>12.6</v>
      </c>
      <c r="DA27" s="695"/>
      <c r="DB27" s="695"/>
      <c r="DC27" s="696"/>
      <c r="DD27" s="669">
        <v>255941</v>
      </c>
      <c r="DE27" s="662"/>
      <c r="DF27" s="662"/>
      <c r="DG27" s="662"/>
      <c r="DH27" s="662"/>
      <c r="DI27" s="662"/>
      <c r="DJ27" s="662"/>
      <c r="DK27" s="663"/>
      <c r="DL27" s="669">
        <v>249838</v>
      </c>
      <c r="DM27" s="662"/>
      <c r="DN27" s="662"/>
      <c r="DO27" s="662"/>
      <c r="DP27" s="662"/>
      <c r="DQ27" s="662"/>
      <c r="DR27" s="662"/>
      <c r="DS27" s="662"/>
      <c r="DT27" s="662"/>
      <c r="DU27" s="662"/>
      <c r="DV27" s="663"/>
      <c r="DW27" s="666">
        <v>5.8</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232</v>
      </c>
      <c r="S28" s="664"/>
      <c r="T28" s="664"/>
      <c r="U28" s="664"/>
      <c r="V28" s="664"/>
      <c r="W28" s="664"/>
      <c r="X28" s="664"/>
      <c r="Y28" s="665"/>
      <c r="Z28" s="723" t="s">
        <v>138</v>
      </c>
      <c r="AA28" s="723"/>
      <c r="AB28" s="723"/>
      <c r="AC28" s="723"/>
      <c r="AD28" s="724" t="s">
        <v>137</v>
      </c>
      <c r="AE28" s="724"/>
      <c r="AF28" s="724"/>
      <c r="AG28" s="724"/>
      <c r="AH28" s="724"/>
      <c r="AI28" s="724"/>
      <c r="AJ28" s="724"/>
      <c r="AK28" s="724"/>
      <c r="AL28" s="666" t="s">
        <v>138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926172</v>
      </c>
      <c r="CS28" s="664"/>
      <c r="CT28" s="664"/>
      <c r="CU28" s="664"/>
      <c r="CV28" s="664"/>
      <c r="CW28" s="664"/>
      <c r="CX28" s="664"/>
      <c r="CY28" s="665"/>
      <c r="CZ28" s="666">
        <v>13.4</v>
      </c>
      <c r="DA28" s="695"/>
      <c r="DB28" s="695"/>
      <c r="DC28" s="696"/>
      <c r="DD28" s="669">
        <v>926172</v>
      </c>
      <c r="DE28" s="664"/>
      <c r="DF28" s="664"/>
      <c r="DG28" s="664"/>
      <c r="DH28" s="664"/>
      <c r="DI28" s="664"/>
      <c r="DJ28" s="664"/>
      <c r="DK28" s="665"/>
      <c r="DL28" s="669">
        <v>926172</v>
      </c>
      <c r="DM28" s="664"/>
      <c r="DN28" s="664"/>
      <c r="DO28" s="664"/>
      <c r="DP28" s="664"/>
      <c r="DQ28" s="664"/>
      <c r="DR28" s="664"/>
      <c r="DS28" s="664"/>
      <c r="DT28" s="664"/>
      <c r="DU28" s="664"/>
      <c r="DV28" s="665"/>
      <c r="DW28" s="666">
        <v>21.5</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476606</v>
      </c>
      <c r="S29" s="664"/>
      <c r="T29" s="664"/>
      <c r="U29" s="664"/>
      <c r="V29" s="664"/>
      <c r="W29" s="664"/>
      <c r="X29" s="664"/>
      <c r="Y29" s="665"/>
      <c r="Z29" s="723">
        <v>6</v>
      </c>
      <c r="AA29" s="723"/>
      <c r="AB29" s="723"/>
      <c r="AC29" s="723"/>
      <c r="AD29" s="724" t="s">
        <v>138</v>
      </c>
      <c r="AE29" s="724"/>
      <c r="AF29" s="724"/>
      <c r="AG29" s="724"/>
      <c r="AH29" s="724"/>
      <c r="AI29" s="724"/>
      <c r="AJ29" s="724"/>
      <c r="AK29" s="724"/>
      <c r="AL29" s="666" t="s">
        <v>138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926172</v>
      </c>
      <c r="CS29" s="662"/>
      <c r="CT29" s="662"/>
      <c r="CU29" s="662"/>
      <c r="CV29" s="662"/>
      <c r="CW29" s="662"/>
      <c r="CX29" s="662"/>
      <c r="CY29" s="663"/>
      <c r="CZ29" s="666">
        <v>13.4</v>
      </c>
      <c r="DA29" s="695"/>
      <c r="DB29" s="695"/>
      <c r="DC29" s="696"/>
      <c r="DD29" s="669">
        <v>926172</v>
      </c>
      <c r="DE29" s="662"/>
      <c r="DF29" s="662"/>
      <c r="DG29" s="662"/>
      <c r="DH29" s="662"/>
      <c r="DI29" s="662"/>
      <c r="DJ29" s="662"/>
      <c r="DK29" s="663"/>
      <c r="DL29" s="669">
        <v>926172</v>
      </c>
      <c r="DM29" s="662"/>
      <c r="DN29" s="662"/>
      <c r="DO29" s="662"/>
      <c r="DP29" s="662"/>
      <c r="DQ29" s="662"/>
      <c r="DR29" s="662"/>
      <c r="DS29" s="662"/>
      <c r="DT29" s="662"/>
      <c r="DU29" s="662"/>
      <c r="DV29" s="663"/>
      <c r="DW29" s="666">
        <v>21.5</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14974</v>
      </c>
      <c r="S30" s="664"/>
      <c r="T30" s="664"/>
      <c r="U30" s="664"/>
      <c r="V30" s="664"/>
      <c r="W30" s="664"/>
      <c r="X30" s="664"/>
      <c r="Y30" s="665"/>
      <c r="Z30" s="723">
        <v>0.2</v>
      </c>
      <c r="AA30" s="723"/>
      <c r="AB30" s="723"/>
      <c r="AC30" s="723"/>
      <c r="AD30" s="724">
        <v>952</v>
      </c>
      <c r="AE30" s="724"/>
      <c r="AF30" s="724"/>
      <c r="AG30" s="724"/>
      <c r="AH30" s="724"/>
      <c r="AI30" s="724"/>
      <c r="AJ30" s="724"/>
      <c r="AK30" s="724"/>
      <c r="AL30" s="666">
        <v>0</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98.5</v>
      </c>
      <c r="BH30" s="742"/>
      <c r="BI30" s="742"/>
      <c r="BJ30" s="742"/>
      <c r="BK30" s="742"/>
      <c r="BL30" s="742"/>
      <c r="BM30" s="743">
        <v>91.2</v>
      </c>
      <c r="BN30" s="742"/>
      <c r="BO30" s="742"/>
      <c r="BP30" s="742"/>
      <c r="BQ30" s="744"/>
      <c r="BR30" s="741">
        <v>98.9</v>
      </c>
      <c r="BS30" s="742"/>
      <c r="BT30" s="742"/>
      <c r="BU30" s="742"/>
      <c r="BV30" s="742"/>
      <c r="BW30" s="742"/>
      <c r="BX30" s="743">
        <v>91.5</v>
      </c>
      <c r="BY30" s="742"/>
      <c r="BZ30" s="742"/>
      <c r="CA30" s="742"/>
      <c r="CB30" s="744"/>
      <c r="CD30" s="747"/>
      <c r="CE30" s="748"/>
      <c r="CF30" s="705" t="s">
        <v>310</v>
      </c>
      <c r="CG30" s="702"/>
      <c r="CH30" s="702"/>
      <c r="CI30" s="702"/>
      <c r="CJ30" s="702"/>
      <c r="CK30" s="702"/>
      <c r="CL30" s="702"/>
      <c r="CM30" s="702"/>
      <c r="CN30" s="702"/>
      <c r="CO30" s="702"/>
      <c r="CP30" s="702"/>
      <c r="CQ30" s="703"/>
      <c r="CR30" s="661">
        <v>881818</v>
      </c>
      <c r="CS30" s="664"/>
      <c r="CT30" s="664"/>
      <c r="CU30" s="664"/>
      <c r="CV30" s="664"/>
      <c r="CW30" s="664"/>
      <c r="CX30" s="664"/>
      <c r="CY30" s="665"/>
      <c r="CZ30" s="666">
        <v>12.7</v>
      </c>
      <c r="DA30" s="695"/>
      <c r="DB30" s="695"/>
      <c r="DC30" s="696"/>
      <c r="DD30" s="669">
        <v>881818</v>
      </c>
      <c r="DE30" s="664"/>
      <c r="DF30" s="664"/>
      <c r="DG30" s="664"/>
      <c r="DH30" s="664"/>
      <c r="DI30" s="664"/>
      <c r="DJ30" s="664"/>
      <c r="DK30" s="665"/>
      <c r="DL30" s="669">
        <v>881818</v>
      </c>
      <c r="DM30" s="664"/>
      <c r="DN30" s="664"/>
      <c r="DO30" s="664"/>
      <c r="DP30" s="664"/>
      <c r="DQ30" s="664"/>
      <c r="DR30" s="664"/>
      <c r="DS30" s="664"/>
      <c r="DT30" s="664"/>
      <c r="DU30" s="664"/>
      <c r="DV30" s="665"/>
      <c r="DW30" s="666">
        <v>20.5</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8875</v>
      </c>
      <c r="S31" s="664"/>
      <c r="T31" s="664"/>
      <c r="U31" s="664"/>
      <c r="V31" s="664"/>
      <c r="W31" s="664"/>
      <c r="X31" s="664"/>
      <c r="Y31" s="665"/>
      <c r="Z31" s="723">
        <v>0.1</v>
      </c>
      <c r="AA31" s="723"/>
      <c r="AB31" s="723"/>
      <c r="AC31" s="723"/>
      <c r="AD31" s="724" t="s">
        <v>232</v>
      </c>
      <c r="AE31" s="724"/>
      <c r="AF31" s="724"/>
      <c r="AG31" s="724"/>
      <c r="AH31" s="724"/>
      <c r="AI31" s="724"/>
      <c r="AJ31" s="724"/>
      <c r="AK31" s="724"/>
      <c r="AL31" s="666" t="s">
        <v>137</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98.6</v>
      </c>
      <c r="BH31" s="662"/>
      <c r="BI31" s="662"/>
      <c r="BJ31" s="662"/>
      <c r="BK31" s="662"/>
      <c r="BL31" s="662"/>
      <c r="BM31" s="667">
        <v>96.3</v>
      </c>
      <c r="BN31" s="740"/>
      <c r="BO31" s="740"/>
      <c r="BP31" s="740"/>
      <c r="BQ31" s="701"/>
      <c r="BR31" s="739">
        <v>99.1</v>
      </c>
      <c r="BS31" s="662"/>
      <c r="BT31" s="662"/>
      <c r="BU31" s="662"/>
      <c r="BV31" s="662"/>
      <c r="BW31" s="662"/>
      <c r="BX31" s="667">
        <v>96.2</v>
      </c>
      <c r="BY31" s="740"/>
      <c r="BZ31" s="740"/>
      <c r="CA31" s="740"/>
      <c r="CB31" s="701"/>
      <c r="CD31" s="747"/>
      <c r="CE31" s="748"/>
      <c r="CF31" s="705" t="s">
        <v>314</v>
      </c>
      <c r="CG31" s="702"/>
      <c r="CH31" s="702"/>
      <c r="CI31" s="702"/>
      <c r="CJ31" s="702"/>
      <c r="CK31" s="702"/>
      <c r="CL31" s="702"/>
      <c r="CM31" s="702"/>
      <c r="CN31" s="702"/>
      <c r="CO31" s="702"/>
      <c r="CP31" s="702"/>
      <c r="CQ31" s="703"/>
      <c r="CR31" s="661">
        <v>44354</v>
      </c>
      <c r="CS31" s="662"/>
      <c r="CT31" s="662"/>
      <c r="CU31" s="662"/>
      <c r="CV31" s="662"/>
      <c r="CW31" s="662"/>
      <c r="CX31" s="662"/>
      <c r="CY31" s="663"/>
      <c r="CZ31" s="666">
        <v>0.6</v>
      </c>
      <c r="DA31" s="695"/>
      <c r="DB31" s="695"/>
      <c r="DC31" s="696"/>
      <c r="DD31" s="669">
        <v>44354</v>
      </c>
      <c r="DE31" s="662"/>
      <c r="DF31" s="662"/>
      <c r="DG31" s="662"/>
      <c r="DH31" s="662"/>
      <c r="DI31" s="662"/>
      <c r="DJ31" s="662"/>
      <c r="DK31" s="663"/>
      <c r="DL31" s="669">
        <v>44354</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169801</v>
      </c>
      <c r="S32" s="664"/>
      <c r="T32" s="664"/>
      <c r="U32" s="664"/>
      <c r="V32" s="664"/>
      <c r="W32" s="664"/>
      <c r="X32" s="664"/>
      <c r="Y32" s="665"/>
      <c r="Z32" s="723">
        <v>2.1</v>
      </c>
      <c r="AA32" s="723"/>
      <c r="AB32" s="723"/>
      <c r="AC32" s="723"/>
      <c r="AD32" s="724" t="s">
        <v>137</v>
      </c>
      <c r="AE32" s="724"/>
      <c r="AF32" s="724"/>
      <c r="AG32" s="724"/>
      <c r="AH32" s="724"/>
      <c r="AI32" s="724"/>
      <c r="AJ32" s="724"/>
      <c r="AK32" s="724"/>
      <c r="AL32" s="666" t="s">
        <v>232</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98.3</v>
      </c>
      <c r="BH32" s="677"/>
      <c r="BI32" s="677"/>
      <c r="BJ32" s="677"/>
      <c r="BK32" s="677"/>
      <c r="BL32" s="677"/>
      <c r="BM32" s="721">
        <v>86.1</v>
      </c>
      <c r="BN32" s="677"/>
      <c r="BO32" s="677"/>
      <c r="BP32" s="677"/>
      <c r="BQ32" s="714"/>
      <c r="BR32" s="738">
        <v>98.6</v>
      </c>
      <c r="BS32" s="677"/>
      <c r="BT32" s="677"/>
      <c r="BU32" s="677"/>
      <c r="BV32" s="677"/>
      <c r="BW32" s="677"/>
      <c r="BX32" s="721">
        <v>87.1</v>
      </c>
      <c r="BY32" s="677"/>
      <c r="BZ32" s="677"/>
      <c r="CA32" s="677"/>
      <c r="CB32" s="714"/>
      <c r="CD32" s="749"/>
      <c r="CE32" s="750"/>
      <c r="CF32" s="705" t="s">
        <v>317</v>
      </c>
      <c r="CG32" s="702"/>
      <c r="CH32" s="702"/>
      <c r="CI32" s="702"/>
      <c r="CJ32" s="702"/>
      <c r="CK32" s="702"/>
      <c r="CL32" s="702"/>
      <c r="CM32" s="702"/>
      <c r="CN32" s="702"/>
      <c r="CO32" s="702"/>
      <c r="CP32" s="702"/>
      <c r="CQ32" s="703"/>
      <c r="CR32" s="661" t="s">
        <v>138</v>
      </c>
      <c r="CS32" s="664"/>
      <c r="CT32" s="664"/>
      <c r="CU32" s="664"/>
      <c r="CV32" s="664"/>
      <c r="CW32" s="664"/>
      <c r="CX32" s="664"/>
      <c r="CY32" s="665"/>
      <c r="CZ32" s="666" t="s">
        <v>138</v>
      </c>
      <c r="DA32" s="695"/>
      <c r="DB32" s="695"/>
      <c r="DC32" s="696"/>
      <c r="DD32" s="669" t="s">
        <v>232</v>
      </c>
      <c r="DE32" s="664"/>
      <c r="DF32" s="664"/>
      <c r="DG32" s="664"/>
      <c r="DH32" s="664"/>
      <c r="DI32" s="664"/>
      <c r="DJ32" s="664"/>
      <c r="DK32" s="665"/>
      <c r="DL32" s="669" t="s">
        <v>137</v>
      </c>
      <c r="DM32" s="664"/>
      <c r="DN32" s="664"/>
      <c r="DO32" s="664"/>
      <c r="DP32" s="664"/>
      <c r="DQ32" s="664"/>
      <c r="DR32" s="664"/>
      <c r="DS32" s="664"/>
      <c r="DT32" s="664"/>
      <c r="DU32" s="664"/>
      <c r="DV32" s="665"/>
      <c r="DW32" s="666" t="s">
        <v>232</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980178</v>
      </c>
      <c r="S33" s="664"/>
      <c r="T33" s="664"/>
      <c r="U33" s="664"/>
      <c r="V33" s="664"/>
      <c r="W33" s="664"/>
      <c r="X33" s="664"/>
      <c r="Y33" s="665"/>
      <c r="Z33" s="723">
        <v>12.4</v>
      </c>
      <c r="AA33" s="723"/>
      <c r="AB33" s="723"/>
      <c r="AC33" s="723"/>
      <c r="AD33" s="724" t="s">
        <v>138</v>
      </c>
      <c r="AE33" s="724"/>
      <c r="AF33" s="724"/>
      <c r="AG33" s="724"/>
      <c r="AH33" s="724"/>
      <c r="AI33" s="724"/>
      <c r="AJ33" s="724"/>
      <c r="AK33" s="724"/>
      <c r="AL33" s="666" t="s">
        <v>138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2579445</v>
      </c>
      <c r="CS33" s="662"/>
      <c r="CT33" s="662"/>
      <c r="CU33" s="662"/>
      <c r="CV33" s="662"/>
      <c r="CW33" s="662"/>
      <c r="CX33" s="662"/>
      <c r="CY33" s="663"/>
      <c r="CZ33" s="666">
        <v>37.200000000000003</v>
      </c>
      <c r="DA33" s="695"/>
      <c r="DB33" s="695"/>
      <c r="DC33" s="696"/>
      <c r="DD33" s="669">
        <v>2108265</v>
      </c>
      <c r="DE33" s="662"/>
      <c r="DF33" s="662"/>
      <c r="DG33" s="662"/>
      <c r="DH33" s="662"/>
      <c r="DI33" s="662"/>
      <c r="DJ33" s="662"/>
      <c r="DK33" s="663"/>
      <c r="DL33" s="669">
        <v>1817889</v>
      </c>
      <c r="DM33" s="662"/>
      <c r="DN33" s="662"/>
      <c r="DO33" s="662"/>
      <c r="DP33" s="662"/>
      <c r="DQ33" s="662"/>
      <c r="DR33" s="662"/>
      <c r="DS33" s="662"/>
      <c r="DT33" s="662"/>
      <c r="DU33" s="662"/>
      <c r="DV33" s="663"/>
      <c r="DW33" s="666">
        <v>42.2</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34997</v>
      </c>
      <c r="S34" s="664"/>
      <c r="T34" s="664"/>
      <c r="U34" s="664"/>
      <c r="V34" s="664"/>
      <c r="W34" s="664"/>
      <c r="X34" s="664"/>
      <c r="Y34" s="665"/>
      <c r="Z34" s="723">
        <v>0.4</v>
      </c>
      <c r="AA34" s="723"/>
      <c r="AB34" s="723"/>
      <c r="AC34" s="723"/>
      <c r="AD34" s="724" t="s">
        <v>232</v>
      </c>
      <c r="AE34" s="724"/>
      <c r="AF34" s="724"/>
      <c r="AG34" s="724"/>
      <c r="AH34" s="724"/>
      <c r="AI34" s="724"/>
      <c r="AJ34" s="724"/>
      <c r="AK34" s="724"/>
      <c r="AL34" s="666" t="s">
        <v>137</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628855</v>
      </c>
      <c r="CS34" s="664"/>
      <c r="CT34" s="664"/>
      <c r="CU34" s="664"/>
      <c r="CV34" s="664"/>
      <c r="CW34" s="664"/>
      <c r="CX34" s="664"/>
      <c r="CY34" s="665"/>
      <c r="CZ34" s="666">
        <v>9.1</v>
      </c>
      <c r="DA34" s="695"/>
      <c r="DB34" s="695"/>
      <c r="DC34" s="696"/>
      <c r="DD34" s="669">
        <v>505704</v>
      </c>
      <c r="DE34" s="664"/>
      <c r="DF34" s="664"/>
      <c r="DG34" s="664"/>
      <c r="DH34" s="664"/>
      <c r="DI34" s="664"/>
      <c r="DJ34" s="664"/>
      <c r="DK34" s="665"/>
      <c r="DL34" s="669">
        <v>462679</v>
      </c>
      <c r="DM34" s="664"/>
      <c r="DN34" s="664"/>
      <c r="DO34" s="664"/>
      <c r="DP34" s="664"/>
      <c r="DQ34" s="664"/>
      <c r="DR34" s="664"/>
      <c r="DS34" s="664"/>
      <c r="DT34" s="664"/>
      <c r="DU34" s="664"/>
      <c r="DV34" s="665"/>
      <c r="DW34" s="666">
        <v>10.7</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970356</v>
      </c>
      <c r="S35" s="664"/>
      <c r="T35" s="664"/>
      <c r="U35" s="664"/>
      <c r="V35" s="664"/>
      <c r="W35" s="664"/>
      <c r="X35" s="664"/>
      <c r="Y35" s="665"/>
      <c r="Z35" s="723">
        <v>12.3</v>
      </c>
      <c r="AA35" s="723"/>
      <c r="AB35" s="723"/>
      <c r="AC35" s="723"/>
      <c r="AD35" s="724" t="s">
        <v>232</v>
      </c>
      <c r="AE35" s="724"/>
      <c r="AF35" s="724"/>
      <c r="AG35" s="724"/>
      <c r="AH35" s="724"/>
      <c r="AI35" s="724"/>
      <c r="AJ35" s="724"/>
      <c r="AK35" s="724"/>
      <c r="AL35" s="666" t="s">
        <v>138</v>
      </c>
      <c r="AM35" s="667"/>
      <c r="AN35" s="667"/>
      <c r="AO35" s="725"/>
      <c r="AP35" s="234"/>
      <c r="AQ35" s="729" t="s">
        <v>325</v>
      </c>
      <c r="AR35" s="730"/>
      <c r="AS35" s="730"/>
      <c r="AT35" s="730"/>
      <c r="AU35" s="730"/>
      <c r="AV35" s="730"/>
      <c r="AW35" s="730"/>
      <c r="AX35" s="730"/>
      <c r="AY35" s="731"/>
      <c r="AZ35" s="726">
        <v>904311</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9750</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53711</v>
      </c>
      <c r="CS35" s="662"/>
      <c r="CT35" s="662"/>
      <c r="CU35" s="662"/>
      <c r="CV35" s="662"/>
      <c r="CW35" s="662"/>
      <c r="CX35" s="662"/>
      <c r="CY35" s="663"/>
      <c r="CZ35" s="666">
        <v>0.8</v>
      </c>
      <c r="DA35" s="695"/>
      <c r="DB35" s="695"/>
      <c r="DC35" s="696"/>
      <c r="DD35" s="669">
        <v>51375</v>
      </c>
      <c r="DE35" s="662"/>
      <c r="DF35" s="662"/>
      <c r="DG35" s="662"/>
      <c r="DH35" s="662"/>
      <c r="DI35" s="662"/>
      <c r="DJ35" s="662"/>
      <c r="DK35" s="663"/>
      <c r="DL35" s="669">
        <v>51299</v>
      </c>
      <c r="DM35" s="662"/>
      <c r="DN35" s="662"/>
      <c r="DO35" s="662"/>
      <c r="DP35" s="662"/>
      <c r="DQ35" s="662"/>
      <c r="DR35" s="662"/>
      <c r="DS35" s="662"/>
      <c r="DT35" s="662"/>
      <c r="DU35" s="662"/>
      <c r="DV35" s="663"/>
      <c r="DW35" s="666">
        <v>1.2</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138</v>
      </c>
      <c r="S36" s="664"/>
      <c r="T36" s="664"/>
      <c r="U36" s="664"/>
      <c r="V36" s="664"/>
      <c r="W36" s="664"/>
      <c r="X36" s="664"/>
      <c r="Y36" s="665"/>
      <c r="Z36" s="723" t="s">
        <v>138</v>
      </c>
      <c r="AA36" s="723"/>
      <c r="AB36" s="723"/>
      <c r="AC36" s="723"/>
      <c r="AD36" s="724" t="s">
        <v>232</v>
      </c>
      <c r="AE36" s="724"/>
      <c r="AF36" s="724"/>
      <c r="AG36" s="724"/>
      <c r="AH36" s="724"/>
      <c r="AI36" s="724"/>
      <c r="AJ36" s="724"/>
      <c r="AK36" s="724"/>
      <c r="AL36" s="666" t="s">
        <v>232</v>
      </c>
      <c r="AM36" s="667"/>
      <c r="AN36" s="667"/>
      <c r="AO36" s="725"/>
      <c r="AQ36" s="698" t="s">
        <v>329</v>
      </c>
      <c r="AR36" s="699"/>
      <c r="AS36" s="699"/>
      <c r="AT36" s="699"/>
      <c r="AU36" s="699"/>
      <c r="AV36" s="699"/>
      <c r="AW36" s="699"/>
      <c r="AX36" s="699"/>
      <c r="AY36" s="700"/>
      <c r="AZ36" s="661">
        <v>219024</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9750</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1159523</v>
      </c>
      <c r="CS36" s="664"/>
      <c r="CT36" s="664"/>
      <c r="CU36" s="664"/>
      <c r="CV36" s="664"/>
      <c r="CW36" s="664"/>
      <c r="CX36" s="664"/>
      <c r="CY36" s="665"/>
      <c r="CZ36" s="666">
        <v>16.7</v>
      </c>
      <c r="DA36" s="695"/>
      <c r="DB36" s="695"/>
      <c r="DC36" s="696"/>
      <c r="DD36" s="669">
        <v>927035</v>
      </c>
      <c r="DE36" s="664"/>
      <c r="DF36" s="664"/>
      <c r="DG36" s="664"/>
      <c r="DH36" s="664"/>
      <c r="DI36" s="664"/>
      <c r="DJ36" s="664"/>
      <c r="DK36" s="665"/>
      <c r="DL36" s="669">
        <v>750962</v>
      </c>
      <c r="DM36" s="664"/>
      <c r="DN36" s="664"/>
      <c r="DO36" s="664"/>
      <c r="DP36" s="664"/>
      <c r="DQ36" s="664"/>
      <c r="DR36" s="664"/>
      <c r="DS36" s="664"/>
      <c r="DT36" s="664"/>
      <c r="DU36" s="664"/>
      <c r="DV36" s="665"/>
      <c r="DW36" s="666">
        <v>17.399999999999999</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168856</v>
      </c>
      <c r="S37" s="664"/>
      <c r="T37" s="664"/>
      <c r="U37" s="664"/>
      <c r="V37" s="664"/>
      <c r="W37" s="664"/>
      <c r="X37" s="664"/>
      <c r="Y37" s="665"/>
      <c r="Z37" s="723">
        <v>2.1</v>
      </c>
      <c r="AA37" s="723"/>
      <c r="AB37" s="723"/>
      <c r="AC37" s="723"/>
      <c r="AD37" s="724" t="s">
        <v>137</v>
      </c>
      <c r="AE37" s="724"/>
      <c r="AF37" s="724"/>
      <c r="AG37" s="724"/>
      <c r="AH37" s="724"/>
      <c r="AI37" s="724"/>
      <c r="AJ37" s="724"/>
      <c r="AK37" s="724"/>
      <c r="AL37" s="666" t="s">
        <v>138</v>
      </c>
      <c r="AM37" s="667"/>
      <c r="AN37" s="667"/>
      <c r="AO37" s="725"/>
      <c r="AQ37" s="698" t="s">
        <v>333</v>
      </c>
      <c r="AR37" s="699"/>
      <c r="AS37" s="699"/>
      <c r="AT37" s="699"/>
      <c r="AU37" s="699"/>
      <c r="AV37" s="699"/>
      <c r="AW37" s="699"/>
      <c r="AX37" s="699"/>
      <c r="AY37" s="700"/>
      <c r="AZ37" s="661">
        <v>61546</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1547</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397548</v>
      </c>
      <c r="CS37" s="662"/>
      <c r="CT37" s="662"/>
      <c r="CU37" s="662"/>
      <c r="CV37" s="662"/>
      <c r="CW37" s="662"/>
      <c r="CX37" s="662"/>
      <c r="CY37" s="663"/>
      <c r="CZ37" s="666">
        <v>5.7</v>
      </c>
      <c r="DA37" s="695"/>
      <c r="DB37" s="695"/>
      <c r="DC37" s="696"/>
      <c r="DD37" s="669">
        <v>392606</v>
      </c>
      <c r="DE37" s="662"/>
      <c r="DF37" s="662"/>
      <c r="DG37" s="662"/>
      <c r="DH37" s="662"/>
      <c r="DI37" s="662"/>
      <c r="DJ37" s="662"/>
      <c r="DK37" s="663"/>
      <c r="DL37" s="669">
        <v>366427</v>
      </c>
      <c r="DM37" s="662"/>
      <c r="DN37" s="662"/>
      <c r="DO37" s="662"/>
      <c r="DP37" s="662"/>
      <c r="DQ37" s="662"/>
      <c r="DR37" s="662"/>
      <c r="DS37" s="662"/>
      <c r="DT37" s="662"/>
      <c r="DU37" s="662"/>
      <c r="DV37" s="663"/>
      <c r="DW37" s="666">
        <v>8.5</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7916959</v>
      </c>
      <c r="S38" s="713"/>
      <c r="T38" s="713"/>
      <c r="U38" s="713"/>
      <c r="V38" s="713"/>
      <c r="W38" s="713"/>
      <c r="X38" s="713"/>
      <c r="Y38" s="718"/>
      <c r="Z38" s="719">
        <v>100</v>
      </c>
      <c r="AA38" s="719"/>
      <c r="AB38" s="719"/>
      <c r="AC38" s="719"/>
      <c r="AD38" s="720">
        <v>4138801</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25823</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2641</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685287</v>
      </c>
      <c r="CS38" s="664"/>
      <c r="CT38" s="664"/>
      <c r="CU38" s="664"/>
      <c r="CV38" s="664"/>
      <c r="CW38" s="664"/>
      <c r="CX38" s="664"/>
      <c r="CY38" s="665"/>
      <c r="CZ38" s="666">
        <v>9.9</v>
      </c>
      <c r="DA38" s="695"/>
      <c r="DB38" s="695"/>
      <c r="DC38" s="696"/>
      <c r="DD38" s="669">
        <v>583859</v>
      </c>
      <c r="DE38" s="664"/>
      <c r="DF38" s="664"/>
      <c r="DG38" s="664"/>
      <c r="DH38" s="664"/>
      <c r="DI38" s="664"/>
      <c r="DJ38" s="664"/>
      <c r="DK38" s="665"/>
      <c r="DL38" s="669">
        <v>520372</v>
      </c>
      <c r="DM38" s="664"/>
      <c r="DN38" s="664"/>
      <c r="DO38" s="664"/>
      <c r="DP38" s="664"/>
      <c r="DQ38" s="664"/>
      <c r="DR38" s="664"/>
      <c r="DS38" s="664"/>
      <c r="DT38" s="664"/>
      <c r="DU38" s="664"/>
      <c r="DV38" s="665"/>
      <c r="DW38" s="666">
        <v>12.1</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v>24284</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100</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10217</v>
      </c>
      <c r="CS39" s="662"/>
      <c r="CT39" s="662"/>
      <c r="CU39" s="662"/>
      <c r="CV39" s="662"/>
      <c r="CW39" s="662"/>
      <c r="CX39" s="662"/>
      <c r="CY39" s="663"/>
      <c r="CZ39" s="666">
        <v>0.1</v>
      </c>
      <c r="DA39" s="695"/>
      <c r="DB39" s="695"/>
      <c r="DC39" s="696"/>
      <c r="DD39" s="669" t="s">
        <v>138</v>
      </c>
      <c r="DE39" s="662"/>
      <c r="DF39" s="662"/>
      <c r="DG39" s="662"/>
      <c r="DH39" s="662"/>
      <c r="DI39" s="662"/>
      <c r="DJ39" s="662"/>
      <c r="DK39" s="663"/>
      <c r="DL39" s="669" t="s">
        <v>137</v>
      </c>
      <c r="DM39" s="662"/>
      <c r="DN39" s="662"/>
      <c r="DO39" s="662"/>
      <c r="DP39" s="662"/>
      <c r="DQ39" s="662"/>
      <c r="DR39" s="662"/>
      <c r="DS39" s="662"/>
      <c r="DT39" s="662"/>
      <c r="DU39" s="662"/>
      <c r="DV39" s="663"/>
      <c r="DW39" s="666" t="s">
        <v>138</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109929</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138</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41852</v>
      </c>
      <c r="CS40" s="664"/>
      <c r="CT40" s="664"/>
      <c r="CU40" s="664"/>
      <c r="CV40" s="664"/>
      <c r="CW40" s="664"/>
      <c r="CX40" s="664"/>
      <c r="CY40" s="665"/>
      <c r="CZ40" s="666">
        <v>0.6</v>
      </c>
      <c r="DA40" s="695"/>
      <c r="DB40" s="695"/>
      <c r="DC40" s="696"/>
      <c r="DD40" s="669">
        <v>40292</v>
      </c>
      <c r="DE40" s="664"/>
      <c r="DF40" s="664"/>
      <c r="DG40" s="664"/>
      <c r="DH40" s="664"/>
      <c r="DI40" s="664"/>
      <c r="DJ40" s="664"/>
      <c r="DK40" s="665"/>
      <c r="DL40" s="669">
        <v>32577</v>
      </c>
      <c r="DM40" s="664"/>
      <c r="DN40" s="664"/>
      <c r="DO40" s="664"/>
      <c r="DP40" s="664"/>
      <c r="DQ40" s="664"/>
      <c r="DR40" s="664"/>
      <c r="DS40" s="664"/>
      <c r="DT40" s="664"/>
      <c r="DU40" s="664"/>
      <c r="DV40" s="665"/>
      <c r="DW40" s="666">
        <v>0.8</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463705</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351</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138</v>
      </c>
      <c r="CS41" s="662"/>
      <c r="CT41" s="662"/>
      <c r="CU41" s="662"/>
      <c r="CV41" s="662"/>
      <c r="CW41" s="662"/>
      <c r="CX41" s="662"/>
      <c r="CY41" s="663"/>
      <c r="CZ41" s="666" t="s">
        <v>137</v>
      </c>
      <c r="DA41" s="695"/>
      <c r="DB41" s="695"/>
      <c r="DC41" s="696"/>
      <c r="DD41" s="669" t="s">
        <v>137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1451740</v>
      </c>
      <c r="CS42" s="664"/>
      <c r="CT42" s="664"/>
      <c r="CU42" s="664"/>
      <c r="CV42" s="664"/>
      <c r="CW42" s="664"/>
      <c r="CX42" s="664"/>
      <c r="CY42" s="665"/>
      <c r="CZ42" s="666">
        <v>20.9</v>
      </c>
      <c r="DA42" s="667"/>
      <c r="DB42" s="667"/>
      <c r="DC42" s="668"/>
      <c r="DD42" s="669">
        <v>301210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67561</v>
      </c>
      <c r="CS43" s="662"/>
      <c r="CT43" s="662"/>
      <c r="CU43" s="662"/>
      <c r="CV43" s="662"/>
      <c r="CW43" s="662"/>
      <c r="CX43" s="662"/>
      <c r="CY43" s="663"/>
      <c r="CZ43" s="666">
        <v>1</v>
      </c>
      <c r="DA43" s="695"/>
      <c r="DB43" s="695"/>
      <c r="DC43" s="696"/>
      <c r="DD43" s="669">
        <v>67221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1352278</v>
      </c>
      <c r="CS44" s="664"/>
      <c r="CT44" s="664"/>
      <c r="CU44" s="664"/>
      <c r="CV44" s="664"/>
      <c r="CW44" s="664"/>
      <c r="CX44" s="664"/>
      <c r="CY44" s="665"/>
      <c r="CZ44" s="666">
        <v>19.5</v>
      </c>
      <c r="DA44" s="667"/>
      <c r="DB44" s="667"/>
      <c r="DC44" s="668"/>
      <c r="DD44" s="669">
        <v>277294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683423</v>
      </c>
      <c r="CS45" s="662"/>
      <c r="CT45" s="662"/>
      <c r="CU45" s="662"/>
      <c r="CV45" s="662"/>
      <c r="CW45" s="662"/>
      <c r="CX45" s="662"/>
      <c r="CY45" s="663"/>
      <c r="CZ45" s="666">
        <v>9.9</v>
      </c>
      <c r="DA45" s="695"/>
      <c r="DB45" s="695"/>
      <c r="DC45" s="696"/>
      <c r="DD45" s="669">
        <v>62043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655503</v>
      </c>
      <c r="CS46" s="664"/>
      <c r="CT46" s="664"/>
      <c r="CU46" s="664"/>
      <c r="CV46" s="664"/>
      <c r="CW46" s="664"/>
      <c r="CX46" s="664"/>
      <c r="CY46" s="665"/>
      <c r="CZ46" s="666">
        <v>9.5</v>
      </c>
      <c r="DA46" s="667"/>
      <c r="DB46" s="667"/>
      <c r="DC46" s="668"/>
      <c r="DD46" s="669">
        <v>209999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99462</v>
      </c>
      <c r="CS47" s="662"/>
      <c r="CT47" s="662"/>
      <c r="CU47" s="662"/>
      <c r="CV47" s="662"/>
      <c r="CW47" s="662"/>
      <c r="CX47" s="662"/>
      <c r="CY47" s="663"/>
      <c r="CZ47" s="666">
        <v>1.4</v>
      </c>
      <c r="DA47" s="695"/>
      <c r="DB47" s="695"/>
      <c r="DC47" s="696"/>
      <c r="DD47" s="669">
        <v>23916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138</v>
      </c>
      <c r="CS48" s="664"/>
      <c r="CT48" s="664"/>
      <c r="CU48" s="664"/>
      <c r="CV48" s="664"/>
      <c r="CW48" s="664"/>
      <c r="CX48" s="664"/>
      <c r="CY48" s="665"/>
      <c r="CZ48" s="666" t="s">
        <v>137</v>
      </c>
      <c r="DA48" s="667"/>
      <c r="DB48" s="667"/>
      <c r="DC48" s="668"/>
      <c r="DD48" s="669" t="s">
        <v>138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6932694</v>
      </c>
      <c r="CS49" s="677"/>
      <c r="CT49" s="677"/>
      <c r="CU49" s="677"/>
      <c r="CV49" s="677"/>
      <c r="CW49" s="677"/>
      <c r="CX49" s="677"/>
      <c r="CY49" s="678"/>
      <c r="CZ49" s="679">
        <v>100</v>
      </c>
      <c r="DA49" s="680"/>
      <c r="DB49" s="680"/>
      <c r="DC49" s="681"/>
      <c r="DD49" s="682">
        <v>4650347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fh3EFzyGsuqp+2EpwXXBi6buWk2v0tk+vOKI88G8AaSA2O//ag61iaD/WdZtklI/5W/V9Boh+Zh3eNk2Ahz2ew==" saltValue="I0ReVKVECBamB5YU5lZeU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362</v>
      </c>
      <c r="DK2" s="1201"/>
      <c r="DL2" s="1201"/>
      <c r="DM2" s="1201"/>
      <c r="DN2" s="1201"/>
      <c r="DO2" s="1202"/>
      <c r="DP2" s="249"/>
      <c r="DQ2" s="1200" t="s">
        <v>363</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364</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5" t="s">
        <v>366</v>
      </c>
      <c r="B5" s="1086"/>
      <c r="C5" s="1086"/>
      <c r="D5" s="1086"/>
      <c r="E5" s="1086"/>
      <c r="F5" s="1086"/>
      <c r="G5" s="1086"/>
      <c r="H5" s="1086"/>
      <c r="I5" s="1086"/>
      <c r="J5" s="1086"/>
      <c r="K5" s="1086"/>
      <c r="L5" s="1086"/>
      <c r="M5" s="1086"/>
      <c r="N5" s="1086"/>
      <c r="O5" s="1086"/>
      <c r="P5" s="1087"/>
      <c r="Q5" s="1091" t="s">
        <v>367</v>
      </c>
      <c r="R5" s="1092"/>
      <c r="S5" s="1092"/>
      <c r="T5" s="1092"/>
      <c r="U5" s="1093"/>
      <c r="V5" s="1091" t="s">
        <v>368</v>
      </c>
      <c r="W5" s="1092"/>
      <c r="X5" s="1092"/>
      <c r="Y5" s="1092"/>
      <c r="Z5" s="1093"/>
      <c r="AA5" s="1091" t="s">
        <v>369</v>
      </c>
      <c r="AB5" s="1092"/>
      <c r="AC5" s="1092"/>
      <c r="AD5" s="1092"/>
      <c r="AE5" s="1092"/>
      <c r="AF5" s="1203" t="s">
        <v>370</v>
      </c>
      <c r="AG5" s="1092"/>
      <c r="AH5" s="1092"/>
      <c r="AI5" s="1092"/>
      <c r="AJ5" s="1107"/>
      <c r="AK5" s="1092" t="s">
        <v>371</v>
      </c>
      <c r="AL5" s="1092"/>
      <c r="AM5" s="1092"/>
      <c r="AN5" s="1092"/>
      <c r="AO5" s="1093"/>
      <c r="AP5" s="1091" t="s">
        <v>372</v>
      </c>
      <c r="AQ5" s="1092"/>
      <c r="AR5" s="1092"/>
      <c r="AS5" s="1092"/>
      <c r="AT5" s="1093"/>
      <c r="AU5" s="1091" t="s">
        <v>373</v>
      </c>
      <c r="AV5" s="1092"/>
      <c r="AW5" s="1092"/>
      <c r="AX5" s="1092"/>
      <c r="AY5" s="1107"/>
      <c r="AZ5" s="256"/>
      <c r="BA5" s="256"/>
      <c r="BB5" s="256"/>
      <c r="BC5" s="256"/>
      <c r="BD5" s="256"/>
      <c r="BE5" s="257"/>
      <c r="BF5" s="257"/>
      <c r="BG5" s="257"/>
      <c r="BH5" s="257"/>
      <c r="BI5" s="257"/>
      <c r="BJ5" s="257"/>
      <c r="BK5" s="257"/>
      <c r="BL5" s="257"/>
      <c r="BM5" s="257"/>
      <c r="BN5" s="257"/>
      <c r="BO5" s="257"/>
      <c r="BP5" s="257"/>
      <c r="BQ5" s="1085" t="s">
        <v>374</v>
      </c>
      <c r="BR5" s="1086"/>
      <c r="BS5" s="1086"/>
      <c r="BT5" s="1086"/>
      <c r="BU5" s="1086"/>
      <c r="BV5" s="1086"/>
      <c r="BW5" s="1086"/>
      <c r="BX5" s="1086"/>
      <c r="BY5" s="1086"/>
      <c r="BZ5" s="1086"/>
      <c r="CA5" s="1086"/>
      <c r="CB5" s="1086"/>
      <c r="CC5" s="1086"/>
      <c r="CD5" s="1086"/>
      <c r="CE5" s="1086"/>
      <c r="CF5" s="1086"/>
      <c r="CG5" s="1087"/>
      <c r="CH5" s="1091" t="s">
        <v>375</v>
      </c>
      <c r="CI5" s="1092"/>
      <c r="CJ5" s="1092"/>
      <c r="CK5" s="1092"/>
      <c r="CL5" s="1093"/>
      <c r="CM5" s="1091" t="s">
        <v>376</v>
      </c>
      <c r="CN5" s="1092"/>
      <c r="CO5" s="1092"/>
      <c r="CP5" s="1092"/>
      <c r="CQ5" s="1093"/>
      <c r="CR5" s="1091" t="s">
        <v>377</v>
      </c>
      <c r="CS5" s="1092"/>
      <c r="CT5" s="1092"/>
      <c r="CU5" s="1092"/>
      <c r="CV5" s="1093"/>
      <c r="CW5" s="1091" t="s">
        <v>378</v>
      </c>
      <c r="CX5" s="1092"/>
      <c r="CY5" s="1092"/>
      <c r="CZ5" s="1092"/>
      <c r="DA5" s="1093"/>
      <c r="DB5" s="1091" t="s">
        <v>379</v>
      </c>
      <c r="DC5" s="1092"/>
      <c r="DD5" s="1092"/>
      <c r="DE5" s="1092"/>
      <c r="DF5" s="1093"/>
      <c r="DG5" s="1188" t="s">
        <v>380</v>
      </c>
      <c r="DH5" s="1189"/>
      <c r="DI5" s="1189"/>
      <c r="DJ5" s="1189"/>
      <c r="DK5" s="1190"/>
      <c r="DL5" s="1188" t="s">
        <v>381</v>
      </c>
      <c r="DM5" s="1189"/>
      <c r="DN5" s="1189"/>
      <c r="DO5" s="1189"/>
      <c r="DP5" s="1190"/>
      <c r="DQ5" s="1091" t="s">
        <v>382</v>
      </c>
      <c r="DR5" s="1092"/>
      <c r="DS5" s="1092"/>
      <c r="DT5" s="1092"/>
      <c r="DU5" s="1093"/>
      <c r="DV5" s="1091" t="s">
        <v>373</v>
      </c>
      <c r="DW5" s="1092"/>
      <c r="DX5" s="1092"/>
      <c r="DY5" s="1092"/>
      <c r="DZ5" s="1107"/>
      <c r="EA5" s="254"/>
    </row>
    <row r="6" spans="1:131" s="255"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4"/>
    </row>
    <row r="7" spans="1:131" s="255" customFormat="1" ht="26.25" customHeight="1" thickTop="1" x14ac:dyDescent="0.15">
      <c r="A7" s="258">
        <v>1</v>
      </c>
      <c r="B7" s="1140" t="s">
        <v>383</v>
      </c>
      <c r="C7" s="1141"/>
      <c r="D7" s="1141"/>
      <c r="E7" s="1141"/>
      <c r="F7" s="1141"/>
      <c r="G7" s="1141"/>
      <c r="H7" s="1141"/>
      <c r="I7" s="1141"/>
      <c r="J7" s="1141"/>
      <c r="K7" s="1141"/>
      <c r="L7" s="1141"/>
      <c r="M7" s="1141"/>
      <c r="N7" s="1141"/>
      <c r="O7" s="1141"/>
      <c r="P7" s="1142"/>
      <c r="Q7" s="1194">
        <v>7917</v>
      </c>
      <c r="R7" s="1195"/>
      <c r="S7" s="1195"/>
      <c r="T7" s="1195"/>
      <c r="U7" s="1195"/>
      <c r="V7" s="1195">
        <v>6933</v>
      </c>
      <c r="W7" s="1195"/>
      <c r="X7" s="1195"/>
      <c r="Y7" s="1195"/>
      <c r="Z7" s="1195"/>
      <c r="AA7" s="1195">
        <v>984</v>
      </c>
      <c r="AB7" s="1195"/>
      <c r="AC7" s="1195"/>
      <c r="AD7" s="1195"/>
      <c r="AE7" s="1196"/>
      <c r="AF7" s="1197">
        <v>866</v>
      </c>
      <c r="AG7" s="1198"/>
      <c r="AH7" s="1198"/>
      <c r="AI7" s="1198"/>
      <c r="AJ7" s="1199"/>
      <c r="AK7" s="1181">
        <v>170</v>
      </c>
      <c r="AL7" s="1182"/>
      <c r="AM7" s="1182"/>
      <c r="AN7" s="1182"/>
      <c r="AO7" s="1182"/>
      <c r="AP7" s="1182">
        <v>7348</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586</v>
      </c>
      <c r="BT7" s="1186"/>
      <c r="BU7" s="1186"/>
      <c r="BV7" s="1186"/>
      <c r="BW7" s="1186"/>
      <c r="BX7" s="1186"/>
      <c r="BY7" s="1186"/>
      <c r="BZ7" s="1186"/>
      <c r="CA7" s="1186"/>
      <c r="CB7" s="1186"/>
      <c r="CC7" s="1186"/>
      <c r="CD7" s="1186"/>
      <c r="CE7" s="1186"/>
      <c r="CF7" s="1186"/>
      <c r="CG7" s="1187"/>
      <c r="CH7" s="1178">
        <v>3</v>
      </c>
      <c r="CI7" s="1179"/>
      <c r="CJ7" s="1179"/>
      <c r="CK7" s="1179"/>
      <c r="CL7" s="1180"/>
      <c r="CM7" s="1178">
        <v>39</v>
      </c>
      <c r="CN7" s="1179"/>
      <c r="CO7" s="1179"/>
      <c r="CP7" s="1179"/>
      <c r="CQ7" s="1180"/>
      <c r="CR7" s="1178">
        <v>50</v>
      </c>
      <c r="CS7" s="1179"/>
      <c r="CT7" s="1179"/>
      <c r="CU7" s="1179"/>
      <c r="CV7" s="1180"/>
      <c r="CW7" s="1178"/>
      <c r="CX7" s="1179"/>
      <c r="CY7" s="1179"/>
      <c r="CZ7" s="1179"/>
      <c r="DA7" s="1180"/>
      <c r="DB7" s="1178"/>
      <c r="DC7" s="1179"/>
      <c r="DD7" s="1179"/>
      <c r="DE7" s="1179"/>
      <c r="DF7" s="1180"/>
      <c r="DG7" s="1178"/>
      <c r="DH7" s="1179"/>
      <c r="DI7" s="1179"/>
      <c r="DJ7" s="1179"/>
      <c r="DK7" s="1180"/>
      <c r="DL7" s="1178"/>
      <c r="DM7" s="1179"/>
      <c r="DN7" s="1179"/>
      <c r="DO7" s="1179"/>
      <c r="DP7" s="1180"/>
      <c r="DQ7" s="1178"/>
      <c r="DR7" s="1179"/>
      <c r="DS7" s="1179"/>
      <c r="DT7" s="1179"/>
      <c r="DU7" s="1180"/>
      <c r="DV7" s="1205"/>
      <c r="DW7" s="1206"/>
      <c r="DX7" s="1206"/>
      <c r="DY7" s="1206"/>
      <c r="DZ7" s="1207"/>
      <c r="EA7" s="254"/>
    </row>
    <row r="8" spans="1:131" s="255" customFormat="1" ht="26.25" customHeight="1" x14ac:dyDescent="0.15">
      <c r="A8" s="261">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9"/>
      <c r="AG8" s="1110"/>
      <c r="AH8" s="1110"/>
      <c r="AI8" s="1110"/>
      <c r="AJ8" s="1111"/>
      <c r="AK8" s="1176"/>
      <c r="AL8" s="1177"/>
      <c r="AM8" s="1177"/>
      <c r="AN8" s="1177"/>
      <c r="AO8" s="1177"/>
      <c r="AP8" s="1177"/>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4"/>
      <c r="BT8" s="1105"/>
      <c r="BU8" s="1105"/>
      <c r="BV8" s="1105"/>
      <c r="BW8" s="1105"/>
      <c r="BX8" s="1105"/>
      <c r="BY8" s="1105"/>
      <c r="BZ8" s="1105"/>
      <c r="CA8" s="1105"/>
      <c r="CB8" s="1105"/>
      <c r="CC8" s="1105"/>
      <c r="CD8" s="1105"/>
      <c r="CE8" s="1105"/>
      <c r="CF8" s="1105"/>
      <c r="CG8" s="1106"/>
      <c r="CH8" s="1079"/>
      <c r="CI8" s="1080"/>
      <c r="CJ8" s="1080"/>
      <c r="CK8" s="1080"/>
      <c r="CL8" s="1081"/>
      <c r="CM8" s="1079"/>
      <c r="CN8" s="1080"/>
      <c r="CO8" s="1080"/>
      <c r="CP8" s="1080"/>
      <c r="CQ8" s="1081"/>
      <c r="CR8" s="1079"/>
      <c r="CS8" s="1080"/>
      <c r="CT8" s="1080"/>
      <c r="CU8" s="1080"/>
      <c r="CV8" s="1081"/>
      <c r="CW8" s="1079"/>
      <c r="CX8" s="1080"/>
      <c r="CY8" s="1080"/>
      <c r="CZ8" s="1080"/>
      <c r="DA8" s="1081"/>
      <c r="DB8" s="1079"/>
      <c r="DC8" s="1080"/>
      <c r="DD8" s="1080"/>
      <c r="DE8" s="1080"/>
      <c r="DF8" s="1081"/>
      <c r="DG8" s="1079"/>
      <c r="DH8" s="1080"/>
      <c r="DI8" s="1080"/>
      <c r="DJ8" s="1080"/>
      <c r="DK8" s="1081"/>
      <c r="DL8" s="1079"/>
      <c r="DM8" s="1080"/>
      <c r="DN8" s="1080"/>
      <c r="DO8" s="1080"/>
      <c r="DP8" s="1081"/>
      <c r="DQ8" s="1079"/>
      <c r="DR8" s="1080"/>
      <c r="DS8" s="1080"/>
      <c r="DT8" s="1080"/>
      <c r="DU8" s="1081"/>
      <c r="DV8" s="1082"/>
      <c r="DW8" s="1083"/>
      <c r="DX8" s="1083"/>
      <c r="DY8" s="1083"/>
      <c r="DZ8" s="1084"/>
      <c r="EA8" s="254"/>
    </row>
    <row r="9" spans="1:131" s="255" customFormat="1" ht="26.25" customHeight="1" x14ac:dyDescent="0.15">
      <c r="A9" s="261">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4"/>
    </row>
    <row r="10" spans="1:131" s="255" customFormat="1" ht="26.25" customHeight="1" x14ac:dyDescent="0.15">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4"/>
    </row>
    <row r="11" spans="1:131" s="255" customFormat="1" ht="26.25" customHeight="1" x14ac:dyDescent="0.15">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4"/>
    </row>
    <row r="12" spans="1:131" s="255" customFormat="1" ht="26.25" customHeight="1" x14ac:dyDescent="0.15">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4"/>
    </row>
    <row r="13" spans="1:131" s="255" customFormat="1" ht="26.25" customHeight="1" x14ac:dyDescent="0.15">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4"/>
    </row>
    <row r="14" spans="1:131" s="255" customFormat="1" ht="26.25" customHeight="1" x14ac:dyDescent="0.15">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x14ac:dyDescent="0.15">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x14ac:dyDescent="0.15">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x14ac:dyDescent="0.15">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x14ac:dyDescent="0.15">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x14ac:dyDescent="0.15">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x14ac:dyDescent="0.15">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x14ac:dyDescent="0.2">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x14ac:dyDescent="0.15">
      <c r="A22" s="261">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384</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8">
        <v>7917</v>
      </c>
      <c r="R23" s="1159"/>
      <c r="S23" s="1159"/>
      <c r="T23" s="1159"/>
      <c r="U23" s="1159"/>
      <c r="V23" s="1159">
        <v>6933</v>
      </c>
      <c r="W23" s="1159"/>
      <c r="X23" s="1159"/>
      <c r="Y23" s="1159"/>
      <c r="Z23" s="1159"/>
      <c r="AA23" s="1159">
        <v>984</v>
      </c>
      <c r="AB23" s="1159"/>
      <c r="AC23" s="1159"/>
      <c r="AD23" s="1159"/>
      <c r="AE23" s="1160"/>
      <c r="AF23" s="1161">
        <v>866</v>
      </c>
      <c r="AG23" s="1159"/>
      <c r="AH23" s="1159"/>
      <c r="AI23" s="1159"/>
      <c r="AJ23" s="1162"/>
      <c r="AK23" s="1163"/>
      <c r="AL23" s="1164"/>
      <c r="AM23" s="1164"/>
      <c r="AN23" s="1164"/>
      <c r="AO23" s="1164"/>
      <c r="AP23" s="1159">
        <v>7348</v>
      </c>
      <c r="AQ23" s="1159"/>
      <c r="AR23" s="1159"/>
      <c r="AS23" s="1159"/>
      <c r="AT23" s="1159"/>
      <c r="AU23" s="1165"/>
      <c r="AV23" s="1165"/>
      <c r="AW23" s="1165"/>
      <c r="AX23" s="1165"/>
      <c r="AY23" s="1166"/>
      <c r="AZ23" s="1155" t="s">
        <v>387</v>
      </c>
      <c r="BA23" s="1156"/>
      <c r="BB23" s="1156"/>
      <c r="BC23" s="1156"/>
      <c r="BD23" s="1157"/>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x14ac:dyDescent="0.15">
      <c r="A24" s="1154" t="s">
        <v>388</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x14ac:dyDescent="0.2">
      <c r="A25" s="1153" t="s">
        <v>389</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x14ac:dyDescent="0.15">
      <c r="A26" s="1085" t="s">
        <v>366</v>
      </c>
      <c r="B26" s="1086"/>
      <c r="C26" s="1086"/>
      <c r="D26" s="1086"/>
      <c r="E26" s="1086"/>
      <c r="F26" s="1086"/>
      <c r="G26" s="1086"/>
      <c r="H26" s="1086"/>
      <c r="I26" s="1086"/>
      <c r="J26" s="1086"/>
      <c r="K26" s="1086"/>
      <c r="L26" s="1086"/>
      <c r="M26" s="1086"/>
      <c r="N26" s="1086"/>
      <c r="O26" s="1086"/>
      <c r="P26" s="1087"/>
      <c r="Q26" s="1091" t="s">
        <v>390</v>
      </c>
      <c r="R26" s="1092"/>
      <c r="S26" s="1092"/>
      <c r="T26" s="1092"/>
      <c r="U26" s="1093"/>
      <c r="V26" s="1091" t="s">
        <v>391</v>
      </c>
      <c r="W26" s="1092"/>
      <c r="X26" s="1092"/>
      <c r="Y26" s="1092"/>
      <c r="Z26" s="1093"/>
      <c r="AA26" s="1091" t="s">
        <v>392</v>
      </c>
      <c r="AB26" s="1092"/>
      <c r="AC26" s="1092"/>
      <c r="AD26" s="1092"/>
      <c r="AE26" s="1092"/>
      <c r="AF26" s="1149" t="s">
        <v>393</v>
      </c>
      <c r="AG26" s="1098"/>
      <c r="AH26" s="1098"/>
      <c r="AI26" s="1098"/>
      <c r="AJ26" s="1150"/>
      <c r="AK26" s="1092" t="s">
        <v>394</v>
      </c>
      <c r="AL26" s="1092"/>
      <c r="AM26" s="1092"/>
      <c r="AN26" s="1092"/>
      <c r="AO26" s="1093"/>
      <c r="AP26" s="1091" t="s">
        <v>395</v>
      </c>
      <c r="AQ26" s="1092"/>
      <c r="AR26" s="1092"/>
      <c r="AS26" s="1092"/>
      <c r="AT26" s="1093"/>
      <c r="AU26" s="1091" t="s">
        <v>396</v>
      </c>
      <c r="AV26" s="1092"/>
      <c r="AW26" s="1092"/>
      <c r="AX26" s="1092"/>
      <c r="AY26" s="1093"/>
      <c r="AZ26" s="1091" t="s">
        <v>397</v>
      </c>
      <c r="BA26" s="1092"/>
      <c r="BB26" s="1092"/>
      <c r="BC26" s="1092"/>
      <c r="BD26" s="1093"/>
      <c r="BE26" s="1091" t="s">
        <v>373</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x14ac:dyDescent="0.15">
      <c r="A28" s="266">
        <v>1</v>
      </c>
      <c r="B28" s="1140" t="s">
        <v>398</v>
      </c>
      <c r="C28" s="1141"/>
      <c r="D28" s="1141"/>
      <c r="E28" s="1141"/>
      <c r="F28" s="1141"/>
      <c r="G28" s="1141"/>
      <c r="H28" s="1141"/>
      <c r="I28" s="1141"/>
      <c r="J28" s="1141"/>
      <c r="K28" s="1141"/>
      <c r="L28" s="1141"/>
      <c r="M28" s="1141"/>
      <c r="N28" s="1141"/>
      <c r="O28" s="1141"/>
      <c r="P28" s="1142"/>
      <c r="Q28" s="1143">
        <v>1420</v>
      </c>
      <c r="R28" s="1144"/>
      <c r="S28" s="1144"/>
      <c r="T28" s="1144"/>
      <c r="U28" s="1144"/>
      <c r="V28" s="1144">
        <v>1410</v>
      </c>
      <c r="W28" s="1144"/>
      <c r="X28" s="1144"/>
      <c r="Y28" s="1144"/>
      <c r="Z28" s="1144"/>
      <c r="AA28" s="1144">
        <v>10</v>
      </c>
      <c r="AB28" s="1144"/>
      <c r="AC28" s="1144"/>
      <c r="AD28" s="1144"/>
      <c r="AE28" s="1145"/>
      <c r="AF28" s="1146">
        <v>10</v>
      </c>
      <c r="AG28" s="1144"/>
      <c r="AH28" s="1144"/>
      <c r="AI28" s="1144"/>
      <c r="AJ28" s="1147"/>
      <c r="AK28" s="1148">
        <v>110</v>
      </c>
      <c r="AL28" s="1136"/>
      <c r="AM28" s="1136"/>
      <c r="AN28" s="1136"/>
      <c r="AO28" s="1136"/>
      <c r="AP28" s="1136" t="s">
        <v>587</v>
      </c>
      <c r="AQ28" s="1136"/>
      <c r="AR28" s="1136"/>
      <c r="AS28" s="1136"/>
      <c r="AT28" s="1136"/>
      <c r="AU28" s="1136" t="s">
        <v>587</v>
      </c>
      <c r="AV28" s="1136"/>
      <c r="AW28" s="1136"/>
      <c r="AX28" s="1136"/>
      <c r="AY28" s="1136"/>
      <c r="AZ28" s="1137" t="s">
        <v>587</v>
      </c>
      <c r="BA28" s="1137"/>
      <c r="BB28" s="1137"/>
      <c r="BC28" s="1137"/>
      <c r="BD28" s="1137"/>
      <c r="BE28" s="1138"/>
      <c r="BF28" s="1138"/>
      <c r="BG28" s="1138"/>
      <c r="BH28" s="1138"/>
      <c r="BI28" s="1139"/>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x14ac:dyDescent="0.15">
      <c r="A29" s="266">
        <v>2</v>
      </c>
      <c r="B29" s="1127" t="s">
        <v>399</v>
      </c>
      <c r="C29" s="1128"/>
      <c r="D29" s="1128"/>
      <c r="E29" s="1128"/>
      <c r="F29" s="1128"/>
      <c r="G29" s="1128"/>
      <c r="H29" s="1128"/>
      <c r="I29" s="1128"/>
      <c r="J29" s="1128"/>
      <c r="K29" s="1128"/>
      <c r="L29" s="1128"/>
      <c r="M29" s="1128"/>
      <c r="N29" s="1128"/>
      <c r="O29" s="1128"/>
      <c r="P29" s="1129"/>
      <c r="Q29" s="1133">
        <v>1658</v>
      </c>
      <c r="R29" s="1134"/>
      <c r="S29" s="1134"/>
      <c r="T29" s="1134"/>
      <c r="U29" s="1134"/>
      <c r="V29" s="1134">
        <v>1478</v>
      </c>
      <c r="W29" s="1134"/>
      <c r="X29" s="1134"/>
      <c r="Y29" s="1134"/>
      <c r="Z29" s="1134"/>
      <c r="AA29" s="1134">
        <v>180</v>
      </c>
      <c r="AB29" s="1134"/>
      <c r="AC29" s="1134"/>
      <c r="AD29" s="1134"/>
      <c r="AE29" s="1135"/>
      <c r="AF29" s="1109">
        <v>180</v>
      </c>
      <c r="AG29" s="1110"/>
      <c r="AH29" s="1110"/>
      <c r="AI29" s="1110"/>
      <c r="AJ29" s="1111"/>
      <c r="AK29" s="1069">
        <v>216</v>
      </c>
      <c r="AL29" s="1060"/>
      <c r="AM29" s="1060"/>
      <c r="AN29" s="1060"/>
      <c r="AO29" s="1060"/>
      <c r="AP29" s="1060" t="s">
        <v>587</v>
      </c>
      <c r="AQ29" s="1060"/>
      <c r="AR29" s="1060"/>
      <c r="AS29" s="1060"/>
      <c r="AT29" s="1060"/>
      <c r="AU29" s="1060" t="s">
        <v>587</v>
      </c>
      <c r="AV29" s="1060"/>
      <c r="AW29" s="1060"/>
      <c r="AX29" s="1060"/>
      <c r="AY29" s="1060"/>
      <c r="AZ29" s="1132" t="s">
        <v>587</v>
      </c>
      <c r="BA29" s="1132"/>
      <c r="BB29" s="1132"/>
      <c r="BC29" s="1132"/>
      <c r="BD29" s="1132"/>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x14ac:dyDescent="0.15">
      <c r="A30" s="266">
        <v>3</v>
      </c>
      <c r="B30" s="1127" t="s">
        <v>400</v>
      </c>
      <c r="C30" s="1128"/>
      <c r="D30" s="1128"/>
      <c r="E30" s="1128"/>
      <c r="F30" s="1128"/>
      <c r="G30" s="1128"/>
      <c r="H30" s="1128"/>
      <c r="I30" s="1128"/>
      <c r="J30" s="1128"/>
      <c r="K30" s="1128"/>
      <c r="L30" s="1128"/>
      <c r="M30" s="1128"/>
      <c r="N30" s="1128"/>
      <c r="O30" s="1128"/>
      <c r="P30" s="1129"/>
      <c r="Q30" s="1133">
        <v>157</v>
      </c>
      <c r="R30" s="1134"/>
      <c r="S30" s="1134"/>
      <c r="T30" s="1134"/>
      <c r="U30" s="1134"/>
      <c r="V30" s="1134">
        <v>154</v>
      </c>
      <c r="W30" s="1134"/>
      <c r="X30" s="1134"/>
      <c r="Y30" s="1134"/>
      <c r="Z30" s="1134"/>
      <c r="AA30" s="1134">
        <v>3</v>
      </c>
      <c r="AB30" s="1134"/>
      <c r="AC30" s="1134"/>
      <c r="AD30" s="1134"/>
      <c r="AE30" s="1135"/>
      <c r="AF30" s="1109">
        <v>3</v>
      </c>
      <c r="AG30" s="1110"/>
      <c r="AH30" s="1110"/>
      <c r="AI30" s="1110"/>
      <c r="AJ30" s="1111"/>
      <c r="AK30" s="1069">
        <v>247</v>
      </c>
      <c r="AL30" s="1060"/>
      <c r="AM30" s="1060"/>
      <c r="AN30" s="1060"/>
      <c r="AO30" s="1060"/>
      <c r="AP30" s="1060" t="s">
        <v>587</v>
      </c>
      <c r="AQ30" s="1060"/>
      <c r="AR30" s="1060"/>
      <c r="AS30" s="1060"/>
      <c r="AT30" s="1060"/>
      <c r="AU30" s="1060" t="s">
        <v>587</v>
      </c>
      <c r="AV30" s="1060"/>
      <c r="AW30" s="1060"/>
      <c r="AX30" s="1060"/>
      <c r="AY30" s="1060"/>
      <c r="AZ30" s="1132" t="s">
        <v>587</v>
      </c>
      <c r="BA30" s="1132"/>
      <c r="BB30" s="1132"/>
      <c r="BC30" s="1132"/>
      <c r="BD30" s="1132"/>
      <c r="BE30" s="1122"/>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x14ac:dyDescent="0.15">
      <c r="A31" s="266">
        <v>4</v>
      </c>
      <c r="B31" s="1127" t="s">
        <v>401</v>
      </c>
      <c r="C31" s="1128"/>
      <c r="D31" s="1128"/>
      <c r="E31" s="1128"/>
      <c r="F31" s="1128"/>
      <c r="G31" s="1128"/>
      <c r="H31" s="1128"/>
      <c r="I31" s="1128"/>
      <c r="J31" s="1128"/>
      <c r="K31" s="1128"/>
      <c r="L31" s="1128"/>
      <c r="M31" s="1128"/>
      <c r="N31" s="1128"/>
      <c r="O31" s="1128"/>
      <c r="P31" s="1129"/>
      <c r="Q31" s="1133">
        <v>517</v>
      </c>
      <c r="R31" s="1134"/>
      <c r="S31" s="1134"/>
      <c r="T31" s="1134"/>
      <c r="U31" s="1134"/>
      <c r="V31" s="1134">
        <v>489</v>
      </c>
      <c r="W31" s="1134"/>
      <c r="X31" s="1134"/>
      <c r="Y31" s="1134"/>
      <c r="Z31" s="1134"/>
      <c r="AA31" s="1134">
        <v>28</v>
      </c>
      <c r="AB31" s="1134"/>
      <c r="AC31" s="1134"/>
      <c r="AD31" s="1134"/>
      <c r="AE31" s="1135"/>
      <c r="AF31" s="1109">
        <v>28</v>
      </c>
      <c r="AG31" s="1110"/>
      <c r="AH31" s="1110"/>
      <c r="AI31" s="1110"/>
      <c r="AJ31" s="1111"/>
      <c r="AK31" s="1069">
        <v>24</v>
      </c>
      <c r="AL31" s="1060"/>
      <c r="AM31" s="1060"/>
      <c r="AN31" s="1060"/>
      <c r="AO31" s="1060"/>
      <c r="AP31" s="1060" t="s">
        <v>587</v>
      </c>
      <c r="AQ31" s="1060"/>
      <c r="AR31" s="1060"/>
      <c r="AS31" s="1060"/>
      <c r="AT31" s="1060"/>
      <c r="AU31" s="1060" t="s">
        <v>587</v>
      </c>
      <c r="AV31" s="1060"/>
      <c r="AW31" s="1060"/>
      <c r="AX31" s="1060"/>
      <c r="AY31" s="1060"/>
      <c r="AZ31" s="1132" t="s">
        <v>587</v>
      </c>
      <c r="BA31" s="1132"/>
      <c r="BB31" s="1132"/>
      <c r="BC31" s="1132"/>
      <c r="BD31" s="1132"/>
      <c r="BE31" s="1122"/>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x14ac:dyDescent="0.15">
      <c r="A32" s="266">
        <v>5</v>
      </c>
      <c r="B32" s="1127" t="s">
        <v>402</v>
      </c>
      <c r="C32" s="1128"/>
      <c r="D32" s="1128"/>
      <c r="E32" s="1128"/>
      <c r="F32" s="1128"/>
      <c r="G32" s="1128"/>
      <c r="H32" s="1128"/>
      <c r="I32" s="1128"/>
      <c r="J32" s="1128"/>
      <c r="K32" s="1128"/>
      <c r="L32" s="1128"/>
      <c r="M32" s="1128"/>
      <c r="N32" s="1128"/>
      <c r="O32" s="1128"/>
      <c r="P32" s="1129"/>
      <c r="Q32" s="1133">
        <v>828</v>
      </c>
      <c r="R32" s="1134"/>
      <c r="S32" s="1134"/>
      <c r="T32" s="1134"/>
      <c r="U32" s="1134"/>
      <c r="V32" s="1134">
        <v>828</v>
      </c>
      <c r="W32" s="1134"/>
      <c r="X32" s="1134"/>
      <c r="Y32" s="1134"/>
      <c r="Z32" s="1134"/>
      <c r="AA32" s="1134">
        <v>-1</v>
      </c>
      <c r="AB32" s="1134"/>
      <c r="AC32" s="1134"/>
      <c r="AD32" s="1134"/>
      <c r="AE32" s="1135"/>
      <c r="AF32" s="1109">
        <v>674</v>
      </c>
      <c r="AG32" s="1110"/>
      <c r="AH32" s="1110"/>
      <c r="AI32" s="1110"/>
      <c r="AJ32" s="1111"/>
      <c r="AK32" s="1069">
        <v>219</v>
      </c>
      <c r="AL32" s="1060"/>
      <c r="AM32" s="1060"/>
      <c r="AN32" s="1060"/>
      <c r="AO32" s="1060"/>
      <c r="AP32" s="1060" t="s">
        <v>587</v>
      </c>
      <c r="AQ32" s="1060"/>
      <c r="AR32" s="1060"/>
      <c r="AS32" s="1060"/>
      <c r="AT32" s="1060"/>
      <c r="AU32" s="1060" t="s">
        <v>587</v>
      </c>
      <c r="AV32" s="1060"/>
      <c r="AW32" s="1060"/>
      <c r="AX32" s="1060"/>
      <c r="AY32" s="1060"/>
      <c r="AZ32" s="1132" t="s">
        <v>587</v>
      </c>
      <c r="BA32" s="1132"/>
      <c r="BB32" s="1132"/>
      <c r="BC32" s="1132"/>
      <c r="BD32" s="1132"/>
      <c r="BE32" s="1122" t="s">
        <v>403</v>
      </c>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x14ac:dyDescent="0.15">
      <c r="A33" s="266">
        <v>6</v>
      </c>
      <c r="B33" s="1127" t="s">
        <v>404</v>
      </c>
      <c r="C33" s="1128"/>
      <c r="D33" s="1128"/>
      <c r="E33" s="1128"/>
      <c r="F33" s="1128"/>
      <c r="G33" s="1128"/>
      <c r="H33" s="1128"/>
      <c r="I33" s="1128"/>
      <c r="J33" s="1128"/>
      <c r="K33" s="1128"/>
      <c r="L33" s="1128"/>
      <c r="M33" s="1128"/>
      <c r="N33" s="1128"/>
      <c r="O33" s="1128"/>
      <c r="P33" s="1129"/>
      <c r="Q33" s="1133">
        <v>61</v>
      </c>
      <c r="R33" s="1134"/>
      <c r="S33" s="1134"/>
      <c r="T33" s="1134"/>
      <c r="U33" s="1134"/>
      <c r="V33" s="1134">
        <v>53</v>
      </c>
      <c r="W33" s="1134"/>
      <c r="X33" s="1134"/>
      <c r="Y33" s="1134"/>
      <c r="Z33" s="1134"/>
      <c r="AA33" s="1134">
        <v>8</v>
      </c>
      <c r="AB33" s="1134"/>
      <c r="AC33" s="1134"/>
      <c r="AD33" s="1134"/>
      <c r="AE33" s="1135"/>
      <c r="AF33" s="1109">
        <v>8</v>
      </c>
      <c r="AG33" s="1110"/>
      <c r="AH33" s="1110"/>
      <c r="AI33" s="1110"/>
      <c r="AJ33" s="1111"/>
      <c r="AK33" s="1069">
        <v>26</v>
      </c>
      <c r="AL33" s="1060"/>
      <c r="AM33" s="1060"/>
      <c r="AN33" s="1060"/>
      <c r="AO33" s="1060"/>
      <c r="AP33" s="1060">
        <v>178</v>
      </c>
      <c r="AQ33" s="1060"/>
      <c r="AR33" s="1060"/>
      <c r="AS33" s="1060"/>
      <c r="AT33" s="1060"/>
      <c r="AU33" s="1060">
        <v>134</v>
      </c>
      <c r="AV33" s="1060"/>
      <c r="AW33" s="1060"/>
      <c r="AX33" s="1060"/>
      <c r="AY33" s="1060"/>
      <c r="AZ33" s="1132"/>
      <c r="BA33" s="1132"/>
      <c r="BB33" s="1132"/>
      <c r="BC33" s="1132"/>
      <c r="BD33" s="1132"/>
      <c r="BE33" s="1122" t="s">
        <v>405</v>
      </c>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x14ac:dyDescent="0.15">
      <c r="A34" s="266">
        <v>7</v>
      </c>
      <c r="B34" s="1127" t="s">
        <v>406</v>
      </c>
      <c r="C34" s="1128"/>
      <c r="D34" s="1128"/>
      <c r="E34" s="1128"/>
      <c r="F34" s="1128"/>
      <c r="G34" s="1128"/>
      <c r="H34" s="1128"/>
      <c r="I34" s="1128"/>
      <c r="J34" s="1128"/>
      <c r="K34" s="1128"/>
      <c r="L34" s="1128"/>
      <c r="M34" s="1128"/>
      <c r="N34" s="1128"/>
      <c r="O34" s="1128"/>
      <c r="P34" s="1129"/>
      <c r="Q34" s="1133">
        <v>69</v>
      </c>
      <c r="R34" s="1134"/>
      <c r="S34" s="1134"/>
      <c r="T34" s="1134"/>
      <c r="U34" s="1134"/>
      <c r="V34" s="1134">
        <v>62</v>
      </c>
      <c r="W34" s="1134"/>
      <c r="X34" s="1134"/>
      <c r="Y34" s="1134"/>
      <c r="Z34" s="1134"/>
      <c r="AA34" s="1134">
        <v>7</v>
      </c>
      <c r="AB34" s="1134"/>
      <c r="AC34" s="1134"/>
      <c r="AD34" s="1134"/>
      <c r="AE34" s="1135"/>
      <c r="AF34" s="1109">
        <v>7</v>
      </c>
      <c r="AG34" s="1110"/>
      <c r="AH34" s="1110"/>
      <c r="AI34" s="1110"/>
      <c r="AJ34" s="1111"/>
      <c r="AK34" s="1069">
        <v>35</v>
      </c>
      <c r="AL34" s="1060"/>
      <c r="AM34" s="1060"/>
      <c r="AN34" s="1060"/>
      <c r="AO34" s="1060"/>
      <c r="AP34" s="1060">
        <v>298</v>
      </c>
      <c r="AQ34" s="1060"/>
      <c r="AR34" s="1060"/>
      <c r="AS34" s="1060"/>
      <c r="AT34" s="1060"/>
      <c r="AU34" s="1060">
        <v>280</v>
      </c>
      <c r="AV34" s="1060"/>
      <c r="AW34" s="1060"/>
      <c r="AX34" s="1060"/>
      <c r="AY34" s="1060"/>
      <c r="AZ34" s="1132"/>
      <c r="BA34" s="1132"/>
      <c r="BB34" s="1132"/>
      <c r="BC34" s="1132"/>
      <c r="BD34" s="1132"/>
      <c r="BE34" s="1122" t="s">
        <v>407</v>
      </c>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x14ac:dyDescent="0.15">
      <c r="A35" s="266">
        <v>8</v>
      </c>
      <c r="B35" s="1127" t="s">
        <v>408</v>
      </c>
      <c r="C35" s="1128"/>
      <c r="D35" s="1128"/>
      <c r="E35" s="1128"/>
      <c r="F35" s="1128"/>
      <c r="G35" s="1128"/>
      <c r="H35" s="1128"/>
      <c r="I35" s="1128"/>
      <c r="J35" s="1128"/>
      <c r="K35" s="1128"/>
      <c r="L35" s="1128"/>
      <c r="M35" s="1128"/>
      <c r="N35" s="1128"/>
      <c r="O35" s="1128"/>
      <c r="P35" s="1129"/>
      <c r="Q35" s="1133">
        <v>103</v>
      </c>
      <c r="R35" s="1134"/>
      <c r="S35" s="1134"/>
      <c r="T35" s="1134"/>
      <c r="U35" s="1134"/>
      <c r="V35" s="1134">
        <v>101</v>
      </c>
      <c r="W35" s="1134"/>
      <c r="X35" s="1134"/>
      <c r="Y35" s="1134"/>
      <c r="Z35" s="1134"/>
      <c r="AA35" s="1134">
        <v>2</v>
      </c>
      <c r="AB35" s="1134"/>
      <c r="AC35" s="1134"/>
      <c r="AD35" s="1134"/>
      <c r="AE35" s="1135"/>
      <c r="AF35" s="1109">
        <v>2</v>
      </c>
      <c r="AG35" s="1110"/>
      <c r="AH35" s="1110"/>
      <c r="AI35" s="1110"/>
      <c r="AJ35" s="1111"/>
      <c r="AK35" s="1069">
        <v>26</v>
      </c>
      <c r="AL35" s="1060"/>
      <c r="AM35" s="1060"/>
      <c r="AN35" s="1060"/>
      <c r="AO35" s="1060"/>
      <c r="AP35" s="1060">
        <v>201</v>
      </c>
      <c r="AQ35" s="1060"/>
      <c r="AR35" s="1060"/>
      <c r="AS35" s="1060"/>
      <c r="AT35" s="1060"/>
      <c r="AU35" s="1060">
        <v>160</v>
      </c>
      <c r="AV35" s="1060"/>
      <c r="AW35" s="1060"/>
      <c r="AX35" s="1060"/>
      <c r="AY35" s="1060"/>
      <c r="AZ35" s="1132"/>
      <c r="BA35" s="1132"/>
      <c r="BB35" s="1132"/>
      <c r="BC35" s="1132"/>
      <c r="BD35" s="1132"/>
      <c r="BE35" s="1122" t="s">
        <v>405</v>
      </c>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x14ac:dyDescent="0.15">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69"/>
      <c r="AL36" s="1060"/>
      <c r="AM36" s="1060"/>
      <c r="AN36" s="1060"/>
      <c r="AO36" s="1060"/>
      <c r="AP36" s="1060"/>
      <c r="AQ36" s="1060"/>
      <c r="AR36" s="1060"/>
      <c r="AS36" s="1060"/>
      <c r="AT36" s="1060"/>
      <c r="AU36" s="1060"/>
      <c r="AV36" s="1060"/>
      <c r="AW36" s="1060"/>
      <c r="AX36" s="1060"/>
      <c r="AY36" s="1060"/>
      <c r="AZ36" s="1132"/>
      <c r="BA36" s="1132"/>
      <c r="BB36" s="1132"/>
      <c r="BC36" s="1132"/>
      <c r="BD36" s="1132"/>
      <c r="BE36" s="1122"/>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x14ac:dyDescent="0.15">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69"/>
      <c r="AL37" s="1060"/>
      <c r="AM37" s="1060"/>
      <c r="AN37" s="1060"/>
      <c r="AO37" s="1060"/>
      <c r="AP37" s="1060"/>
      <c r="AQ37" s="1060"/>
      <c r="AR37" s="1060"/>
      <c r="AS37" s="1060"/>
      <c r="AT37" s="1060"/>
      <c r="AU37" s="1060"/>
      <c r="AV37" s="1060"/>
      <c r="AW37" s="1060"/>
      <c r="AX37" s="1060"/>
      <c r="AY37" s="1060"/>
      <c r="AZ37" s="1132"/>
      <c r="BA37" s="1132"/>
      <c r="BB37" s="1132"/>
      <c r="BC37" s="1132"/>
      <c r="BD37" s="1132"/>
      <c r="BE37" s="1122"/>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x14ac:dyDescent="0.15">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69"/>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x14ac:dyDescent="0.15">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69"/>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x14ac:dyDescent="0.15">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69"/>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x14ac:dyDescent="0.15">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69"/>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x14ac:dyDescent="0.15">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69"/>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x14ac:dyDescent="0.15">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69"/>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x14ac:dyDescent="0.15">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69"/>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x14ac:dyDescent="0.15">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69"/>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x14ac:dyDescent="0.15">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69"/>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x14ac:dyDescent="0.15">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69"/>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x14ac:dyDescent="0.15">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69"/>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x14ac:dyDescent="0.15">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69"/>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x14ac:dyDescent="0.15">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x14ac:dyDescent="0.15">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x14ac:dyDescent="0.15">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x14ac:dyDescent="0.15">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x14ac:dyDescent="0.15">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x14ac:dyDescent="0.15">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x14ac:dyDescent="0.15">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x14ac:dyDescent="0.15">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x14ac:dyDescent="0.15">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x14ac:dyDescent="0.15">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x14ac:dyDescent="0.15">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x14ac:dyDescent="0.2">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x14ac:dyDescent="0.15">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409</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x14ac:dyDescent="0.2">
      <c r="A63" s="264" t="s">
        <v>385</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911</v>
      </c>
      <c r="AG63" s="1048"/>
      <c r="AH63" s="1048"/>
      <c r="AI63" s="1048"/>
      <c r="AJ63" s="1120"/>
      <c r="AK63" s="1121"/>
      <c r="AL63" s="1052"/>
      <c r="AM63" s="1052"/>
      <c r="AN63" s="1052"/>
      <c r="AO63" s="1052"/>
      <c r="AP63" s="1048"/>
      <c r="AQ63" s="1048"/>
      <c r="AR63" s="1048"/>
      <c r="AS63" s="1048"/>
      <c r="AT63" s="1048"/>
      <c r="AU63" s="1048"/>
      <c r="AV63" s="1048"/>
      <c r="AW63" s="1048"/>
      <c r="AX63" s="1048"/>
      <c r="AY63" s="1048"/>
      <c r="AZ63" s="1115"/>
      <c r="BA63" s="1115"/>
      <c r="BB63" s="1115"/>
      <c r="BC63" s="1115"/>
      <c r="BD63" s="1115"/>
      <c r="BE63" s="1049"/>
      <c r="BF63" s="1049"/>
      <c r="BG63" s="1049"/>
      <c r="BH63" s="1049"/>
      <c r="BI63" s="1050"/>
      <c r="BJ63" s="1116" t="s">
        <v>411</v>
      </c>
      <c r="BK63" s="1040"/>
      <c r="BL63" s="1040"/>
      <c r="BM63" s="1040"/>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x14ac:dyDescent="0.15">
      <c r="A66" s="1085" t="s">
        <v>413</v>
      </c>
      <c r="B66" s="1086"/>
      <c r="C66" s="1086"/>
      <c r="D66" s="1086"/>
      <c r="E66" s="1086"/>
      <c r="F66" s="1086"/>
      <c r="G66" s="1086"/>
      <c r="H66" s="1086"/>
      <c r="I66" s="1086"/>
      <c r="J66" s="1086"/>
      <c r="K66" s="1086"/>
      <c r="L66" s="1086"/>
      <c r="M66" s="1086"/>
      <c r="N66" s="1086"/>
      <c r="O66" s="1086"/>
      <c r="P66" s="1087"/>
      <c r="Q66" s="1091" t="s">
        <v>414</v>
      </c>
      <c r="R66" s="1092"/>
      <c r="S66" s="1092"/>
      <c r="T66" s="1092"/>
      <c r="U66" s="1093"/>
      <c r="V66" s="1091" t="s">
        <v>415</v>
      </c>
      <c r="W66" s="1092"/>
      <c r="X66" s="1092"/>
      <c r="Y66" s="1092"/>
      <c r="Z66" s="1093"/>
      <c r="AA66" s="1091" t="s">
        <v>416</v>
      </c>
      <c r="AB66" s="1092"/>
      <c r="AC66" s="1092"/>
      <c r="AD66" s="1092"/>
      <c r="AE66" s="1093"/>
      <c r="AF66" s="1097" t="s">
        <v>393</v>
      </c>
      <c r="AG66" s="1098"/>
      <c r="AH66" s="1098"/>
      <c r="AI66" s="1098"/>
      <c r="AJ66" s="1099"/>
      <c r="AK66" s="1091" t="s">
        <v>417</v>
      </c>
      <c r="AL66" s="1086"/>
      <c r="AM66" s="1086"/>
      <c r="AN66" s="1086"/>
      <c r="AO66" s="1087"/>
      <c r="AP66" s="1091" t="s">
        <v>418</v>
      </c>
      <c r="AQ66" s="1092"/>
      <c r="AR66" s="1092"/>
      <c r="AS66" s="1092"/>
      <c r="AT66" s="1093"/>
      <c r="AU66" s="1091" t="s">
        <v>419</v>
      </c>
      <c r="AV66" s="1092"/>
      <c r="AW66" s="1092"/>
      <c r="AX66" s="1092"/>
      <c r="AY66" s="1093"/>
      <c r="AZ66" s="1091" t="s">
        <v>373</v>
      </c>
      <c r="BA66" s="1092"/>
      <c r="BB66" s="1092"/>
      <c r="BC66" s="1092"/>
      <c r="BD66" s="1107"/>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5" t="s">
        <v>582</v>
      </c>
      <c r="C68" s="1076"/>
      <c r="D68" s="1076"/>
      <c r="E68" s="1076"/>
      <c r="F68" s="1076"/>
      <c r="G68" s="1076"/>
      <c r="H68" s="1076"/>
      <c r="I68" s="1076"/>
      <c r="J68" s="1076"/>
      <c r="K68" s="1076"/>
      <c r="L68" s="1076"/>
      <c r="M68" s="1076"/>
      <c r="N68" s="1076"/>
      <c r="O68" s="1076"/>
      <c r="P68" s="1077"/>
      <c r="Q68" s="1078">
        <v>8889</v>
      </c>
      <c r="R68" s="1072"/>
      <c r="S68" s="1072"/>
      <c r="T68" s="1072"/>
      <c r="U68" s="1072"/>
      <c r="V68" s="1072">
        <v>7475</v>
      </c>
      <c r="W68" s="1072"/>
      <c r="X68" s="1072"/>
      <c r="Y68" s="1072"/>
      <c r="Z68" s="1072"/>
      <c r="AA68" s="1072">
        <f>Q68-V68</f>
        <v>1414</v>
      </c>
      <c r="AB68" s="1072"/>
      <c r="AC68" s="1072"/>
      <c r="AD68" s="1072"/>
      <c r="AE68" s="1072"/>
      <c r="AF68" s="1072">
        <v>1414</v>
      </c>
      <c r="AG68" s="1072"/>
      <c r="AH68" s="1072"/>
      <c r="AI68" s="1072"/>
      <c r="AJ68" s="1072"/>
      <c r="AK68" s="1072">
        <v>523</v>
      </c>
      <c r="AL68" s="1072"/>
      <c r="AM68" s="1072"/>
      <c r="AN68" s="1072"/>
      <c r="AO68" s="1072"/>
      <c r="AP68" s="1072"/>
      <c r="AQ68" s="1072"/>
      <c r="AR68" s="1072"/>
      <c r="AS68" s="1072"/>
      <c r="AT68" s="1072"/>
      <c r="AU68" s="1072"/>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583</v>
      </c>
      <c r="C69" s="1064"/>
      <c r="D69" s="1064"/>
      <c r="E69" s="1064"/>
      <c r="F69" s="1064"/>
      <c r="G69" s="1064"/>
      <c r="H69" s="1064"/>
      <c r="I69" s="1064"/>
      <c r="J69" s="1064"/>
      <c r="K69" s="1064"/>
      <c r="L69" s="1064"/>
      <c r="M69" s="1064"/>
      <c r="N69" s="1064"/>
      <c r="O69" s="1064"/>
      <c r="P69" s="1065"/>
      <c r="Q69" s="1066">
        <v>5350</v>
      </c>
      <c r="R69" s="1060"/>
      <c r="S69" s="1060"/>
      <c r="T69" s="1060"/>
      <c r="U69" s="1060"/>
      <c r="V69" s="1060">
        <v>4758</v>
      </c>
      <c r="W69" s="1060"/>
      <c r="X69" s="1060"/>
      <c r="Y69" s="1060"/>
      <c r="Z69" s="1060"/>
      <c r="AA69" s="1070">
        <f t="shared" ref="AA69:AA71" si="0">Q69-V69</f>
        <v>592</v>
      </c>
      <c r="AB69" s="1068"/>
      <c r="AC69" s="1068"/>
      <c r="AD69" s="1068"/>
      <c r="AE69" s="1069"/>
      <c r="AF69" s="1060">
        <v>243</v>
      </c>
      <c r="AG69" s="1060"/>
      <c r="AH69" s="1060"/>
      <c r="AI69" s="1060"/>
      <c r="AJ69" s="1060"/>
      <c r="AK69" s="1060">
        <v>45</v>
      </c>
      <c r="AL69" s="1060"/>
      <c r="AM69" s="1060"/>
      <c r="AN69" s="1060"/>
      <c r="AO69" s="1060"/>
      <c r="AP69" s="1060">
        <v>4973</v>
      </c>
      <c r="AQ69" s="1060"/>
      <c r="AR69" s="1060"/>
      <c r="AS69" s="1060"/>
      <c r="AT69" s="1060"/>
      <c r="AU69" s="1060">
        <v>388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48.75" customHeight="1" x14ac:dyDescent="0.15">
      <c r="A70" s="261">
        <v>3</v>
      </c>
      <c r="B70" s="1071" t="s">
        <v>584</v>
      </c>
      <c r="C70" s="1064"/>
      <c r="D70" s="1064"/>
      <c r="E70" s="1064"/>
      <c r="F70" s="1064"/>
      <c r="G70" s="1064"/>
      <c r="H70" s="1064"/>
      <c r="I70" s="1064"/>
      <c r="J70" s="1064"/>
      <c r="K70" s="1064"/>
      <c r="L70" s="1064"/>
      <c r="M70" s="1064"/>
      <c r="N70" s="1064"/>
      <c r="O70" s="1064"/>
      <c r="P70" s="1065"/>
      <c r="Q70" s="1066">
        <v>300</v>
      </c>
      <c r="R70" s="1060"/>
      <c r="S70" s="1060"/>
      <c r="T70" s="1060"/>
      <c r="U70" s="1060"/>
      <c r="V70" s="1060">
        <v>254</v>
      </c>
      <c r="W70" s="1060"/>
      <c r="X70" s="1060"/>
      <c r="Y70" s="1060"/>
      <c r="Z70" s="1060"/>
      <c r="AA70" s="1070">
        <f t="shared" si="0"/>
        <v>46</v>
      </c>
      <c r="AB70" s="1068"/>
      <c r="AC70" s="1068"/>
      <c r="AD70" s="1068"/>
      <c r="AE70" s="1069"/>
      <c r="AF70" s="1060">
        <v>46</v>
      </c>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46.5" customHeight="1" x14ac:dyDescent="0.15">
      <c r="A71" s="261">
        <v>4</v>
      </c>
      <c r="B71" s="1071" t="s">
        <v>585</v>
      </c>
      <c r="C71" s="1064"/>
      <c r="D71" s="1064"/>
      <c r="E71" s="1064"/>
      <c r="F71" s="1064"/>
      <c r="G71" s="1064"/>
      <c r="H71" s="1064"/>
      <c r="I71" s="1064"/>
      <c r="J71" s="1064"/>
      <c r="K71" s="1064"/>
      <c r="L71" s="1064"/>
      <c r="M71" s="1064"/>
      <c r="N71" s="1064"/>
      <c r="O71" s="1064"/>
      <c r="P71" s="1065"/>
      <c r="Q71" s="1066">
        <v>290311</v>
      </c>
      <c r="R71" s="1060"/>
      <c r="S71" s="1060"/>
      <c r="T71" s="1060"/>
      <c r="U71" s="1060"/>
      <c r="V71" s="1060">
        <v>279470</v>
      </c>
      <c r="W71" s="1060"/>
      <c r="X71" s="1060"/>
      <c r="Y71" s="1060"/>
      <c r="Z71" s="1060"/>
      <c r="AA71" s="1070">
        <f t="shared" si="0"/>
        <v>10841</v>
      </c>
      <c r="AB71" s="1068"/>
      <c r="AC71" s="1068"/>
      <c r="AD71" s="1068"/>
      <c r="AE71" s="1069"/>
      <c r="AF71" s="1060">
        <v>10841</v>
      </c>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12544</v>
      </c>
      <c r="AG88" s="1048"/>
      <c r="AH88" s="1048"/>
      <c r="AI88" s="1048"/>
      <c r="AJ88" s="1048"/>
      <c r="AK88" s="1052"/>
      <c r="AL88" s="1052"/>
      <c r="AM88" s="1052"/>
      <c r="AN88" s="1052"/>
      <c r="AO88" s="1052"/>
      <c r="AP88" s="1048">
        <v>4973</v>
      </c>
      <c r="AQ88" s="1048"/>
      <c r="AR88" s="1048"/>
      <c r="AS88" s="1048"/>
      <c r="AT88" s="1048"/>
      <c r="AU88" s="1048">
        <v>388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50</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304</v>
      </c>
      <c r="AG109" s="983"/>
      <c r="AH109" s="983"/>
      <c r="AI109" s="983"/>
      <c r="AJ109" s="984"/>
      <c r="AK109" s="985" t="s">
        <v>303</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304</v>
      </c>
      <c r="BW109" s="983"/>
      <c r="BX109" s="983"/>
      <c r="BY109" s="983"/>
      <c r="BZ109" s="984"/>
      <c r="CA109" s="985" t="s">
        <v>303</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304</v>
      </c>
      <c r="DM109" s="983"/>
      <c r="DN109" s="983"/>
      <c r="DO109" s="983"/>
      <c r="DP109" s="984"/>
      <c r="DQ109" s="985" t="s">
        <v>303</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974399</v>
      </c>
      <c r="AB110" s="976"/>
      <c r="AC110" s="976"/>
      <c r="AD110" s="976"/>
      <c r="AE110" s="977"/>
      <c r="AF110" s="978">
        <v>940452</v>
      </c>
      <c r="AG110" s="976"/>
      <c r="AH110" s="976"/>
      <c r="AI110" s="976"/>
      <c r="AJ110" s="977"/>
      <c r="AK110" s="978">
        <v>926172</v>
      </c>
      <c r="AL110" s="976"/>
      <c r="AM110" s="976"/>
      <c r="AN110" s="976"/>
      <c r="AO110" s="977"/>
      <c r="AP110" s="979">
        <v>26.5</v>
      </c>
      <c r="AQ110" s="980"/>
      <c r="AR110" s="980"/>
      <c r="AS110" s="980"/>
      <c r="AT110" s="981"/>
      <c r="AU110" s="1015" t="s">
        <v>72</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7368899</v>
      </c>
      <c r="BR110" s="923"/>
      <c r="BS110" s="923"/>
      <c r="BT110" s="923"/>
      <c r="BU110" s="923"/>
      <c r="BV110" s="923">
        <v>7259152</v>
      </c>
      <c r="BW110" s="923"/>
      <c r="BX110" s="923"/>
      <c r="BY110" s="923"/>
      <c r="BZ110" s="923"/>
      <c r="CA110" s="923">
        <v>7347691</v>
      </c>
      <c r="CB110" s="923"/>
      <c r="CC110" s="923"/>
      <c r="CD110" s="923"/>
      <c r="CE110" s="923"/>
      <c r="CF110" s="947">
        <v>210</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437</v>
      </c>
      <c r="DM110" s="923"/>
      <c r="DN110" s="923"/>
      <c r="DO110" s="923"/>
      <c r="DP110" s="923"/>
      <c r="DQ110" s="923" t="s">
        <v>138</v>
      </c>
      <c r="DR110" s="923"/>
      <c r="DS110" s="923"/>
      <c r="DT110" s="923"/>
      <c r="DU110" s="923"/>
      <c r="DV110" s="924" t="s">
        <v>138</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138</v>
      </c>
      <c r="AB111" s="1004"/>
      <c r="AC111" s="1004"/>
      <c r="AD111" s="1004"/>
      <c r="AE111" s="1005"/>
      <c r="AF111" s="1006" t="s">
        <v>138</v>
      </c>
      <c r="AG111" s="1004"/>
      <c r="AH111" s="1004"/>
      <c r="AI111" s="1004"/>
      <c r="AJ111" s="1005"/>
      <c r="AK111" s="1006" t="s">
        <v>437</v>
      </c>
      <c r="AL111" s="1004"/>
      <c r="AM111" s="1004"/>
      <c r="AN111" s="1004"/>
      <c r="AO111" s="1005"/>
      <c r="AP111" s="1007" t="s">
        <v>387</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t="s">
        <v>440</v>
      </c>
      <c r="BR111" s="895"/>
      <c r="BS111" s="895"/>
      <c r="BT111" s="895"/>
      <c r="BU111" s="895"/>
      <c r="BV111" s="895" t="s">
        <v>441</v>
      </c>
      <c r="BW111" s="895"/>
      <c r="BX111" s="895"/>
      <c r="BY111" s="895"/>
      <c r="BZ111" s="895"/>
      <c r="CA111" s="895" t="s">
        <v>138</v>
      </c>
      <c r="CB111" s="895"/>
      <c r="CC111" s="895"/>
      <c r="CD111" s="895"/>
      <c r="CE111" s="895"/>
      <c r="CF111" s="956" t="s">
        <v>138</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138</v>
      </c>
      <c r="DH111" s="895"/>
      <c r="DI111" s="895"/>
      <c r="DJ111" s="895"/>
      <c r="DK111" s="895"/>
      <c r="DL111" s="895" t="s">
        <v>138</v>
      </c>
      <c r="DM111" s="895"/>
      <c r="DN111" s="895"/>
      <c r="DO111" s="895"/>
      <c r="DP111" s="895"/>
      <c r="DQ111" s="895" t="s">
        <v>437</v>
      </c>
      <c r="DR111" s="895"/>
      <c r="DS111" s="895"/>
      <c r="DT111" s="895"/>
      <c r="DU111" s="895"/>
      <c r="DV111" s="872" t="s">
        <v>443</v>
      </c>
      <c r="DW111" s="872"/>
      <c r="DX111" s="872"/>
      <c r="DY111" s="872"/>
      <c r="DZ111" s="873"/>
    </row>
    <row r="112" spans="1:131" s="246" customFormat="1" ht="26.25" customHeight="1" x14ac:dyDescent="0.15">
      <c r="A112" s="997" t="s">
        <v>444</v>
      </c>
      <c r="B112" s="998"/>
      <c r="C112" s="828" t="s">
        <v>445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138</v>
      </c>
      <c r="AB112" s="858"/>
      <c r="AC112" s="858"/>
      <c r="AD112" s="858"/>
      <c r="AE112" s="859"/>
      <c r="AF112" s="860" t="s">
        <v>138</v>
      </c>
      <c r="AG112" s="858"/>
      <c r="AH112" s="858"/>
      <c r="AI112" s="858"/>
      <c r="AJ112" s="859"/>
      <c r="AK112" s="860" t="s">
        <v>138</v>
      </c>
      <c r="AL112" s="858"/>
      <c r="AM112" s="858"/>
      <c r="AN112" s="858"/>
      <c r="AO112" s="859"/>
      <c r="AP112" s="905" t="s">
        <v>387</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906718</v>
      </c>
      <c r="BR112" s="895"/>
      <c r="BS112" s="895"/>
      <c r="BT112" s="895"/>
      <c r="BU112" s="895"/>
      <c r="BV112" s="895">
        <v>890266</v>
      </c>
      <c r="BW112" s="895"/>
      <c r="BX112" s="895"/>
      <c r="BY112" s="895"/>
      <c r="BZ112" s="895"/>
      <c r="CA112" s="895">
        <v>916847</v>
      </c>
      <c r="CB112" s="895"/>
      <c r="CC112" s="895"/>
      <c r="CD112" s="895"/>
      <c r="CE112" s="895"/>
      <c r="CF112" s="956">
        <v>26.2</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436</v>
      </c>
      <c r="DH112" s="895"/>
      <c r="DI112" s="895"/>
      <c r="DJ112" s="895"/>
      <c r="DK112" s="895"/>
      <c r="DL112" s="895" t="s">
        <v>387</v>
      </c>
      <c r="DM112" s="895"/>
      <c r="DN112" s="895"/>
      <c r="DO112" s="895"/>
      <c r="DP112" s="895"/>
      <c r="DQ112" s="895" t="s">
        <v>437</v>
      </c>
      <c r="DR112" s="895"/>
      <c r="DS112" s="895"/>
      <c r="DT112" s="895"/>
      <c r="DU112" s="895"/>
      <c r="DV112" s="872" t="s">
        <v>138</v>
      </c>
      <c r="DW112" s="872"/>
      <c r="DX112" s="872"/>
      <c r="DY112" s="872"/>
      <c r="DZ112" s="873"/>
    </row>
    <row r="113" spans="1:130" s="246" customFormat="1" ht="26.25" customHeight="1" x14ac:dyDescent="0.15">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118495</v>
      </c>
      <c r="AB113" s="1004"/>
      <c r="AC113" s="1004"/>
      <c r="AD113" s="1004"/>
      <c r="AE113" s="1005"/>
      <c r="AF113" s="1006">
        <v>145728</v>
      </c>
      <c r="AG113" s="1004"/>
      <c r="AH113" s="1004"/>
      <c r="AI113" s="1004"/>
      <c r="AJ113" s="1005"/>
      <c r="AK113" s="1006">
        <v>133709</v>
      </c>
      <c r="AL113" s="1004"/>
      <c r="AM113" s="1004"/>
      <c r="AN113" s="1004"/>
      <c r="AO113" s="1005"/>
      <c r="AP113" s="1007">
        <v>3.8</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v>325590</v>
      </c>
      <c r="BR113" s="895"/>
      <c r="BS113" s="895"/>
      <c r="BT113" s="895"/>
      <c r="BU113" s="895"/>
      <c r="BV113" s="895">
        <v>328484</v>
      </c>
      <c r="BW113" s="895"/>
      <c r="BX113" s="895"/>
      <c r="BY113" s="895"/>
      <c r="BZ113" s="895"/>
      <c r="CA113" s="895">
        <v>387896</v>
      </c>
      <c r="CB113" s="895"/>
      <c r="CC113" s="895"/>
      <c r="CD113" s="895"/>
      <c r="CE113" s="895"/>
      <c r="CF113" s="956">
        <v>11.1</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138</v>
      </c>
      <c r="DH113" s="858"/>
      <c r="DI113" s="858"/>
      <c r="DJ113" s="858"/>
      <c r="DK113" s="859"/>
      <c r="DL113" s="860" t="s">
        <v>138</v>
      </c>
      <c r="DM113" s="858"/>
      <c r="DN113" s="858"/>
      <c r="DO113" s="858"/>
      <c r="DP113" s="859"/>
      <c r="DQ113" s="860" t="s">
        <v>440</v>
      </c>
      <c r="DR113" s="858"/>
      <c r="DS113" s="858"/>
      <c r="DT113" s="858"/>
      <c r="DU113" s="859"/>
      <c r="DV113" s="905" t="s">
        <v>138</v>
      </c>
      <c r="DW113" s="906"/>
      <c r="DX113" s="906"/>
      <c r="DY113" s="906"/>
      <c r="DZ113" s="907"/>
    </row>
    <row r="114" spans="1:130" s="246" customFormat="1" ht="26.25" customHeight="1" x14ac:dyDescent="0.15">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66366</v>
      </c>
      <c r="AB114" s="858"/>
      <c r="AC114" s="858"/>
      <c r="AD114" s="858"/>
      <c r="AE114" s="859"/>
      <c r="AF114" s="860">
        <v>65773</v>
      </c>
      <c r="AG114" s="858"/>
      <c r="AH114" s="858"/>
      <c r="AI114" s="858"/>
      <c r="AJ114" s="859"/>
      <c r="AK114" s="860">
        <v>66917</v>
      </c>
      <c r="AL114" s="858"/>
      <c r="AM114" s="858"/>
      <c r="AN114" s="858"/>
      <c r="AO114" s="859"/>
      <c r="AP114" s="905">
        <v>1.9</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1361608</v>
      </c>
      <c r="BR114" s="895"/>
      <c r="BS114" s="895"/>
      <c r="BT114" s="895"/>
      <c r="BU114" s="895"/>
      <c r="BV114" s="895">
        <v>740574</v>
      </c>
      <c r="BW114" s="895"/>
      <c r="BX114" s="895"/>
      <c r="BY114" s="895"/>
      <c r="BZ114" s="895"/>
      <c r="CA114" s="895">
        <v>710709</v>
      </c>
      <c r="CB114" s="895"/>
      <c r="CC114" s="895"/>
      <c r="CD114" s="895"/>
      <c r="CE114" s="895"/>
      <c r="CF114" s="956">
        <v>20.3</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138</v>
      </c>
      <c r="DH114" s="858"/>
      <c r="DI114" s="858"/>
      <c r="DJ114" s="858"/>
      <c r="DK114" s="859"/>
      <c r="DL114" s="860" t="s">
        <v>441</v>
      </c>
      <c r="DM114" s="858"/>
      <c r="DN114" s="858"/>
      <c r="DO114" s="858"/>
      <c r="DP114" s="859"/>
      <c r="DQ114" s="860" t="s">
        <v>440</v>
      </c>
      <c r="DR114" s="858"/>
      <c r="DS114" s="858"/>
      <c r="DT114" s="858"/>
      <c r="DU114" s="859"/>
      <c r="DV114" s="905" t="s">
        <v>440</v>
      </c>
      <c r="DW114" s="906"/>
      <c r="DX114" s="906"/>
      <c r="DY114" s="906"/>
      <c r="DZ114" s="907"/>
    </row>
    <row r="115" spans="1:130" s="246" customFormat="1" ht="26.25" customHeight="1" x14ac:dyDescent="0.15">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146</v>
      </c>
      <c r="AB115" s="1004"/>
      <c r="AC115" s="1004"/>
      <c r="AD115" s="1004"/>
      <c r="AE115" s="1005"/>
      <c r="AF115" s="1006">
        <v>105</v>
      </c>
      <c r="AG115" s="1004"/>
      <c r="AH115" s="1004"/>
      <c r="AI115" s="1004"/>
      <c r="AJ115" s="1005"/>
      <c r="AK115" s="1006">
        <v>84</v>
      </c>
      <c r="AL115" s="1004"/>
      <c r="AM115" s="1004"/>
      <c r="AN115" s="1004"/>
      <c r="AO115" s="1005"/>
      <c r="AP115" s="1007">
        <v>0</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456</v>
      </c>
      <c r="BR115" s="895"/>
      <c r="BS115" s="895"/>
      <c r="BT115" s="895"/>
      <c r="BU115" s="895"/>
      <c r="BV115" s="895" t="s">
        <v>387</v>
      </c>
      <c r="BW115" s="895"/>
      <c r="BX115" s="895"/>
      <c r="BY115" s="895"/>
      <c r="BZ115" s="895"/>
      <c r="CA115" s="895" t="s">
        <v>441</v>
      </c>
      <c r="CB115" s="895"/>
      <c r="CC115" s="895"/>
      <c r="CD115" s="895"/>
      <c r="CE115" s="895"/>
      <c r="CF115" s="956" t="s">
        <v>436</v>
      </c>
      <c r="CG115" s="957"/>
      <c r="CH115" s="957"/>
      <c r="CI115" s="957"/>
      <c r="CJ115" s="957"/>
      <c r="CK115" s="1012"/>
      <c r="CL115" s="899"/>
      <c r="CM115" s="893" t="s">
        <v>457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387</v>
      </c>
      <c r="DH115" s="858"/>
      <c r="DI115" s="858"/>
      <c r="DJ115" s="858"/>
      <c r="DK115" s="859"/>
      <c r="DL115" s="860" t="s">
        <v>437</v>
      </c>
      <c r="DM115" s="858"/>
      <c r="DN115" s="858"/>
      <c r="DO115" s="858"/>
      <c r="DP115" s="859"/>
      <c r="DQ115" s="860" t="s">
        <v>440</v>
      </c>
      <c r="DR115" s="858"/>
      <c r="DS115" s="858"/>
      <c r="DT115" s="858"/>
      <c r="DU115" s="859"/>
      <c r="DV115" s="905" t="s">
        <v>441</v>
      </c>
      <c r="DW115" s="906"/>
      <c r="DX115" s="906"/>
      <c r="DY115" s="906"/>
      <c r="DZ115" s="907"/>
    </row>
    <row r="116" spans="1:130" s="246" customFormat="1" ht="26.25" customHeight="1" x14ac:dyDescent="0.15">
      <c r="A116" s="1001"/>
      <c r="B116" s="1002"/>
      <c r="C116" s="961" t="s">
        <v>458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138</v>
      </c>
      <c r="AB116" s="858"/>
      <c r="AC116" s="858"/>
      <c r="AD116" s="858"/>
      <c r="AE116" s="859"/>
      <c r="AF116" s="860" t="s">
        <v>138</v>
      </c>
      <c r="AG116" s="858"/>
      <c r="AH116" s="858"/>
      <c r="AI116" s="858"/>
      <c r="AJ116" s="859"/>
      <c r="AK116" s="860" t="s">
        <v>440</v>
      </c>
      <c r="AL116" s="858"/>
      <c r="AM116" s="858"/>
      <c r="AN116" s="858"/>
      <c r="AO116" s="859"/>
      <c r="AP116" s="905" t="s">
        <v>437</v>
      </c>
      <c r="AQ116" s="906"/>
      <c r="AR116" s="906"/>
      <c r="AS116" s="906"/>
      <c r="AT116" s="907"/>
      <c r="AU116" s="1017"/>
      <c r="AV116" s="1018"/>
      <c r="AW116" s="1018"/>
      <c r="AX116" s="1018"/>
      <c r="AY116" s="1018"/>
      <c r="AZ116" s="944" t="s">
        <v>459</v>
      </c>
      <c r="BA116" s="945"/>
      <c r="BB116" s="945"/>
      <c r="BC116" s="945"/>
      <c r="BD116" s="945"/>
      <c r="BE116" s="945"/>
      <c r="BF116" s="945"/>
      <c r="BG116" s="945"/>
      <c r="BH116" s="945"/>
      <c r="BI116" s="945"/>
      <c r="BJ116" s="945"/>
      <c r="BK116" s="945"/>
      <c r="BL116" s="945"/>
      <c r="BM116" s="945"/>
      <c r="BN116" s="945"/>
      <c r="BO116" s="945"/>
      <c r="BP116" s="946"/>
      <c r="BQ116" s="894" t="s">
        <v>387</v>
      </c>
      <c r="BR116" s="895"/>
      <c r="BS116" s="895"/>
      <c r="BT116" s="895"/>
      <c r="BU116" s="895"/>
      <c r="BV116" s="895" t="s">
        <v>437</v>
      </c>
      <c r="BW116" s="895"/>
      <c r="BX116" s="895"/>
      <c r="BY116" s="895"/>
      <c r="BZ116" s="895"/>
      <c r="CA116" s="895" t="s">
        <v>138</v>
      </c>
      <c r="CB116" s="895"/>
      <c r="CC116" s="895"/>
      <c r="CD116" s="895"/>
      <c r="CE116" s="895"/>
      <c r="CF116" s="956" t="s">
        <v>437</v>
      </c>
      <c r="CG116" s="957"/>
      <c r="CH116" s="957"/>
      <c r="CI116" s="957"/>
      <c r="CJ116" s="957"/>
      <c r="CK116" s="1012"/>
      <c r="CL116" s="899"/>
      <c r="CM116" s="902" t="s">
        <v>460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387</v>
      </c>
      <c r="DH116" s="858"/>
      <c r="DI116" s="858"/>
      <c r="DJ116" s="858"/>
      <c r="DK116" s="859"/>
      <c r="DL116" s="860" t="s">
        <v>436</v>
      </c>
      <c r="DM116" s="858"/>
      <c r="DN116" s="858"/>
      <c r="DO116" s="858"/>
      <c r="DP116" s="859"/>
      <c r="DQ116" s="860" t="s">
        <v>456</v>
      </c>
      <c r="DR116" s="858"/>
      <c r="DS116" s="858"/>
      <c r="DT116" s="858"/>
      <c r="DU116" s="859"/>
      <c r="DV116" s="905" t="s">
        <v>138</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461</v>
      </c>
      <c r="Z117" s="984"/>
      <c r="AA117" s="989">
        <v>1159406</v>
      </c>
      <c r="AB117" s="990"/>
      <c r="AC117" s="990"/>
      <c r="AD117" s="990"/>
      <c r="AE117" s="991"/>
      <c r="AF117" s="992">
        <v>1152058</v>
      </c>
      <c r="AG117" s="990"/>
      <c r="AH117" s="990"/>
      <c r="AI117" s="990"/>
      <c r="AJ117" s="991"/>
      <c r="AK117" s="992">
        <v>1126882</v>
      </c>
      <c r="AL117" s="990"/>
      <c r="AM117" s="990"/>
      <c r="AN117" s="990"/>
      <c r="AO117" s="991"/>
      <c r="AP117" s="993"/>
      <c r="AQ117" s="994"/>
      <c r="AR117" s="994"/>
      <c r="AS117" s="994"/>
      <c r="AT117" s="995"/>
      <c r="AU117" s="1017"/>
      <c r="AV117" s="1018"/>
      <c r="AW117" s="1018"/>
      <c r="AX117" s="1018"/>
      <c r="AY117" s="1018"/>
      <c r="AZ117" s="944" t="s">
        <v>462</v>
      </c>
      <c r="BA117" s="945"/>
      <c r="BB117" s="945"/>
      <c r="BC117" s="945"/>
      <c r="BD117" s="945"/>
      <c r="BE117" s="945"/>
      <c r="BF117" s="945"/>
      <c r="BG117" s="945"/>
      <c r="BH117" s="945"/>
      <c r="BI117" s="945"/>
      <c r="BJ117" s="945"/>
      <c r="BK117" s="945"/>
      <c r="BL117" s="945"/>
      <c r="BM117" s="945"/>
      <c r="BN117" s="945"/>
      <c r="BO117" s="945"/>
      <c r="BP117" s="946"/>
      <c r="BQ117" s="894" t="s">
        <v>437</v>
      </c>
      <c r="BR117" s="895"/>
      <c r="BS117" s="895"/>
      <c r="BT117" s="895"/>
      <c r="BU117" s="895"/>
      <c r="BV117" s="895" t="s">
        <v>437</v>
      </c>
      <c r="BW117" s="895"/>
      <c r="BX117" s="895"/>
      <c r="BY117" s="895"/>
      <c r="BZ117" s="895"/>
      <c r="CA117" s="895" t="s">
        <v>138</v>
      </c>
      <c r="CB117" s="895"/>
      <c r="CC117" s="895"/>
      <c r="CD117" s="895"/>
      <c r="CE117" s="895"/>
      <c r="CF117" s="956" t="s">
        <v>138</v>
      </c>
      <c r="CG117" s="957"/>
      <c r="CH117" s="957"/>
      <c r="CI117" s="957"/>
      <c r="CJ117" s="957"/>
      <c r="CK117" s="1012"/>
      <c r="CL117" s="899"/>
      <c r="CM117" s="902" t="s">
        <v>463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437</v>
      </c>
      <c r="DH117" s="858"/>
      <c r="DI117" s="858"/>
      <c r="DJ117" s="858"/>
      <c r="DK117" s="859"/>
      <c r="DL117" s="860" t="s">
        <v>138</v>
      </c>
      <c r="DM117" s="858"/>
      <c r="DN117" s="858"/>
      <c r="DO117" s="858"/>
      <c r="DP117" s="859"/>
      <c r="DQ117" s="860" t="s">
        <v>437</v>
      </c>
      <c r="DR117" s="858"/>
      <c r="DS117" s="858"/>
      <c r="DT117" s="858"/>
      <c r="DU117" s="859"/>
      <c r="DV117" s="905" t="s">
        <v>138</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304</v>
      </c>
      <c r="AG118" s="983"/>
      <c r="AH118" s="983"/>
      <c r="AI118" s="983"/>
      <c r="AJ118" s="984"/>
      <c r="AK118" s="985" t="s">
        <v>303</v>
      </c>
      <c r="AL118" s="983"/>
      <c r="AM118" s="983"/>
      <c r="AN118" s="983"/>
      <c r="AO118" s="984"/>
      <c r="AP118" s="986" t="s">
        <v>430</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387</v>
      </c>
      <c r="BR118" s="926"/>
      <c r="BS118" s="926"/>
      <c r="BT118" s="926"/>
      <c r="BU118" s="926"/>
      <c r="BV118" s="926" t="s">
        <v>138</v>
      </c>
      <c r="BW118" s="926"/>
      <c r="BX118" s="926"/>
      <c r="BY118" s="926"/>
      <c r="BZ118" s="926"/>
      <c r="CA118" s="926" t="s">
        <v>138</v>
      </c>
      <c r="CB118" s="926"/>
      <c r="CC118" s="926"/>
      <c r="CD118" s="926"/>
      <c r="CE118" s="926"/>
      <c r="CF118" s="956" t="s">
        <v>456</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138</v>
      </c>
      <c r="DH118" s="858"/>
      <c r="DI118" s="858"/>
      <c r="DJ118" s="858"/>
      <c r="DK118" s="859"/>
      <c r="DL118" s="860" t="s">
        <v>441</v>
      </c>
      <c r="DM118" s="858"/>
      <c r="DN118" s="858"/>
      <c r="DO118" s="858"/>
      <c r="DP118" s="859"/>
      <c r="DQ118" s="860" t="s">
        <v>138</v>
      </c>
      <c r="DR118" s="858"/>
      <c r="DS118" s="858"/>
      <c r="DT118" s="858"/>
      <c r="DU118" s="859"/>
      <c r="DV118" s="905" t="s">
        <v>138</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436</v>
      </c>
      <c r="AB119" s="976"/>
      <c r="AC119" s="976"/>
      <c r="AD119" s="976"/>
      <c r="AE119" s="977"/>
      <c r="AF119" s="978" t="s">
        <v>138</v>
      </c>
      <c r="AG119" s="976"/>
      <c r="AH119" s="976"/>
      <c r="AI119" s="976"/>
      <c r="AJ119" s="977"/>
      <c r="AK119" s="978" t="s">
        <v>138</v>
      </c>
      <c r="AL119" s="976"/>
      <c r="AM119" s="976"/>
      <c r="AN119" s="976"/>
      <c r="AO119" s="977"/>
      <c r="AP119" s="979" t="s">
        <v>138</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466</v>
      </c>
      <c r="BP119" s="959"/>
      <c r="BQ119" s="963">
        <v>9962815</v>
      </c>
      <c r="BR119" s="926"/>
      <c r="BS119" s="926"/>
      <c r="BT119" s="926"/>
      <c r="BU119" s="926"/>
      <c r="BV119" s="926">
        <v>9218476</v>
      </c>
      <c r="BW119" s="926"/>
      <c r="BX119" s="926"/>
      <c r="BY119" s="926"/>
      <c r="BZ119" s="926"/>
      <c r="CA119" s="926">
        <v>9363143</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440</v>
      </c>
      <c r="DH119" s="841"/>
      <c r="DI119" s="841"/>
      <c r="DJ119" s="841"/>
      <c r="DK119" s="842"/>
      <c r="DL119" s="843" t="s">
        <v>387</v>
      </c>
      <c r="DM119" s="841"/>
      <c r="DN119" s="841"/>
      <c r="DO119" s="841"/>
      <c r="DP119" s="842"/>
      <c r="DQ119" s="843" t="s">
        <v>138</v>
      </c>
      <c r="DR119" s="841"/>
      <c r="DS119" s="841"/>
      <c r="DT119" s="841"/>
      <c r="DU119" s="842"/>
      <c r="DV119" s="929" t="s">
        <v>138</v>
      </c>
      <c r="DW119" s="930"/>
      <c r="DX119" s="930"/>
      <c r="DY119" s="930"/>
      <c r="DZ119" s="931"/>
    </row>
    <row r="120" spans="1:130" s="246" customFormat="1" ht="26.25" customHeight="1" x14ac:dyDescent="0.15">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437</v>
      </c>
      <c r="AB120" s="858"/>
      <c r="AC120" s="858"/>
      <c r="AD120" s="858"/>
      <c r="AE120" s="859"/>
      <c r="AF120" s="860" t="s">
        <v>437</v>
      </c>
      <c r="AG120" s="858"/>
      <c r="AH120" s="858"/>
      <c r="AI120" s="858"/>
      <c r="AJ120" s="859"/>
      <c r="AK120" s="860" t="s">
        <v>441</v>
      </c>
      <c r="AL120" s="858"/>
      <c r="AM120" s="858"/>
      <c r="AN120" s="858"/>
      <c r="AO120" s="859"/>
      <c r="AP120" s="905" t="s">
        <v>440</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6555313</v>
      </c>
      <c r="BR120" s="923"/>
      <c r="BS120" s="923"/>
      <c r="BT120" s="923"/>
      <c r="BU120" s="923"/>
      <c r="BV120" s="923">
        <v>7076190</v>
      </c>
      <c r="BW120" s="923"/>
      <c r="BX120" s="923"/>
      <c r="BY120" s="923"/>
      <c r="BZ120" s="923"/>
      <c r="CA120" s="923">
        <v>6995936</v>
      </c>
      <c r="CB120" s="923"/>
      <c r="CC120" s="923"/>
      <c r="CD120" s="923"/>
      <c r="CE120" s="923"/>
      <c r="CF120" s="947">
        <v>199.9</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v>331693</v>
      </c>
      <c r="DH120" s="923"/>
      <c r="DI120" s="923"/>
      <c r="DJ120" s="923"/>
      <c r="DK120" s="923"/>
      <c r="DL120" s="923">
        <v>320948</v>
      </c>
      <c r="DM120" s="923"/>
      <c r="DN120" s="923"/>
      <c r="DO120" s="923"/>
      <c r="DP120" s="923"/>
      <c r="DQ120" s="923">
        <v>343262</v>
      </c>
      <c r="DR120" s="923"/>
      <c r="DS120" s="923"/>
      <c r="DT120" s="923"/>
      <c r="DU120" s="923"/>
      <c r="DV120" s="924">
        <v>9.8000000000000007</v>
      </c>
      <c r="DW120" s="924"/>
      <c r="DX120" s="924"/>
      <c r="DY120" s="924"/>
      <c r="DZ120" s="925"/>
    </row>
    <row r="121" spans="1:130" s="246" customFormat="1" ht="26.25" customHeight="1" x14ac:dyDescent="0.15">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440</v>
      </c>
      <c r="AB121" s="858"/>
      <c r="AC121" s="858"/>
      <c r="AD121" s="858"/>
      <c r="AE121" s="859"/>
      <c r="AF121" s="860" t="s">
        <v>138</v>
      </c>
      <c r="AG121" s="858"/>
      <c r="AH121" s="858"/>
      <c r="AI121" s="858"/>
      <c r="AJ121" s="859"/>
      <c r="AK121" s="860" t="s">
        <v>138</v>
      </c>
      <c r="AL121" s="858"/>
      <c r="AM121" s="858"/>
      <c r="AN121" s="858"/>
      <c r="AO121" s="859"/>
      <c r="AP121" s="905" t="s">
        <v>456</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t="s">
        <v>437</v>
      </c>
      <c r="BR121" s="895"/>
      <c r="BS121" s="895"/>
      <c r="BT121" s="895"/>
      <c r="BU121" s="895"/>
      <c r="BV121" s="895" t="s">
        <v>437</v>
      </c>
      <c r="BW121" s="895"/>
      <c r="BX121" s="895"/>
      <c r="BY121" s="895"/>
      <c r="BZ121" s="895"/>
      <c r="CA121" s="895" t="s">
        <v>138</v>
      </c>
      <c r="CB121" s="895"/>
      <c r="CC121" s="895"/>
      <c r="CD121" s="895"/>
      <c r="CE121" s="895"/>
      <c r="CF121" s="956" t="s">
        <v>138</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v>288413</v>
      </c>
      <c r="DH121" s="895"/>
      <c r="DI121" s="895"/>
      <c r="DJ121" s="895"/>
      <c r="DK121" s="895"/>
      <c r="DL121" s="895">
        <v>283880</v>
      </c>
      <c r="DM121" s="895"/>
      <c r="DN121" s="895"/>
      <c r="DO121" s="895"/>
      <c r="DP121" s="895"/>
      <c r="DQ121" s="895">
        <v>279801</v>
      </c>
      <c r="DR121" s="895"/>
      <c r="DS121" s="895"/>
      <c r="DT121" s="895"/>
      <c r="DU121" s="895"/>
      <c r="DV121" s="872">
        <v>8</v>
      </c>
      <c r="DW121" s="872"/>
      <c r="DX121" s="872"/>
      <c r="DY121" s="872"/>
      <c r="DZ121" s="873"/>
    </row>
    <row r="122" spans="1:130" s="246" customFormat="1" ht="26.25" customHeight="1" x14ac:dyDescent="0.15">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441</v>
      </c>
      <c r="AB122" s="858"/>
      <c r="AC122" s="858"/>
      <c r="AD122" s="858"/>
      <c r="AE122" s="859"/>
      <c r="AF122" s="860" t="s">
        <v>138</v>
      </c>
      <c r="AG122" s="858"/>
      <c r="AH122" s="858"/>
      <c r="AI122" s="858"/>
      <c r="AJ122" s="859"/>
      <c r="AK122" s="860" t="s">
        <v>436</v>
      </c>
      <c r="AL122" s="858"/>
      <c r="AM122" s="858"/>
      <c r="AN122" s="858"/>
      <c r="AO122" s="859"/>
      <c r="AP122" s="905" t="s">
        <v>437</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6527511</v>
      </c>
      <c r="BR122" s="926"/>
      <c r="BS122" s="926"/>
      <c r="BT122" s="926"/>
      <c r="BU122" s="926"/>
      <c r="BV122" s="926">
        <v>6661507</v>
      </c>
      <c r="BW122" s="926"/>
      <c r="BX122" s="926"/>
      <c r="BY122" s="926"/>
      <c r="BZ122" s="926"/>
      <c r="CA122" s="926">
        <v>6097378</v>
      </c>
      <c r="CB122" s="926"/>
      <c r="CC122" s="926"/>
      <c r="CD122" s="926"/>
      <c r="CE122" s="926"/>
      <c r="CF122" s="927">
        <v>174.3</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v>121177</v>
      </c>
      <c r="DH122" s="895"/>
      <c r="DI122" s="895"/>
      <c r="DJ122" s="895"/>
      <c r="DK122" s="895"/>
      <c r="DL122" s="895">
        <v>136055</v>
      </c>
      <c r="DM122" s="895"/>
      <c r="DN122" s="895"/>
      <c r="DO122" s="895"/>
      <c r="DP122" s="895"/>
      <c r="DQ122" s="895">
        <v>160274</v>
      </c>
      <c r="DR122" s="895"/>
      <c r="DS122" s="895"/>
      <c r="DT122" s="895"/>
      <c r="DU122" s="895"/>
      <c r="DV122" s="872">
        <v>4.5999999999999996</v>
      </c>
      <c r="DW122" s="872"/>
      <c r="DX122" s="872"/>
      <c r="DY122" s="872"/>
      <c r="DZ122" s="873"/>
    </row>
    <row r="123" spans="1:130" s="246" customFormat="1" ht="26.25" customHeight="1" x14ac:dyDescent="0.15">
      <c r="A123" s="898"/>
      <c r="B123" s="899"/>
      <c r="C123" s="902" t="s">
        <v>460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138</v>
      </c>
      <c r="AB123" s="858"/>
      <c r="AC123" s="858"/>
      <c r="AD123" s="858"/>
      <c r="AE123" s="859"/>
      <c r="AF123" s="860" t="s">
        <v>456</v>
      </c>
      <c r="AG123" s="858"/>
      <c r="AH123" s="858"/>
      <c r="AI123" s="858"/>
      <c r="AJ123" s="859"/>
      <c r="AK123" s="860" t="s">
        <v>436</v>
      </c>
      <c r="AL123" s="858"/>
      <c r="AM123" s="858"/>
      <c r="AN123" s="858"/>
      <c r="AO123" s="859"/>
      <c r="AP123" s="905" t="s">
        <v>138</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477</v>
      </c>
      <c r="BP123" s="959"/>
      <c r="BQ123" s="913">
        <v>13082824</v>
      </c>
      <c r="BR123" s="914"/>
      <c r="BS123" s="914"/>
      <c r="BT123" s="914"/>
      <c r="BU123" s="914"/>
      <c r="BV123" s="914">
        <v>13737697</v>
      </c>
      <c r="BW123" s="914"/>
      <c r="BX123" s="914"/>
      <c r="BY123" s="914"/>
      <c r="BZ123" s="914"/>
      <c r="CA123" s="914">
        <v>13093314</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v>165434</v>
      </c>
      <c r="DH123" s="858"/>
      <c r="DI123" s="858"/>
      <c r="DJ123" s="858"/>
      <c r="DK123" s="859"/>
      <c r="DL123" s="860">
        <v>149383</v>
      </c>
      <c r="DM123" s="858"/>
      <c r="DN123" s="858"/>
      <c r="DO123" s="858"/>
      <c r="DP123" s="859"/>
      <c r="DQ123" s="860">
        <v>133510</v>
      </c>
      <c r="DR123" s="858"/>
      <c r="DS123" s="858"/>
      <c r="DT123" s="858"/>
      <c r="DU123" s="859"/>
      <c r="DV123" s="905">
        <v>3.8</v>
      </c>
      <c r="DW123" s="906"/>
      <c r="DX123" s="906"/>
      <c r="DY123" s="906"/>
      <c r="DZ123" s="907"/>
    </row>
    <row r="124" spans="1:130" s="246" customFormat="1" ht="26.25" customHeight="1" thickBot="1" x14ac:dyDescent="0.2">
      <c r="A124" s="898"/>
      <c r="B124" s="899"/>
      <c r="C124" s="902" t="s">
        <v>463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138</v>
      </c>
      <c r="AB124" s="858"/>
      <c r="AC124" s="858"/>
      <c r="AD124" s="858"/>
      <c r="AE124" s="859"/>
      <c r="AF124" s="860" t="s">
        <v>138</v>
      </c>
      <c r="AG124" s="858"/>
      <c r="AH124" s="858"/>
      <c r="AI124" s="858"/>
      <c r="AJ124" s="859"/>
      <c r="AK124" s="860" t="s">
        <v>138</v>
      </c>
      <c r="AL124" s="858"/>
      <c r="AM124" s="858"/>
      <c r="AN124" s="858"/>
      <c r="AO124" s="859"/>
      <c r="AP124" s="905" t="s">
        <v>443</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437</v>
      </c>
      <c r="BR124" s="912"/>
      <c r="BS124" s="912"/>
      <c r="BT124" s="912"/>
      <c r="BU124" s="912"/>
      <c r="BV124" s="912" t="s">
        <v>138</v>
      </c>
      <c r="BW124" s="912"/>
      <c r="BX124" s="912"/>
      <c r="BY124" s="912"/>
      <c r="BZ124" s="912"/>
      <c r="CA124" s="912" t="s">
        <v>437</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t="s">
        <v>436</v>
      </c>
      <c r="DH124" s="841"/>
      <c r="DI124" s="841"/>
      <c r="DJ124" s="841"/>
      <c r="DK124" s="842"/>
      <c r="DL124" s="843" t="s">
        <v>440</v>
      </c>
      <c r="DM124" s="841"/>
      <c r="DN124" s="841"/>
      <c r="DO124" s="841"/>
      <c r="DP124" s="842"/>
      <c r="DQ124" s="843" t="s">
        <v>138</v>
      </c>
      <c r="DR124" s="841"/>
      <c r="DS124" s="841"/>
      <c r="DT124" s="841"/>
      <c r="DU124" s="842"/>
      <c r="DV124" s="929" t="s">
        <v>437</v>
      </c>
      <c r="DW124" s="930"/>
      <c r="DX124" s="930"/>
      <c r="DY124" s="930"/>
      <c r="DZ124" s="931"/>
    </row>
    <row r="125" spans="1:130" s="246" customFormat="1" ht="26.25" customHeight="1" x14ac:dyDescent="0.15">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437</v>
      </c>
      <c r="AB125" s="858"/>
      <c r="AC125" s="858"/>
      <c r="AD125" s="858"/>
      <c r="AE125" s="859"/>
      <c r="AF125" s="860" t="s">
        <v>456</v>
      </c>
      <c r="AG125" s="858"/>
      <c r="AH125" s="858"/>
      <c r="AI125" s="858"/>
      <c r="AJ125" s="859"/>
      <c r="AK125" s="860" t="s">
        <v>437</v>
      </c>
      <c r="AL125" s="858"/>
      <c r="AM125" s="858"/>
      <c r="AN125" s="858"/>
      <c r="AO125" s="859"/>
      <c r="AP125" s="905" t="s">
        <v>138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437</v>
      </c>
      <c r="DH125" s="923"/>
      <c r="DI125" s="923"/>
      <c r="DJ125" s="923"/>
      <c r="DK125" s="923"/>
      <c r="DL125" s="923" t="s">
        <v>437</v>
      </c>
      <c r="DM125" s="923"/>
      <c r="DN125" s="923"/>
      <c r="DO125" s="923"/>
      <c r="DP125" s="923"/>
      <c r="DQ125" s="923" t="s">
        <v>437</v>
      </c>
      <c r="DR125" s="923"/>
      <c r="DS125" s="923"/>
      <c r="DT125" s="923"/>
      <c r="DU125" s="923"/>
      <c r="DV125" s="924" t="s">
        <v>436</v>
      </c>
      <c r="DW125" s="924"/>
      <c r="DX125" s="924"/>
      <c r="DY125" s="924"/>
      <c r="DZ125" s="925"/>
    </row>
    <row r="126" spans="1:130" s="246" customFormat="1" ht="26.25" customHeight="1" thickBot="1" x14ac:dyDescent="0.2">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138</v>
      </c>
      <c r="AB126" s="858"/>
      <c r="AC126" s="858"/>
      <c r="AD126" s="858"/>
      <c r="AE126" s="859"/>
      <c r="AF126" s="860" t="s">
        <v>138</v>
      </c>
      <c r="AG126" s="858"/>
      <c r="AH126" s="858"/>
      <c r="AI126" s="858"/>
      <c r="AJ126" s="859"/>
      <c r="AK126" s="860" t="s">
        <v>437</v>
      </c>
      <c r="AL126" s="858"/>
      <c r="AM126" s="858"/>
      <c r="AN126" s="858"/>
      <c r="AO126" s="859"/>
      <c r="AP126" s="905" t="s">
        <v>437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t="s">
        <v>437</v>
      </c>
      <c r="DH126" s="895"/>
      <c r="DI126" s="895"/>
      <c r="DJ126" s="895"/>
      <c r="DK126" s="895"/>
      <c r="DL126" s="895" t="s">
        <v>437</v>
      </c>
      <c r="DM126" s="895"/>
      <c r="DN126" s="895"/>
      <c r="DO126" s="895"/>
      <c r="DP126" s="895"/>
      <c r="DQ126" s="895" t="s">
        <v>437</v>
      </c>
      <c r="DR126" s="895"/>
      <c r="DS126" s="895"/>
      <c r="DT126" s="895"/>
      <c r="DU126" s="895"/>
      <c r="DV126" s="872" t="s">
        <v>437</v>
      </c>
      <c r="DW126" s="872"/>
      <c r="DX126" s="872"/>
      <c r="DY126" s="872"/>
      <c r="DZ126" s="873"/>
    </row>
    <row r="127" spans="1:130" s="246" customFormat="1" ht="26.25" customHeight="1" x14ac:dyDescent="0.15">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146</v>
      </c>
      <c r="AB127" s="858"/>
      <c r="AC127" s="858"/>
      <c r="AD127" s="858"/>
      <c r="AE127" s="859"/>
      <c r="AF127" s="860">
        <v>105</v>
      </c>
      <c r="AG127" s="858"/>
      <c r="AH127" s="858"/>
      <c r="AI127" s="858"/>
      <c r="AJ127" s="859"/>
      <c r="AK127" s="860">
        <v>84</v>
      </c>
      <c r="AL127" s="858"/>
      <c r="AM127" s="858"/>
      <c r="AN127" s="858"/>
      <c r="AO127" s="859"/>
      <c r="AP127" s="905">
        <v>0</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138</v>
      </c>
      <c r="DH127" s="895"/>
      <c r="DI127" s="895"/>
      <c r="DJ127" s="895"/>
      <c r="DK127" s="895"/>
      <c r="DL127" s="895" t="s">
        <v>437</v>
      </c>
      <c r="DM127" s="895"/>
      <c r="DN127" s="895"/>
      <c r="DO127" s="895"/>
      <c r="DP127" s="895"/>
      <c r="DQ127" s="895" t="s">
        <v>138</v>
      </c>
      <c r="DR127" s="895"/>
      <c r="DS127" s="895"/>
      <c r="DT127" s="895"/>
      <c r="DU127" s="895"/>
      <c r="DV127" s="872" t="s">
        <v>437</v>
      </c>
      <c r="DW127" s="872"/>
      <c r="DX127" s="872"/>
      <c r="DY127" s="872"/>
      <c r="DZ127" s="873"/>
    </row>
    <row r="128" spans="1:130" s="246" customFormat="1" ht="26.25" customHeight="1" thickBot="1" x14ac:dyDescent="0.2">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t="s">
        <v>437</v>
      </c>
      <c r="AB128" s="879"/>
      <c r="AC128" s="879"/>
      <c r="AD128" s="879"/>
      <c r="AE128" s="880"/>
      <c r="AF128" s="881" t="s">
        <v>437</v>
      </c>
      <c r="AG128" s="879"/>
      <c r="AH128" s="879"/>
      <c r="AI128" s="879"/>
      <c r="AJ128" s="880"/>
      <c r="AK128" s="881" t="s">
        <v>456</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437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t="s">
        <v>437</v>
      </c>
      <c r="DH128" s="869"/>
      <c r="DI128" s="869"/>
      <c r="DJ128" s="869"/>
      <c r="DK128" s="869"/>
      <c r="DL128" s="869" t="s">
        <v>138</v>
      </c>
      <c r="DM128" s="869"/>
      <c r="DN128" s="869"/>
      <c r="DO128" s="869"/>
      <c r="DP128" s="869"/>
      <c r="DQ128" s="869" t="s">
        <v>456</v>
      </c>
      <c r="DR128" s="869"/>
      <c r="DS128" s="869"/>
      <c r="DT128" s="869"/>
      <c r="DU128" s="869"/>
      <c r="DV128" s="870" t="s">
        <v>138</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4638007</v>
      </c>
      <c r="AB129" s="858"/>
      <c r="AC129" s="858"/>
      <c r="AD129" s="858"/>
      <c r="AE129" s="859"/>
      <c r="AF129" s="860">
        <v>4365654</v>
      </c>
      <c r="AG129" s="858"/>
      <c r="AH129" s="858"/>
      <c r="AI129" s="858"/>
      <c r="AJ129" s="859"/>
      <c r="AK129" s="860">
        <v>4275773</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443</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882764</v>
      </c>
      <c r="AB130" s="858"/>
      <c r="AC130" s="858"/>
      <c r="AD130" s="858"/>
      <c r="AE130" s="859"/>
      <c r="AF130" s="860">
        <v>809410</v>
      </c>
      <c r="AG130" s="858"/>
      <c r="AH130" s="858"/>
      <c r="AI130" s="858"/>
      <c r="AJ130" s="859"/>
      <c r="AK130" s="860">
        <v>776737</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3755243</v>
      </c>
      <c r="AB131" s="841"/>
      <c r="AC131" s="841"/>
      <c r="AD131" s="841"/>
      <c r="AE131" s="842"/>
      <c r="AF131" s="843">
        <v>3556244</v>
      </c>
      <c r="AG131" s="841"/>
      <c r="AH131" s="841"/>
      <c r="AI131" s="841"/>
      <c r="AJ131" s="842"/>
      <c r="AK131" s="843">
        <v>3499036</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t="s">
        <v>138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7.3668202029999996</v>
      </c>
      <c r="AB132" s="821"/>
      <c r="AC132" s="821"/>
      <c r="AD132" s="821"/>
      <c r="AE132" s="822"/>
      <c r="AF132" s="823">
        <v>9.6351094019999994</v>
      </c>
      <c r="AG132" s="821"/>
      <c r="AH132" s="821"/>
      <c r="AI132" s="821"/>
      <c r="AJ132" s="822"/>
      <c r="AK132" s="823">
        <v>10.00689904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7.1</v>
      </c>
      <c r="AB133" s="800"/>
      <c r="AC133" s="800"/>
      <c r="AD133" s="800"/>
      <c r="AE133" s="801"/>
      <c r="AF133" s="799">
        <v>7.9</v>
      </c>
      <c r="AG133" s="800"/>
      <c r="AH133" s="800"/>
      <c r="AI133" s="800"/>
      <c r="AJ133" s="801"/>
      <c r="AK133" s="799">
        <v>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e8QV70ok0/oiIwCawCip82daseicJLHbKm8/0Uc9Ce89TV8ZwMYOVrh2uEzLAWW92oMDF7zVGIn7q/Y9NfCuA==" saltValue="AOb3uKFuM7VBkscA9m0/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eUqSd5opq+7ttgc1JZBJAzGC2RtIgP2owjllGPUf1+v0UrC+GSIDeddb8K6fA5E2owqMxCLPMnU5HMN5GNAIw==" saltValue="c/PFooE/ioVZFBf/vnfHI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lQcfRXeNWskAjiDt6jik5HMfZhU8rF1tk8vohfTIU6Qs94w8Of5L71RyN5pkMikgbOeGZ0z8JnjqXwAqSDgOQ==" saltValue="pnp9eQBt3pUfPCNFaiJQK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512</v>
      </c>
      <c r="AL9" s="1228"/>
      <c r="AM9" s="1228"/>
      <c r="AN9" s="1229"/>
      <c r="AO9" s="312">
        <v>1099446</v>
      </c>
      <c r="AP9" s="312">
        <v>109137</v>
      </c>
      <c r="AQ9" s="313">
        <v>95202</v>
      </c>
      <c r="AR9" s="314">
        <v>14.6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513</v>
      </c>
      <c r="AL10" s="1228"/>
      <c r="AM10" s="1228"/>
      <c r="AN10" s="1229"/>
      <c r="AO10" s="315">
        <v>64</v>
      </c>
      <c r="AP10" s="315">
        <v>6</v>
      </c>
      <c r="AQ10" s="316">
        <v>11297</v>
      </c>
      <c r="AR10" s="317">
        <v>-99.9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514</v>
      </c>
      <c r="AL11" s="1228"/>
      <c r="AM11" s="1228"/>
      <c r="AN11" s="1229"/>
      <c r="AO11" s="315">
        <v>178129</v>
      </c>
      <c r="AP11" s="315">
        <v>17682</v>
      </c>
      <c r="AQ11" s="316">
        <v>19595</v>
      </c>
      <c r="AR11" s="317">
        <v>-9.8000000000000007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515</v>
      </c>
      <c r="AL12" s="1228"/>
      <c r="AM12" s="1228"/>
      <c r="AN12" s="1229"/>
      <c r="AO12" s="315">
        <v>8073</v>
      </c>
      <c r="AP12" s="315">
        <v>801</v>
      </c>
      <c r="AQ12" s="316">
        <v>2177</v>
      </c>
      <c r="AR12" s="317">
        <v>-63.2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516</v>
      </c>
      <c r="AL13" s="1228"/>
      <c r="AM13" s="1228"/>
      <c r="AN13" s="1229"/>
      <c r="AO13" s="315" t="s">
        <v>517</v>
      </c>
      <c r="AP13" s="315" t="s">
        <v>517</v>
      </c>
      <c r="AQ13" s="316" t="s">
        <v>517</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518</v>
      </c>
      <c r="AL14" s="1228"/>
      <c r="AM14" s="1228"/>
      <c r="AN14" s="1229"/>
      <c r="AO14" s="315">
        <v>52773</v>
      </c>
      <c r="AP14" s="315">
        <v>5239</v>
      </c>
      <c r="AQ14" s="316">
        <v>4873</v>
      </c>
      <c r="AR14" s="317">
        <v>7.5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519</v>
      </c>
      <c r="AL15" s="1228"/>
      <c r="AM15" s="1228"/>
      <c r="AN15" s="1229"/>
      <c r="AO15" s="315">
        <v>67561</v>
      </c>
      <c r="AP15" s="315">
        <v>6706</v>
      </c>
      <c r="AQ15" s="316">
        <v>2420</v>
      </c>
      <c r="AR15" s="317">
        <v>177.1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520</v>
      </c>
      <c r="AL16" s="1231"/>
      <c r="AM16" s="1231"/>
      <c r="AN16" s="1232"/>
      <c r="AO16" s="315">
        <v>-101077</v>
      </c>
      <c r="AP16" s="315">
        <v>-10033</v>
      </c>
      <c r="AQ16" s="316">
        <v>-9543</v>
      </c>
      <c r="AR16" s="317">
        <v>5.0999999999999996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186</v>
      </c>
      <c r="AL17" s="1231"/>
      <c r="AM17" s="1231"/>
      <c r="AN17" s="1232"/>
      <c r="AO17" s="315">
        <v>1304969</v>
      </c>
      <c r="AP17" s="315">
        <v>129538</v>
      </c>
      <c r="AQ17" s="316">
        <v>126021</v>
      </c>
      <c r="AR17" s="317">
        <v>2.8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525</v>
      </c>
      <c r="AL21" s="1225"/>
      <c r="AM21" s="1225"/>
      <c r="AN21" s="1226"/>
      <c r="AO21" s="327">
        <v>13</v>
      </c>
      <c r="AP21" s="328">
        <v>11.29</v>
      </c>
      <c r="AQ21" s="329">
        <v>1.71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526</v>
      </c>
      <c r="AL22" s="1225"/>
      <c r="AM22" s="1225"/>
      <c r="AN22" s="1226"/>
      <c r="AO22" s="332">
        <v>94.6</v>
      </c>
      <c r="AP22" s="333">
        <v>95.5</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530</v>
      </c>
      <c r="AL32" s="1216"/>
      <c r="AM32" s="1216"/>
      <c r="AN32" s="1217"/>
      <c r="AO32" s="342">
        <v>926172</v>
      </c>
      <c r="AP32" s="342">
        <v>91937</v>
      </c>
      <c r="AQ32" s="343">
        <v>80565</v>
      </c>
      <c r="AR32" s="344">
        <v>14.1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531</v>
      </c>
      <c r="AL33" s="1216"/>
      <c r="AM33" s="1216"/>
      <c r="AN33" s="1217"/>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532</v>
      </c>
      <c r="AL34" s="1216"/>
      <c r="AM34" s="1216"/>
      <c r="AN34" s="1217"/>
      <c r="AO34" s="342" t="s">
        <v>517</v>
      </c>
      <c r="AP34" s="342" t="s">
        <v>517</v>
      </c>
      <c r="AQ34" s="343" t="s">
        <v>517</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533</v>
      </c>
      <c r="AL35" s="1216"/>
      <c r="AM35" s="1216"/>
      <c r="AN35" s="1217"/>
      <c r="AO35" s="342">
        <v>133709</v>
      </c>
      <c r="AP35" s="342">
        <v>13273</v>
      </c>
      <c r="AQ35" s="343">
        <v>27422</v>
      </c>
      <c r="AR35" s="344">
        <v>-51.6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534</v>
      </c>
      <c r="AL36" s="1216"/>
      <c r="AM36" s="1216"/>
      <c r="AN36" s="1217"/>
      <c r="AO36" s="342">
        <v>66917</v>
      </c>
      <c r="AP36" s="342">
        <v>6643</v>
      </c>
      <c r="AQ36" s="343">
        <v>3182</v>
      </c>
      <c r="AR36" s="344">
        <v>108.8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535</v>
      </c>
      <c r="AL37" s="1216"/>
      <c r="AM37" s="1216"/>
      <c r="AN37" s="1217"/>
      <c r="AO37" s="342">
        <v>84</v>
      </c>
      <c r="AP37" s="342">
        <v>8</v>
      </c>
      <c r="AQ37" s="343">
        <v>1220</v>
      </c>
      <c r="AR37" s="344">
        <v>-99.3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536</v>
      </c>
      <c r="AL38" s="1219"/>
      <c r="AM38" s="1219"/>
      <c r="AN38" s="1220"/>
      <c r="AO38" s="345" t="s">
        <v>517</v>
      </c>
      <c r="AP38" s="345" t="s">
        <v>517</v>
      </c>
      <c r="AQ38" s="346">
        <v>15</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537</v>
      </c>
      <c r="AL39" s="1219"/>
      <c r="AM39" s="1219"/>
      <c r="AN39" s="1220"/>
      <c r="AO39" s="342" t="s">
        <v>517</v>
      </c>
      <c r="AP39" s="342" t="s">
        <v>517</v>
      </c>
      <c r="AQ39" s="343">
        <v>-3624</v>
      </c>
      <c r="AR39" s="344" t="s">
        <v>517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538</v>
      </c>
      <c r="AL40" s="1216"/>
      <c r="AM40" s="1216"/>
      <c r="AN40" s="1217"/>
      <c r="AO40" s="342">
        <v>-776737</v>
      </c>
      <c r="AP40" s="342">
        <v>-77103</v>
      </c>
      <c r="AQ40" s="343">
        <v>-76316</v>
      </c>
      <c r="AR40" s="344">
        <v>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298</v>
      </c>
      <c r="AL41" s="1222"/>
      <c r="AM41" s="1222"/>
      <c r="AN41" s="1223"/>
      <c r="AO41" s="342">
        <v>350145</v>
      </c>
      <c r="AP41" s="342">
        <v>34757</v>
      </c>
      <c r="AQ41" s="343">
        <v>32463</v>
      </c>
      <c r="AR41" s="344">
        <v>7.1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507</v>
      </c>
      <c r="AN49" s="1210" t="s">
        <v>542</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902471</v>
      </c>
      <c r="AN51" s="364">
        <v>83039</v>
      </c>
      <c r="AO51" s="365">
        <v>-40.799999999999997</v>
      </c>
      <c r="AP51" s="366">
        <v>132212</v>
      </c>
      <c r="AQ51" s="367">
        <v>-3.2</v>
      </c>
      <c r="AR51" s="368">
        <v>-37.6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412529</v>
      </c>
      <c r="AN52" s="372">
        <v>37958</v>
      </c>
      <c r="AO52" s="373">
        <v>-0.3</v>
      </c>
      <c r="AP52" s="374">
        <v>67114</v>
      </c>
      <c r="AQ52" s="375">
        <v>12.5</v>
      </c>
      <c r="AR52" s="376">
        <v>-12.8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545607</v>
      </c>
      <c r="AN53" s="364">
        <v>50929</v>
      </c>
      <c r="AO53" s="365">
        <v>-38.700000000000003</v>
      </c>
      <c r="AP53" s="366">
        <v>93741</v>
      </c>
      <c r="AQ53" s="367">
        <v>-29.1</v>
      </c>
      <c r="AR53" s="368">
        <v>-9.6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224461</v>
      </c>
      <c r="AN54" s="372">
        <v>20952</v>
      </c>
      <c r="AO54" s="373">
        <v>-44.8</v>
      </c>
      <c r="AP54" s="374">
        <v>46285</v>
      </c>
      <c r="AQ54" s="375">
        <v>-31</v>
      </c>
      <c r="AR54" s="376">
        <v>-13.8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697500</v>
      </c>
      <c r="AN55" s="364">
        <v>66001</v>
      </c>
      <c r="AO55" s="365">
        <v>29.6</v>
      </c>
      <c r="AP55" s="366">
        <v>107537</v>
      </c>
      <c r="AQ55" s="367">
        <v>14.7</v>
      </c>
      <c r="AR55" s="368">
        <v>14.9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414065</v>
      </c>
      <c r="AN56" s="372">
        <v>39181</v>
      </c>
      <c r="AO56" s="373">
        <v>87</v>
      </c>
      <c r="AP56" s="374">
        <v>57923</v>
      </c>
      <c r="AQ56" s="375">
        <v>25.1</v>
      </c>
      <c r="AR56" s="376">
        <v>61.9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1145723</v>
      </c>
      <c r="AN57" s="364">
        <v>110944</v>
      </c>
      <c r="AO57" s="365">
        <v>68.099999999999994</v>
      </c>
      <c r="AP57" s="366">
        <v>113913</v>
      </c>
      <c r="AQ57" s="367">
        <v>5.9</v>
      </c>
      <c r="AR57" s="368">
        <v>62.2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455948</v>
      </c>
      <c r="AN58" s="372">
        <v>44151</v>
      </c>
      <c r="AO58" s="373">
        <v>12.7</v>
      </c>
      <c r="AP58" s="374">
        <v>53160</v>
      </c>
      <c r="AQ58" s="375">
        <v>-8.1999999999999993</v>
      </c>
      <c r="AR58" s="376">
        <v>20.9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1352278</v>
      </c>
      <c r="AN59" s="364">
        <v>134234</v>
      </c>
      <c r="AO59" s="365">
        <v>21</v>
      </c>
      <c r="AP59" s="366">
        <v>115050</v>
      </c>
      <c r="AQ59" s="367">
        <v>1</v>
      </c>
      <c r="AR59" s="368">
        <v>20</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655503</v>
      </c>
      <c r="AN60" s="372">
        <v>65069</v>
      </c>
      <c r="AO60" s="373">
        <v>47.4</v>
      </c>
      <c r="AP60" s="374">
        <v>53792</v>
      </c>
      <c r="AQ60" s="375">
        <v>1.2</v>
      </c>
      <c r="AR60" s="376">
        <v>46.2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928716</v>
      </c>
      <c r="AN61" s="379">
        <v>89029</v>
      </c>
      <c r="AO61" s="380">
        <v>7.8</v>
      </c>
      <c r="AP61" s="381">
        <v>112491</v>
      </c>
      <c r="AQ61" s="382">
        <v>-2.1</v>
      </c>
      <c r="AR61" s="368">
        <v>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432501</v>
      </c>
      <c r="AN62" s="372">
        <v>41462</v>
      </c>
      <c r="AO62" s="373">
        <v>20.399999999999999</v>
      </c>
      <c r="AP62" s="374">
        <v>55655</v>
      </c>
      <c r="AQ62" s="375">
        <v>-0.1</v>
      </c>
      <c r="AR62" s="376">
        <v>20.5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KIUYjDdKCawwMalwnTZRk2AEJe29krF/hBJ+Ws1ol2gjSt0tgs3pQMYkdtjgRgVXQOUTHqLda1c47/YZwuu9A==" saltValue="QWRbA3LBrItP9vloP058/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2rjwi3iiMlkiXpL1sOapwHPhpyhXFZpu3WBVhWHttfTSsqdhtnU07AItnk/o2XnUxNTja4xhMktIzOjoJkTDA==" saltValue="P25rwSUiIVAxaX6eHcq1d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gn9eofuC7m9UV4H6g2J1ZxZLAtrPX48qVipVh4mkBV4HCfdjlDXJUGdk6+HMGg7/r0XrvA8pQQMopjiBLIUbw==" saltValue="OHN8GH81gzepjI+7C0mHm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3" t="s">
        <v>3</v>
      </c>
      <c r="D47" s="1233"/>
      <c r="E47" s="1234"/>
      <c r="F47" s="11">
        <v>66.89</v>
      </c>
      <c r="G47" s="12">
        <v>68.180000000000007</v>
      </c>
      <c r="H47" s="12">
        <v>68.819999999999993</v>
      </c>
      <c r="I47" s="12">
        <v>70.849999999999994</v>
      </c>
      <c r="J47" s="13">
        <v>71.66</v>
      </c>
    </row>
    <row r="48" spans="2:10" ht="57.75" customHeight="1" x14ac:dyDescent="0.15">
      <c r="B48" s="14"/>
      <c r="C48" s="1235" t="s">
        <v>4</v>
      </c>
      <c r="D48" s="1235"/>
      <c r="E48" s="1236"/>
      <c r="F48" s="15">
        <v>17.25</v>
      </c>
      <c r="G48" s="16">
        <v>20.39</v>
      </c>
      <c r="H48" s="16">
        <v>18.59</v>
      </c>
      <c r="I48" s="16">
        <v>21.69</v>
      </c>
      <c r="J48" s="17">
        <v>20.260000000000002</v>
      </c>
    </row>
    <row r="49" spans="2:10" ht="57.75" customHeight="1" thickBot="1" x14ac:dyDescent="0.2">
      <c r="B49" s="18"/>
      <c r="C49" s="1237" t="s">
        <v>5</v>
      </c>
      <c r="D49" s="1237"/>
      <c r="E49" s="1238"/>
      <c r="F49" s="19">
        <v>6.39</v>
      </c>
      <c r="G49" s="20">
        <v>7.26</v>
      </c>
      <c r="H49" s="20" t="s">
        <v>563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2jOmahJkyGpwA1tcaEOQ0S+XydK9BKSbYYxkut6JYvHnEUdaS/7aSP8JcLf7lYojdQKpLYEFrXYIaaI4Q13qw==" saltValue="FQv5tBhfkudbStalkPRcG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2020-03-23T07:23:14Z</cp:lastPrinted>
  <dcterms:created xsi:type="dcterms:W3CDTF">2020-02-10T06:12:20Z</dcterms:created>
  <dcterms:modified xsi:type="dcterms:W3CDTF">2020-09-09T04:29:41Z</dcterms:modified>
  <cp:category/>
</cp:coreProperties>
</file>