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<sst xmlns="http://schemas.openxmlformats.org/spreadsheetml/2006/main" count="1079" uniqueCount="603">
  <si>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</si>
  <si>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</si>
  <si>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</si>
  <si>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</si>
  <si>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</si>
  <si>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</si>
  <si>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</si>
  <si>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</si>
  <si>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</si>
  <si>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</si>
  <si>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</si>
  <si>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</si>
  <si>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</si>
  <si>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</si>
  <si>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</si>
  <si>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</si>
  <si>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</si>
  <si>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</si>
  <si>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</si>
  <si>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</si>
  <si>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</si>
  <si>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</si>
  <si>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</si>
  <si>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</si>
  <si>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</si>
  <si>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</si>
  <si>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</si>
  <si>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</si>
  <si>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</si>
  <si>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</si>
  <si>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</si>
  <si>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</si>
  <si>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</si>
  <si>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</si>
  <si>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</si>
  <si>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</si>
  <si>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</si>
  <si>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</si>
  <si>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</si>
  <si>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</si>
  <si>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</si>
  <si>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</si>
  <si>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</si>
  <si>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</si>
  <si>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</si>
  <si>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</si>
  <si>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</si>
  <si>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</si>
  <si>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</si>
  <si>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</si>
  <si>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</si>
  <si>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</si>
  <si>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</si>
  <si>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</si>
  <si>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</si>
  <si>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</si>
  <si>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</si>
  <si>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</si>
  <si>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</si>
  <si>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</si>
  <si>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</si>
  <si>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</si>
  <si>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</si>
  <si>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</si>
  <si>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</si>
  <si>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</si>
  <si>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</si>
  <si>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</si>
  <si>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</si>
  <si>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</si>
  <si>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</si>
  <si>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</si>
  <si>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</si>
  <si>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</si>
  <si>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</si>
  <si>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</si>
  <si>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</si>
  <si>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</si>
  <si>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</si>
  <si>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</si>
  <si>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</si>
  <si>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</si>
  <si>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</si>
  <si>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</si>
  <si>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</si>
  <si>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</si>
  <si>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</si>
  <si>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</si>
  <si>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</si>
  <si>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</si>
  <si>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</si>
  <si>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</si>
  <si>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</si>
  <si>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</si>
  <si>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</si>
  <si>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</si>
  <si>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</si>
  <si>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</si>
  <si>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</si>
  <si>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</si>
  <si>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</si>
  <si>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</si>
  <si>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</si>
  <si>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</si>
  <si>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</si>
  <si>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</si>
  <si>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</si>
  <si>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</si>
  <si>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</si>
  <si>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</si>
  <si>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</si>
  <si>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</si>
  <si>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</si>
  <si>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</si>
  <si>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</si>
  <si>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</si>
  <si>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</si>
  <si>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</si>
  <si>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</si>
  <si>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</si>
  <si>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</si>
  <si>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</si>
  <si>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</si>
  <si>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</si>
  <si>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</si>
  <si>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</si>
  <si>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</si>
  <si>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</si>
  <si>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</si>
  <si>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</si>
  <si>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</si>
  <si>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</si>
  <si>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</si>
  <si>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</si>
  <si>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</si>
  <si>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</si>
  <si>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</si>
  <si>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</si>
  <si>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</si>
  <si>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</si>
  <si>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</si>
  <si>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</si>
  <si>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</si>
  <si>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</si>
  <si>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</si>
  <si>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</si>
  <si>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</si>
  <si>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</si>
  <si>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</si>
  <si>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</si>
  <si>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</si>
  <si>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</si>
  <si>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</si>
  <si>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</si>
  <si>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</si>
  <si>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</si>
  <si>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</si>
  <si>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</si>
  <si>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</si>
  <si>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</si>
  <si>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</si>
  <si>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</si>
  <si>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</si>
  <si>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</si>
  <si>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</si>
  <si>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</si>
  <si>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</si>
  <si>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</si>
  <si>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</si>
  <si>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</si>
  <si>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</si>
  <si>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</si>
  <si>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</si>
  <si>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</si>
  <si>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</si>
  <si>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</si>
  <si>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</si>
  <si>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</si>
  <si>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</si>
  <si>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</si>
  <si>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</si>
  <si>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</si>
  <si>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</si>
  <si>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</si>
  <si>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</si>
  <si>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</si>
  <si>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</si>
  <si>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</si>
  <si>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</si>
  <si>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</si>
  <si>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</si>
  <si>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</si>
  <si>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</si>
  <si>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</si>
  <si>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</si>
  <si>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</si>
  <si>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</si>
  <si>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</si>
  <si>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</si>
  <si>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</si>
  <si>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</si>
  <si>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</si>
  <si>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</si>
  <si>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</si>
  <si>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</si>
  <si>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</si>
  <si>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</si>
  <si>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</si>
  <si>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</si>
  <si>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</si>
  <si>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</si>
  <si>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</si>
  <si>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</si>
  <si>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</si>
  <si>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熊本県玉名市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</si>
  <si>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</si>
  <si>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</si>
  <si>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</si>
  <si>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</si>
  <si>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</si>
  <si>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</si>
  <si>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</si>
  <si>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</si>
  <si>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</si>
  <si>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</si>
  <si>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</si>
  <si>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</si>
  <si>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</si>
  <si>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</si>
  <si>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</si>
  <si>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</si>
  <si>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</si>
  <si>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</si>
  <si>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</si>
  <si>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</si>
  <si>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</si>
  <si>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</si>
  <si>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</si>
  <si>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</si>
  <si>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</si>
  <si>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</si>
  <si>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</si>
  <si>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</si>
  <si>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</si>
  <si>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</si>
  <si>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</si>
  <si>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</si>
  <si>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</si>
  <si>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</si>
  <si>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</si>
  <si>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</si>
  <si>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</si>
  <si>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</si>
  <si>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</si>
  <si>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</si>
  <si>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</si>
  <si>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</si>
  <si>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</si>
  <si>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</si>
  <si>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</si>
  <si>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</si>
  <si>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</si>
  <si>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</si>
  <si>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</si>
  <si>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</si>
  <si>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</si>
  <si>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</si>
  <si>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</si>
  <si>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</si>
  <si>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</si>
  <si>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</si>
  <si>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</si>
  <si>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</si>
  <si>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</si>
  <si>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</si>
  <si>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</si>
  <si>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</si>
  <si>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</si>
  <si>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</si>
  <si>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</si>
  <si>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</si>
  <si>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</si>
  <si>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</si>
  <si>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</si>
  <si>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</si>
  <si>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</si>
  <si>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</si>
  <si>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</si>
  <si>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</si>
  <si>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</si>
  <si>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</si>
  <si>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</si>
  <si>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</si>
  <si>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</si>
  <si>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</si>
  <si>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</si>
  <si>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</si>
  <si>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</si>
  <si>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</si>
  <si>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</si>
  <si>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</si>
  <si>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</si>
  <si>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</si>
  <si>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</si>
  <si>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</si>
  <si>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</si>
  <si>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</si>
  <si>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</si>
  <si>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</si>
  <si>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</si>
  <si>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</si>
  <si>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</si>
  <si>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</si>
  <si>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</si>
  <si>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</si>
  <si>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</si>
  <si>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</si>
  <si>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</si>
  <si>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</si>
  <si>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</si>
  <si>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</si>
  <si>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</si>
  <si>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</si>
  <si>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</si>
  <si>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</si>
  <si>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</si>
  <si>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</si>
  <si>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</si>
  <si>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</si>
  <si>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</si>
  <si>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</si>
  <si>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</si>
  <si>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</si>
  <si>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</si>
  <si>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</si>
  <si>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</si>
  <si>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</si>
  <si>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</si>
  <si>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</si>
  <si>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</si>
  <si>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</si>
  <si>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</si>
  <si>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</si>
  <si>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</si>
  <si>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</si>
  <si>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</si>
  <si>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</si>
  <si>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</si>
  <si>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</si>
  <si>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</si>
  <si>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</si>
  <si>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</si>
  <si>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</si>
  <si>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</si>
  <si>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</si>
  <si>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</si>
  <si>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</si>
  <si>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</si>
  <si>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</si>
  <si>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</si>
  <si>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</si>
  <si>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</si>
  <si>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</si>
  <si>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</si>
  <si>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</si>
  <si>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熊本県玉名市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</si>
  <si>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</si>
  <si>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</si>
  <si>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</si>
  <si>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</si>
  <si>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</si>
  <si>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</si>
  <si>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</si>
  <si>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</si>
  <si>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</si>
  <si>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</si>
  <si>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</si>
  <si>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</si>
  <si>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</si>
  <si>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</si>
  <si>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</si>
  <si>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</si>
  <si>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</si>
  <si>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</si>
  <si>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</si>
  <si>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</si>
  <si>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</si>
  <si>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</si>
  <si>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</si>
  <si>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</si>
  <si>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</si>
  <si>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</si>
  <si>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</si>
  <si>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</si>
  <si>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</si>
  <si>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</si>
  <si>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</si>
  <si>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</si>
  <si>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</si>
  <si>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</si>
  <si>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</si>
  <si>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</si>
  <si>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</si>
  <si>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</si>
  <si>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</si>
  <si>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</si>
  <si>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</si>
  <si>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</si>
  <si>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</si>
  <si>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</si>
  <si>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</si>
  <si>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</si>
  <si>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</si>
  <si>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</si>
  <si>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</si>
  <si>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</si>
  <si>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</si>
  <si>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</si>
  <si>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</si>
  <si>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</si>
  <si>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</si>
  <si>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</si>
  <si>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</si>
  <si>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</si>
  <si>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</si>
  <si>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</si>
  <si>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</si>
  <si>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</si>
  <si>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</si>
  <si>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</si>
  <si>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</si>
  <si>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</si>
  <si>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</si>
  <si>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</si>
  <si>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</si>
  <si>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</si>
  <si>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</si>
  <si>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</si>
  <si>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</si>
  <si>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</si>
  <si>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</si>
  <si>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</si>
  <si>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</si>
  <si>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</si>
  <si>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</si>
  <si>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</si>
  <si>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</si>
  <si>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</si>
  <si>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</si>
  <si>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</si>
  <si>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</si>
  <si>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</si>
  <si>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</si>
  <si>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</si>
  <si>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</si>
  <si>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</si>
  <si>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</si>
  <si>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</si>
  <si>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</si>
  <si>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</si>
  <si>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</si>
  <si>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</si>
  <si>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</si>
  <si>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</si>
  <si>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</si>
  <si>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</si>
  <si>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</si>
  <si>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</si>
  <si>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玉名市浄化槽整備事業特別会計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</si>
  <si>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</si>
  <si>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</si>
  <si>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</si>
  <si>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</si>
  <si>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</si>
  <si>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</si>
  <si>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</si>
  <si>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</si>
  <si>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</si>
  <si>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</si>
  <si>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</si>
  <si>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</si>
  <si>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</si>
  <si>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</si>
  <si>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</si>
  <si>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</si>
  <si>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</si>
  <si>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</si>
  <si>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</si>
  <si>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</si>
  <si>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</si>
  <si>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</si>
  <si>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</si>
  <si>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</si>
  <si>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</si>
  <si>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</si>
  <si>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</si>
  <si>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</si>
  <si>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</si>
  <si>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</si>
  <si>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</si>
  <si>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</si>
  <si>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</si>
  <si>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</si>
  <si>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</si>
  <si>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</si>
  <si>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</si>
  <si>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</si>
  <si>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</si>
  <si>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</si>
  <si>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</si>
  <si>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</si>
  <si>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</si>
  <si>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</si>
  <si>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</si>
  <si>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</si>
  <si>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</si>
  <si>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</si>
  <si>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</si>
  <si>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</si>
  <si>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</si>
  <si>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</si>
  <si>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</si>
  <si>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</si>
  <si>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</si>
  <si>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</si>
  <si>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</si>
  <si>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</si>
  <si>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</si>
  <si>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</si>
  <si>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</si>
  <si>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</si>
  <si>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</si>
  <si>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</si>
  <si>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</si>
  <si>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</si>
  <si>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</si>
  <si>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</si>
  <si>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</si>
  <si>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</si>
  <si>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</si>
  <si>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</si>
  <si>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</si>
  <si>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</si>
  <si>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</si>
  <si>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</si>
  <si>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</si>
  <si>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</si>
  <si>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</si>
  <si>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</si>
  <si>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</si>
  <si>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</si>
  <si>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</si>
  <si>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</si>
  <si>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1.40</t>
  </si>
  <si>
    <t>▲ 1.34</t>
  </si>
  <si>
    <t>▲ 3.21</t>
  </si>
  <si>
    <t>玉名市水道事業会計</t>
  </si>
  <si>
    <t>玉名市公共下水道事業会計</t>
  </si>
  <si>
    <t>一般会計</t>
  </si>
  <si>
    <t>玉名市国民健康保険事業特別会計</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</si>
  <si>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</si>
  <si>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</si>
  <si>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</si>
  <si>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</si>
  <si>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</si>
  <si>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</si>
  <si>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</si>
  <si>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</si>
  <si>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H25末</t>
    <phoneticPr fontId="5"/>
  </si>
  <si>
    <t>H26末</t>
    <phoneticPr fontId="5"/>
  </si>
  <si>
    <t>H27末</t>
    <phoneticPr fontId="5"/>
  </si>
  <si>
    <t>H28末</t>
    <phoneticPr fontId="5"/>
  </si>
  <si>
    <t>H29末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</si>
  <si>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</si>
  <si>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</si>
  <si>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くまもと県北病院機構設立組合</t>
  </si>
  <si>
    <t>有明広域行政事務組合</t>
  </si>
  <si>
    <t>熊本県後期高齢者医療広域連合（一般会計）</t>
  </si>
  <si>
    <t>熊本県後期高齢者医療広域連合（特別会計）</t>
  </si>
  <si>
    <t>玉名市自治振興公社</t>
    <rPh sb="0" eb="3">
      <t>タマナシ</t>
    </rPh>
    <rPh sb="3" eb="5">
      <t>ジチ</t>
    </rPh>
    <rPh sb="5" eb="7">
      <t>シンコウ</t>
    </rPh>
    <rPh sb="7" eb="9">
      <t>コウシャ</t>
    </rPh>
    <phoneticPr fontId="2"/>
  </si>
  <si>
    <t>有限会社横島町物産振興協会</t>
    <rPh sb="0" eb="4">
      <t>ユ</t>
    </rPh>
    <rPh sb="4" eb="6">
      <t>ヨコシマ</t>
    </rPh>
    <rPh sb="6" eb="7">
      <t>マチ</t>
    </rPh>
    <rPh sb="7" eb="9">
      <t>ブッサン</t>
    </rPh>
    <rPh sb="9" eb="11">
      <t>シンコウ</t>
    </rPh>
    <rPh sb="11" eb="13">
      <t>キョウカイ</t>
    </rPh>
    <phoneticPr fontId="2"/>
  </si>
  <si>
    <t>市有施設整備基金</t>
  </si>
  <si>
    <t>地域振興基金</t>
  </si>
  <si>
    <t>人材育成基金</t>
  </si>
  <si>
    <t>九州新幹線渇水等被害対策基金</t>
    <phoneticPr fontId="2"/>
  </si>
  <si>
    <t>社会福祉振興基金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</si>
  <si>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</si>
  <si>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</si>
  <si>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</si>
  <si>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</si>
  <si>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</si>
  <si>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</si>
  <si>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市民会館建設事業等により地方債の現在高が増加し、将来負担額が増となった影響で、前年度から微増の6.6％となった。また、本市は31の公営住宅(1,208戸)を所有しており、大半の施設で老朽化が進んでおり、その有形固定資産減価償却率は80.9％となり類似団体と比較しても高い値となっている。
　今後も公共施設等総合管理計画や下位計画である公共施設個別施設計画に基づき、集約化・複合化や除却、長寿命化等に務め、公共施設・インフラの適正な維持管理を図っていく。</t>
    <rPh sb="33" eb="35">
      <t>ショウライ</t>
    </rPh>
    <rPh sb="35" eb="37">
      <t>フタン</t>
    </rPh>
    <rPh sb="37" eb="38">
      <t>ガク</t>
    </rPh>
    <rPh sb="39" eb="40">
      <t>ゾウ</t>
    </rPh>
    <rPh sb="44" eb="46">
      <t>エイキョウ</t>
    </rPh>
    <rPh sb="53" eb="55">
      <t>ビゾウ</t>
    </rPh>
    <rPh sb="68" eb="69">
      <t>ホン</t>
    </rPh>
    <rPh sb="69" eb="70">
      <t>シ</t>
    </rPh>
    <rPh sb="74" eb="76">
      <t>コウエイ</t>
    </rPh>
    <rPh sb="76" eb="78">
      <t>ジュウタク</t>
    </rPh>
    <rPh sb="84" eb="85">
      <t>コ</t>
    </rPh>
    <rPh sb="87" eb="89">
      <t>ショユウ</t>
    </rPh>
    <rPh sb="97" eb="99">
      <t>シセツ</t>
    </rPh>
    <rPh sb="100" eb="103">
      <t>ロウキュウカ</t>
    </rPh>
    <rPh sb="104" eb="105">
      <t>スス</t>
    </rPh>
    <rPh sb="154" eb="156">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</si>
  <si>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</si>
  <si>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</si>
  <si>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</si>
  <si>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</si>
  <si>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</si>
  <si>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</si>
  <si>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</si>
  <si>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将来負担比率は、類似団体と比較して低い水準になっており、前年度からは微増で6.6％となった。実質公債費比率は、類似団体の平均値とさほど変わらず、対前年度比で0.1ポイントの減の8.1％となっている。
　将来負担比率は、市民会館建設事業等により地方債の現在高が増加し、将来負担額が増となった主な要因である。実質公債費比率は、合併特例債及び臨時財政対策債の償還金の増により元利償還金は増となっているが、公営企業（主に水道事業）の地方債償還の財源に充てたと認められる繰入金や、一部事務組合等の起こした地方債に充てたと認められる負担金等の減により、0.1ポイントの減となっている。
　現状早期健全化基準以内であるが、今後は予定している新玉名駅周辺整備等により将来負担比率や実質公債費比率が上昇することが想定される。これまで以上に計画的な地方債発行に努め、比率の抑制を図っていく必要がある。</t>
    <rPh sb="61" eb="64">
      <t>ヘイキンチ</t>
    </rPh>
    <rPh sb="68" eb="69">
      <t>カ</t>
    </rPh>
    <rPh sb="145" eb="146">
      <t>オモ</t>
    </rPh>
    <rPh sb="147" eb="149">
      <t>ヨウイン</t>
    </rPh>
    <rPh sb="153" eb="155">
      <t>ジッシツ</t>
    </rPh>
    <rPh sb="155" eb="158">
      <t>コウサイヒ</t>
    </rPh>
    <rPh sb="158" eb="160">
      <t>ヒリツ</t>
    </rPh>
    <rPh sb="264" eb="265">
      <t>トウ</t>
    </rPh>
    <rPh sb="266" eb="267">
      <t>ゲン</t>
    </rPh>
    <rPh sb="279" eb="280">
      <t>ゲン</t>
    </rPh>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</si>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</sst>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EE45-47E1-92CD-455BEF4B06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89462</c:v>
                </c:pt>
                <c:pt idx="1">
                  <c:v>66360</c:v>
                </c:pt>
                <c:pt idx="2">
                  <c:v>98418</c:v>
                </c:pt>
                <c:pt idx="3">
                  <c:v>144321</c:v>
                </c:pt>
                <c:pt idx="4">
                  <c:v>107462</c:v>
                </c:pt>
              </c:numCache>
            </c:numRef>
          </c:val>
          <c:smooth val="0"/>
          <c:extLst>
            <c:ext xmlns:c16="http://schemas.microsoft.com/office/drawing/2014/chart" uri="{C3380CC4-5D6E-409C-BE32-E72D297353CC}">
              <c16:uniqueId val="{00000001-EE45-47E1-92CD-455BEF4B06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5.98</c:v>
                </c:pt>
                <c:pt idx="1">
                  <c:v>6.06</c:v>
                </c:pt>
                <c:pt idx="2">
                  <c:v>6.41</c:v>
                </c:pt>
                <c:pt idx="3">
                  <c:v>5.89</c:v>
                </c:pt>
                <c:pt idx="4">
                  <c:v>4.79</c:v>
                </c:pt>
              </c:numCache>
            </c:numRef>
          </c:val>
          <c:extLst>
            <c:ext xmlns:c16="http://schemas.microsoft.com/office/drawing/2014/chart" uri="{C3380CC4-5D6E-409C-BE32-E72D297353CC}">
              <c16:uniqueId val="{00000000-0CA8-447C-933D-5D98C99718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33.9</c:v>
                </c:pt>
                <c:pt idx="1">
                  <c:v>35.51</c:v>
                </c:pt>
                <c:pt idx="2">
                  <c:v>34.340000000000003</c:v>
                </c:pt>
                <c:pt idx="3">
                  <c:v>34.01</c:v>
                </c:pt>
                <c:pt idx="4">
                  <c:v>32.25</c:v>
                </c:pt>
              </c:numCache>
            </c:numRef>
          </c:val>
          <c:extLst>
            <c:ext xmlns:c16="http://schemas.microsoft.com/office/drawing/2014/chart" uri="{C3380CC4-5D6E-409C-BE32-E72D297353CC}">
              <c16:uniqueId val="{00000001-0CA8-447C-933D-5D98C99718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2.66</c:v>
                </c:pt>
                <c:pt idx="1">
                  <c:v>2.13</c:v>
                </c:pt>
                <c:pt idx="2">
                  <c:v>-1.4</c:v>
                </c:pt>
                <c:pt idx="3">
                  <c:v>-1.34</c:v>
                </c:pt>
                <c:pt idx="4">
                  <c:v>-3.21</c:v>
                </c:pt>
              </c:numCache>
            </c:numRef>
          </c:val>
          <c:smooth val="0"/>
          <c:extLst>
            <c:ext xmlns:c16="http://schemas.microsoft.com/office/drawing/2014/chart" uri="{C3380CC4-5D6E-409C-BE32-E72D297353CC}">
              <c16:uniqueId val="{00000002-0CA8-447C-933D-5D98C99718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4A86-4EAF-AFBD-D702073A68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0.05</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4A86-4EAF-AFBD-D702073A68F2}"/>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A86-4EAF-AFBD-D702073A68F2}"/>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0.14000000000000001</c:v>
                </c:pt>
                <c:pt idx="4">
                  <c:v>#N/A</c:v>
                </c:pt>
                <c:pt idx="5">
                  <c:v>7.0000000000000007E-2</c:v>
                </c:pt>
                <c:pt idx="6">
                  <c:v>#N/A</c:v>
                </c:pt>
                <c:pt idx="7">
                  <c:v>0.09</c:v>
                </c:pt>
                <c:pt idx="8">
                  <c:v>#N/A</c:v>
                </c:pt>
                <c:pt idx="9">
                  <c:v>0.06</c:v>
                </c:pt>
              </c:numCache>
            </c:numRef>
          </c:val>
          <c:extLst>
            <c:ext xmlns:c16="http://schemas.microsoft.com/office/drawing/2014/chart" uri="{C3380CC4-5D6E-409C-BE32-E72D297353CC}">
              <c16:uniqueId val="{00000003-4A86-4EAF-AFBD-D702073A68F2}"/>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0.43</c:v>
                </c:pt>
                <c:pt idx="4">
                  <c:v>#N/A</c:v>
                </c:pt>
                <c:pt idx="5">
                  <c:v>0.74</c:v>
                </c:pt>
                <c:pt idx="6">
                  <c:v>#N/A</c:v>
                </c:pt>
                <c:pt idx="7">
                  <c:v>0.96</c:v>
                </c:pt>
                <c:pt idx="8">
                  <c:v>#N/A</c:v>
                </c:pt>
                <c:pt idx="9">
                  <c:v>0.88</c:v>
                </c:pt>
              </c:numCache>
            </c:numRef>
          </c:val>
          <c:extLst>
            <c:ext xmlns:c16="http://schemas.microsoft.com/office/drawing/2014/chart" uri="{C3380CC4-5D6E-409C-BE32-E72D297353CC}">
              <c16:uniqueId val="{00000004-4A86-4EAF-AFBD-D702073A68F2}"/>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0.96</c:v>
                </c:pt>
                <c:pt idx="4">
                  <c:v>#N/A</c:v>
                </c:pt>
                <c:pt idx="5">
                  <c:v>1.57</c:v>
                </c:pt>
                <c:pt idx="6">
                  <c:v>#N/A</c:v>
                </c:pt>
                <c:pt idx="7">
                  <c:v>2.14</c:v>
                </c:pt>
                <c:pt idx="8">
                  <c:v>#N/A</c:v>
                </c:pt>
                <c:pt idx="9">
                  <c:v>1.69</c:v>
                </c:pt>
              </c:numCache>
            </c:numRef>
          </c:val>
          <c:extLst>
            <c:ext xmlns:c16="http://schemas.microsoft.com/office/drawing/2014/chart" uri="{C3380CC4-5D6E-409C-BE32-E72D297353CC}">
              <c16:uniqueId val="{00000005-4A86-4EAF-AFBD-D702073A68F2}"/>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0.96</c:v>
                </c:pt>
                <c:pt idx="1">
                  <c:v>#N/A</c:v>
                </c:pt>
                <c:pt idx="2">
                  <c:v>#N/A</c:v>
                </c:pt>
                <c:pt idx="3">
                  <c:v>1.76</c:v>
                </c:pt>
                <c:pt idx="4">
                  <c:v>#N/A</c:v>
                </c:pt>
                <c:pt idx="5">
                  <c:v>3.46</c:v>
                </c:pt>
                <c:pt idx="6">
                  <c:v>#N/A</c:v>
                </c:pt>
                <c:pt idx="7">
                  <c:v>2.97</c:v>
                </c:pt>
                <c:pt idx="8">
                  <c:v>#N/A</c:v>
                </c:pt>
                <c:pt idx="9">
                  <c:v>2.72</c:v>
                </c:pt>
              </c:numCache>
            </c:numRef>
          </c:val>
          <c:extLst>
            <c:ext xmlns:c16="http://schemas.microsoft.com/office/drawing/2014/chart" uri="{C3380CC4-5D6E-409C-BE32-E72D297353CC}">
              <c16:uniqueId val="{00000006-4A86-4EAF-AFBD-D702073A68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5.73</c:v>
                </c:pt>
                <c:pt idx="2">
                  <c:v>#N/A</c:v>
                </c:pt>
                <c:pt idx="3">
                  <c:v>5.91</c:v>
                </c:pt>
                <c:pt idx="4">
                  <c:v>#N/A</c:v>
                </c:pt>
                <c:pt idx="5">
                  <c:v>6.33</c:v>
                </c:pt>
                <c:pt idx="6">
                  <c:v>#N/A</c:v>
                </c:pt>
                <c:pt idx="7">
                  <c:v>5.79</c:v>
                </c:pt>
                <c:pt idx="8">
                  <c:v>#N/A</c:v>
                </c:pt>
                <c:pt idx="9">
                  <c:v>4.72</c:v>
                </c:pt>
              </c:numCache>
            </c:numRef>
          </c:val>
          <c:extLst>
            <c:ext xmlns:c16="http://schemas.microsoft.com/office/drawing/2014/chart" uri="{C3380CC4-5D6E-409C-BE32-E72D297353CC}">
              <c16:uniqueId val="{00000007-4A86-4EAF-AFBD-D702073A68F2}"/>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8.07</c:v>
                </c:pt>
                <c:pt idx="2">
                  <c:v>#N/A</c:v>
                </c:pt>
                <c:pt idx="3">
                  <c:v>7.88</c:v>
                </c:pt>
                <c:pt idx="4">
                  <c:v>#N/A</c:v>
                </c:pt>
                <c:pt idx="5">
                  <c:v>8.07</c:v>
                </c:pt>
                <c:pt idx="6">
                  <c:v>#N/A</c:v>
                </c:pt>
                <c:pt idx="7">
                  <c:v>7.22</c:v>
                </c:pt>
                <c:pt idx="8">
                  <c:v>#N/A</c:v>
                </c:pt>
                <c:pt idx="9">
                  <c:v>6.84</c:v>
                </c:pt>
              </c:numCache>
            </c:numRef>
          </c:val>
          <c:extLst>
            <c:ext xmlns:c16="http://schemas.microsoft.com/office/drawing/2014/chart" uri="{C3380CC4-5D6E-409C-BE32-E72D297353CC}">
              <c16:uniqueId val="{00000008-4A86-4EAF-AFBD-D702073A68F2}"/>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8.26</c:v>
                </c:pt>
                <c:pt idx="2">
                  <c:v>#N/A</c:v>
                </c:pt>
                <c:pt idx="3">
                  <c:v>8.6</c:v>
                </c:pt>
                <c:pt idx="4">
                  <c:v>#N/A</c:v>
                </c:pt>
                <c:pt idx="5">
                  <c:v>8.67</c:v>
                </c:pt>
                <c:pt idx="6">
                  <c:v>#N/A</c:v>
                </c:pt>
                <c:pt idx="7">
                  <c:v>8.25</c:v>
                </c:pt>
                <c:pt idx="8">
                  <c:v>#N/A</c:v>
                </c:pt>
                <c:pt idx="9">
                  <c:v>6.96</c:v>
                </c:pt>
              </c:numCache>
            </c:numRef>
          </c:val>
          <c:extLst>
            <c:ext xmlns:c16="http://schemas.microsoft.com/office/drawing/2014/chart" uri="{C3380CC4-5D6E-409C-BE32-E72D297353CC}">
              <c16:uniqueId val="{00000009-4A86-4EAF-AFBD-D702073A68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3125</c:v>
                </c:pt>
                <c:pt idx="5">
                  <c:v>2952</c:v>
                </c:pt>
                <c:pt idx="8">
                  <c:v>2955</c:v>
                </c:pt>
                <c:pt idx="11">
                  <c:v>3032</c:v>
                </c:pt>
                <c:pt idx="14">
                  <c:v>3132</c:v>
                </c:pt>
              </c:numCache>
            </c:numRef>
          </c:val>
          <c:extLst>
            <c:ext xmlns:c16="http://schemas.microsoft.com/office/drawing/2014/chart" uri="{C3380CC4-5D6E-409C-BE32-E72D297353CC}">
              <c16:uniqueId val="{00000000-5621-4192-A846-682889FD7B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21-4192-A846-682889FD7B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c:v>
                </c:pt>
                <c:pt idx="3">
                  <c:v>14</c:v>
                </c:pt>
                <c:pt idx="6">
                  <c:v>12</c:v>
                </c:pt>
                <c:pt idx="9">
                  <c:v>10</c:v>
                </c:pt>
                <c:pt idx="12">
                  <c:v>7</c:v>
                </c:pt>
              </c:numCache>
            </c:numRef>
          </c:val>
          <c:extLst>
            <c:ext xmlns:c16="http://schemas.microsoft.com/office/drawing/2014/chart" uri="{C3380CC4-5D6E-409C-BE32-E72D297353CC}">
              <c16:uniqueId val="{00000002-5621-4192-A846-682889FD7B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283</c:v>
                </c:pt>
                <c:pt idx="3">
                  <c:v>206</c:v>
                </c:pt>
                <c:pt idx="6">
                  <c:v>240</c:v>
                </c:pt>
                <c:pt idx="9">
                  <c:v>187</c:v>
                </c:pt>
                <c:pt idx="12">
                  <c:v>116</c:v>
                </c:pt>
              </c:numCache>
            </c:numRef>
          </c:val>
          <c:extLst>
            <c:ext xmlns:c16="http://schemas.microsoft.com/office/drawing/2014/chart" uri="{C3380CC4-5D6E-409C-BE32-E72D297353CC}">
              <c16:uniqueId val="{00000003-5621-4192-A846-682889FD7B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680</c:v>
                </c:pt>
                <c:pt idx="3">
                  <c:v>632</c:v>
                </c:pt>
                <c:pt idx="6">
                  <c:v>658</c:v>
                </c:pt>
                <c:pt idx="9">
                  <c:v>665</c:v>
                </c:pt>
                <c:pt idx="12">
                  <c:v>614</c:v>
                </c:pt>
              </c:numCache>
            </c:numRef>
          </c:val>
          <c:extLst>
            <c:ext xmlns:c16="http://schemas.microsoft.com/office/drawing/2014/chart" uri="{C3380CC4-5D6E-409C-BE32-E72D297353CC}">
              <c16:uniqueId val="{00000004-5621-4192-A846-682889FD7B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21-4192-A846-682889FD7B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21-4192-A846-682889FD7B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3462</c:v>
                </c:pt>
                <c:pt idx="3">
                  <c:v>3358</c:v>
                </c:pt>
                <c:pt idx="6">
                  <c:v>3308</c:v>
                </c:pt>
                <c:pt idx="9">
                  <c:v>3436</c:v>
                </c:pt>
                <c:pt idx="12">
                  <c:v>3560</c:v>
                </c:pt>
              </c:numCache>
            </c:numRef>
          </c:val>
          <c:extLst>
            <c:ext xmlns:c16="http://schemas.microsoft.com/office/drawing/2014/chart" uri="{C3380CC4-5D6E-409C-BE32-E72D297353CC}">
              <c16:uniqueId val="{00000007-5621-4192-A846-682889FD7B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1318</c:v>
                </c:pt>
                <c:pt idx="2">
                  <c:v>#N/A</c:v>
                </c:pt>
                <c:pt idx="3">
                  <c:v>#N/A</c:v>
                </c:pt>
                <c:pt idx="4">
                  <c:v>1258</c:v>
                </c:pt>
                <c:pt idx="5">
                  <c:v>#N/A</c:v>
                </c:pt>
                <c:pt idx="6">
                  <c:v>#N/A</c:v>
                </c:pt>
                <c:pt idx="7">
                  <c:v>1263</c:v>
                </c:pt>
                <c:pt idx="8">
                  <c:v>#N/A</c:v>
                </c:pt>
                <c:pt idx="9">
                  <c:v>#N/A</c:v>
                </c:pt>
                <c:pt idx="10">
                  <c:v>1266</c:v>
                </c:pt>
                <c:pt idx="11">
                  <c:v>#N/A</c:v>
                </c:pt>
                <c:pt idx="12">
                  <c:v>#N/A</c:v>
                </c:pt>
                <c:pt idx="13">
                  <c:v>1165</c:v>
                </c:pt>
                <c:pt idx="14">
                  <c:v>#N/A</c:v>
                </c:pt>
              </c:numCache>
            </c:numRef>
          </c:val>
          <c:smooth val="0"/>
          <c:extLst>
            <c:ext xmlns:c16="http://schemas.microsoft.com/office/drawing/2014/chart" uri="{C3380CC4-5D6E-409C-BE32-E72D297353CC}">
              <c16:uniqueId val="{00000008-5621-4192-A846-682889FD7B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29107</c:v>
                </c:pt>
                <c:pt idx="5">
                  <c:v>28263</c:v>
                </c:pt>
                <c:pt idx="8">
                  <c:v>29867</c:v>
                </c:pt>
                <c:pt idx="11">
                  <c:v>31858</c:v>
                </c:pt>
                <c:pt idx="14">
                  <c:v>32746</c:v>
                </c:pt>
              </c:numCache>
            </c:numRef>
          </c:val>
          <c:extLst>
            <c:ext xmlns:c16="http://schemas.microsoft.com/office/drawing/2014/chart" uri="{C3380CC4-5D6E-409C-BE32-E72D297353CC}">
              <c16:uniqueId val="{00000000-14E0-4A2A-A2C3-5827AC1EAB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3011</c:v>
                </c:pt>
                <c:pt idx="5">
                  <c:v>5817</c:v>
                </c:pt>
                <c:pt idx="8">
                  <c:v>1524</c:v>
                </c:pt>
                <c:pt idx="11">
                  <c:v>2018</c:v>
                </c:pt>
                <c:pt idx="14">
                  <c:v>2175</c:v>
                </c:pt>
              </c:numCache>
            </c:numRef>
          </c:val>
          <c:extLst>
            <c:ext xmlns:c16="http://schemas.microsoft.com/office/drawing/2014/chart" uri="{C3380CC4-5D6E-409C-BE32-E72D297353CC}">
              <c16:uniqueId val="{00000001-14E0-4A2A-A2C3-5827AC1EAB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9226</c:v>
                </c:pt>
                <c:pt idx="5">
                  <c:v>9577</c:v>
                </c:pt>
                <c:pt idx="8">
                  <c:v>9284</c:v>
                </c:pt>
                <c:pt idx="11">
                  <c:v>9889</c:v>
                </c:pt>
                <c:pt idx="14">
                  <c:v>9546</c:v>
                </c:pt>
              </c:numCache>
            </c:numRef>
          </c:val>
          <c:extLst>
            <c:ext xmlns:c16="http://schemas.microsoft.com/office/drawing/2014/chart" uri="{C3380CC4-5D6E-409C-BE32-E72D297353CC}">
              <c16:uniqueId val="{00000002-14E0-4A2A-A2C3-5827AC1EAB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0-4A2A-A2C3-5827AC1EAB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0-4A2A-A2C3-5827AC1EAB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E0-4A2A-A2C3-5827AC1EAB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4137</c:v>
                </c:pt>
                <c:pt idx="3">
                  <c:v>3743</c:v>
                </c:pt>
                <c:pt idx="6">
                  <c:v>2286</c:v>
                </c:pt>
                <c:pt idx="9">
                  <c:v>2077</c:v>
                </c:pt>
                <c:pt idx="12">
                  <c:v>1866</c:v>
                </c:pt>
              </c:numCache>
            </c:numRef>
          </c:val>
          <c:extLst>
            <c:ext xmlns:c16="http://schemas.microsoft.com/office/drawing/2014/chart" uri="{C3380CC4-5D6E-409C-BE32-E72D297353CC}">
              <c16:uniqueId val="{00000006-14E0-4A2A-A2C3-5827AC1EAB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1913</c:v>
                </c:pt>
                <c:pt idx="3">
                  <c:v>1861</c:v>
                </c:pt>
                <c:pt idx="6">
                  <c:v>1982</c:v>
                </c:pt>
                <c:pt idx="9">
                  <c:v>1486</c:v>
                </c:pt>
                <c:pt idx="12">
                  <c:v>1845</c:v>
                </c:pt>
              </c:numCache>
            </c:numRef>
          </c:val>
          <c:extLst>
            <c:ext xmlns:c16="http://schemas.microsoft.com/office/drawing/2014/chart" uri="{C3380CC4-5D6E-409C-BE32-E72D297353CC}">
              <c16:uniqueId val="{00000007-14E0-4A2A-A2C3-5827AC1EAB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9945</c:v>
                </c:pt>
                <c:pt idx="3">
                  <c:v>9072</c:v>
                </c:pt>
                <c:pt idx="6">
                  <c:v>7665</c:v>
                </c:pt>
                <c:pt idx="9">
                  <c:v>7333</c:v>
                </c:pt>
                <c:pt idx="12">
                  <c:v>7145</c:v>
                </c:pt>
              </c:numCache>
            </c:numRef>
          </c:val>
          <c:extLst>
            <c:ext xmlns:c16="http://schemas.microsoft.com/office/drawing/2014/chart" uri="{C3380CC4-5D6E-409C-BE32-E72D297353CC}">
              <c16:uniqueId val="{00000008-14E0-4A2A-A2C3-5827AC1EAB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c:v>
                </c:pt>
                <c:pt idx="3">
                  <c:v>31</c:v>
                </c:pt>
                <c:pt idx="6">
                  <c:v>20</c:v>
                </c:pt>
                <c:pt idx="9">
                  <c:v>13</c:v>
                </c:pt>
                <c:pt idx="12">
                  <c:v>6</c:v>
                </c:pt>
              </c:numCache>
            </c:numRef>
          </c:val>
          <c:extLst>
            <c:ext xmlns:c16="http://schemas.microsoft.com/office/drawing/2014/chart" uri="{C3380CC4-5D6E-409C-BE32-E72D297353CC}">
              <c16:uniqueId val="{00000009-14E0-4A2A-A2C3-5827AC1EAB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30430</c:v>
                </c:pt>
                <c:pt idx="3">
                  <c:v>30335</c:v>
                </c:pt>
                <c:pt idx="6">
                  <c:v>31124</c:v>
                </c:pt>
                <c:pt idx="9">
                  <c:v>33742</c:v>
                </c:pt>
                <c:pt idx="12">
                  <c:v>34582</c:v>
                </c:pt>
              </c:numCache>
            </c:numRef>
          </c:val>
          <c:extLst>
            <c:ext xmlns:c16="http://schemas.microsoft.com/office/drawing/2014/chart" uri="{C3380CC4-5D6E-409C-BE32-E72D297353CC}">
              <c16:uniqueId val="{0000000A-14E0-4A2A-A2C3-5827AC1EAB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5127</c:v>
                </c:pt>
                <c:pt idx="2">
                  <c:v>#N/A</c:v>
                </c:pt>
                <c:pt idx="3">
                  <c:v>#N/A</c:v>
                </c:pt>
                <c:pt idx="4">
                  <c:v>1387</c:v>
                </c:pt>
                <c:pt idx="5">
                  <c:v>#N/A</c:v>
                </c:pt>
                <c:pt idx="6">
                  <c:v>#N/A</c:v>
                </c:pt>
                <c:pt idx="7">
                  <c:v>2401</c:v>
                </c:pt>
                <c:pt idx="8">
                  <c:v>#N/A</c:v>
                </c:pt>
                <c:pt idx="9">
                  <c:v>#N/A</c:v>
                </c:pt>
                <c:pt idx="10">
                  <c:v>886</c:v>
                </c:pt>
                <c:pt idx="11">
                  <c:v>#N/A</c:v>
                </c:pt>
                <c:pt idx="12">
                  <c:v>#N/A</c:v>
                </c:pt>
                <c:pt idx="13">
                  <c:v>977</c:v>
                </c:pt>
                <c:pt idx="14">
                  <c:v>#N/A</c:v>
                </c:pt>
              </c:numCache>
            </c:numRef>
          </c:val>
          <c:smooth val="0"/>
          <c:extLst>
            <c:ext xmlns:c16="http://schemas.microsoft.com/office/drawing/2014/chart" uri="{C3380CC4-5D6E-409C-BE32-E72D297353CC}">
              <c16:uniqueId val="{0000000B-14E0-4A2A-A2C3-5827AC1EAB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6214</c:v>
                </c:pt>
                <c:pt idx="1">
                  <c:v>6080</c:v>
                </c:pt>
                <c:pt idx="2">
                  <c:v>5716</c:v>
                </c:pt>
              </c:numCache>
            </c:numRef>
          </c:val>
          <c:extLst>
            <c:ext xmlns:c16="http://schemas.microsoft.com/office/drawing/2014/chart" uri="{C3380CC4-5D6E-409C-BE32-E72D297353CC}">
              <c16:uniqueId val="{00000000-22AB-4029-A825-A900638F77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1373</c:v>
                </c:pt>
                <c:pt idx="1">
                  <c:v>1378</c:v>
                </c:pt>
                <c:pt idx="2">
                  <c:v>1384</c:v>
                </c:pt>
              </c:numCache>
            </c:numRef>
          </c:val>
          <c:extLst>
            <c:ext xmlns:c16="http://schemas.microsoft.com/office/drawing/2014/chart" uri="{C3380CC4-5D6E-409C-BE32-E72D297353CC}">
              <c16:uniqueId val="{00000001-22AB-4029-A825-A900638F77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3703</c:v>
                </c:pt>
                <c:pt idx="1">
                  <c:v>3942</c:v>
                </c:pt>
                <c:pt idx="2">
                  <c:v>3539</c:v>
                </c:pt>
              </c:numCache>
            </c:numRef>
          </c:val>
          <c:extLst>
            <c:ext xmlns:c16="http://schemas.microsoft.com/office/drawing/2014/chart" uri="{C3380CC4-5D6E-409C-BE32-E72D297353CC}">
              <c16:uniqueId val="{00000002-22AB-4029-A825-A900638F77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{91402E23-3AC9-4AF0-B83E-ACC89EEB5A28}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5BF-4EC4-9920-0C6B261E04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{1D84E5D8-CD45-42EF-91D0-BBF5F44C068D}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F-4EC4-9920-0C6B261E04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{F3ED84A1-6365-4D94-9C4C-6C5E927E877F}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F-4EC4-9920-0C6B261E04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{EA57A772-B0B7-4302-806E-1892B170A17C}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F-4EC4-9920-0C6B261E04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{4125DA84-10E0-4489-84B6-3DA3477E32DA}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F-4EC4-9920-0C6B261E04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{4DC09C5E-F6BE-4D26-A737-F53DCD8EFD7B}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5BF-4EC4-9920-0C6B261E04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{134A03D4-8A8C-4FD1-A3BD-F88D9B0FF290}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5BF-4EC4-9920-0C6B261E04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{D840AB2F-3D96-4313-8BA1-03CA28FA68E1}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5BF-4EC4-9920-0C6B261E04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{5B6770CC-D7BE-4571-BF2C-DA1A397E0F98}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5BF-4EC4-9920-0C6B261E04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40.4</c:v>
                </c:pt>
                <c:pt idx="16">
                  <c:v>40.6</c:v>
                </c:pt>
                <c:pt idx="24">
                  <c:v>39.4</c:v>
                </c:pt>
                <c:pt idx="32">
                  <c:v>43.7</c:v>
                </c:pt>
              </c:numCache>
            </c:numRef>
          </c:xVal>
          <c:yVal>
            <c:numRef>
              <c:f>公会計指標分析・財政指標組合せ分析表!$BP$51:$DC$51</c:f>
              <c:numCache>
                <c:formatCode>#,##0.0;"▲ "#,##0.0</c:formatCode>
                <c:ptCount val="40"/>
                <c:pt idx="8">
                  <c:v>8.9</c:v>
                </c:pt>
                <c:pt idx="16">
                  <c:v>15.6</c:v>
                </c:pt>
                <c:pt idx="24">
                  <c:v>5.8</c:v>
                </c:pt>
                <c:pt idx="32">
                  <c:v>6.6</c:v>
                </c:pt>
              </c:numCache>
            </c:numRef>
          </c:yVal>
          <c:smooth val="0"/>
          <c:extLst>
            <c:ext xmlns:c16="http://schemas.microsoft.com/office/drawing/2014/chart" uri="{C3380CC4-5D6E-409C-BE32-E72D297353CC}">
              <c16:uniqueId val="{00000009-E5BF-4EC4-9920-0C6B261E04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{37CBB235-F3C4-4065-837A-2EAE6F285A3F}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5BF-4EC4-9920-0C6B261E04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{9056F528-B991-46F7-A5E2-71A343BAF121}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F-4EC4-9920-0C6B261E04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{8CC2BB2A-2680-439D-8470-D1F8CE1A08C8}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F-4EC4-9920-0C6B261E04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{5D45C3A4-377E-402A-BB34-1BCCB81EF20C}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F-4EC4-9920-0C6B261E04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{D41D3AB1-5B70-45D0-88C6-91D5B90F02CD}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F-4EC4-9920-0C6B261E046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{E34F2776-38C1-48C6-BCAC-F7ED5BB2038A}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5BF-4EC4-9920-0C6B261E046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{0311C53A-FC59-419E-AD3C-2450875E8BAD}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5BF-4EC4-9920-0C6B261E046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{5A96DD4F-5818-49A3-945E-A9CB4B80D4A5}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5BF-4EC4-9920-0C6B261E046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{D7AF143C-1FF2-45C0-BFAB-8043FF50E68A}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5BF-4EC4-9920-0C6B261E04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E5BF-4EC4-9920-0C6B261E046A}"/>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{37C705E3-414D-4B21-A997-CE2ACCAB6A95}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28B-4745-8280-611873D1D9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{5E6AC9E7-BDA6-4E52-BE01-BA4CCDBF8EEE}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B-4745-8280-611873D1D9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{6F0E8A7D-EAE1-4988-928D-9683DCB2C774}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B-4745-8280-611873D1D9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{985EA38F-FB39-468A-8A86-7E60DD467BB9}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B-4745-8280-611873D1D9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{9C6539BD-0F44-4C3C-881C-F3612FFDDBC8}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B-4745-8280-611873D1D9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{F5C6CBEE-4062-454C-B043-9E1EBB239D7C}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28B-4745-8280-611873D1D9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{DA001340-1075-4D06-BD96-FBE1A4117AE4}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28B-4745-8280-611873D1D9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{16CD76E7-6856-4A23-9475-E15AA65D715D}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28B-4745-8280-611873D1D9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{6BA9BFD4-CD7E-4D8A-B22C-5DCE7F5C4BC7}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28B-4745-8280-611873D1D9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9.5</c:v>
                </c:pt>
                <c:pt idx="16">
                  <c:v>8.6</c:v>
                </c:pt>
                <c:pt idx="24">
                  <c:v>8.1999999999999993</c:v>
                </c:pt>
                <c:pt idx="32">
                  <c:v>8.1</c:v>
                </c:pt>
              </c:numCache>
            </c:numRef>
          </c:xVal>
          <c:yVal>
            <c:numRef>
              <c:f>公会計指標分析・財政指標組合せ分析表!$BP$73:$DC$73</c:f>
              <c:numCache>
                <c:formatCode>#,##0.0;"▲ "#,##0.0</c:formatCode>
                <c:ptCount val="40"/>
                <c:pt idx="0">
                  <c:v>33.4</c:v>
                </c:pt>
                <c:pt idx="8">
                  <c:v>8.9</c:v>
                </c:pt>
                <c:pt idx="16">
                  <c:v>15.6</c:v>
                </c:pt>
                <c:pt idx="24">
                  <c:v>5.8</c:v>
                </c:pt>
                <c:pt idx="32">
                  <c:v>6.6</c:v>
                </c:pt>
              </c:numCache>
            </c:numRef>
          </c:yVal>
          <c:smooth val="0"/>
          <c:extLst>
            <c:ext xmlns:c16="http://schemas.microsoft.com/office/drawing/2014/chart" uri="{C3380CC4-5D6E-409C-BE32-E72D297353CC}">
              <c16:uniqueId val="{00000009-228B-4745-8280-611873D1D9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{E0215B92-D2D0-4C92-8D0F-38DA56574948}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28B-4745-8280-611873D1D9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{134E4BF2-CA9D-4FEE-9D5C-555B7080DF47}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B-4745-8280-611873D1D9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{40EEC70E-26FD-48C7-8980-9CA60D0BA0B3}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B-4745-8280-611873D1D9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{82D52BAA-21A7-4CEA-A191-66F9F077118C}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B-4745-8280-611873D1D9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{5F8E1F8B-3D5E-435E-B31F-16A5726CE638}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B-4745-8280-611873D1D9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{25AD3F38-5178-477B-95E9-AE741CA3B70D}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28B-4745-8280-611873D1D9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{887D8F80-FE2D-4385-9B3B-26C009B6FC7C}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28B-4745-8280-611873D1D9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{8124E33E-2AC8-43AC-8587-F8D840280A79}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28B-4745-8280-611873D1D9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{2C476448-96B2-4F95-8510-E41A9FBE2D9A}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28B-4745-8280-611873D1D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228B-4745-8280-611873D1D927}"/>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合併特例債及び臨時財政対策債の償還金の増により元利償還金は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年続けて増加している。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公営企業（主に水道事業）の地方債償還の財源に充てたと認められる繰入金及び、一部事務組合等の起こした地方債に充てたと認められる負担金等の減少に加え、算入公債費等の額は増加したため実質公債費比率の分子の総額として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今後は合併特例債の償還が始まっており元利償還金は更に増加していくことが見込まれるため、これまで以上に計画的な地方債の発行に努め、比率の抑制に努める。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本市では、現在のところ満期一括償還地方債を利用していないため、その財源としての減債基金の積立も行っていない。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一般会計等に係る地方債の現在高は、年々増加しており、</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年度においても市民会館建設事業等により前年度と比較して増加することとなった。また、有明広域行政事務組合、くまもと県北病院機構設立組合への組合等負担等見込額も増加し、将来負担額全体でも</a:t>
          </a:r>
          <a:r>
            <a:rPr kumimoji="1" lang="en-US" altLang="ja-JP" sz="1400">
              <a:latin typeface="ＭＳ ゴシック" pitchFamily="49" charset="-128"/>
              <a:ea typeface="ＭＳ ゴシック" pitchFamily="49" charset="-128"/>
            </a:rPr>
            <a:t>794</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一方、充当可能な基金残高は減少しているものの、基準財政需要額算入見込額の増等により充当可能財源等としては</a:t>
          </a:r>
          <a:r>
            <a:rPr kumimoji="1" lang="en-US" altLang="ja-JP" sz="1400">
              <a:latin typeface="ＭＳ ゴシック" pitchFamily="49" charset="-128"/>
              <a:ea typeface="ＭＳ ゴシック" pitchFamily="49" charset="-128"/>
            </a:rPr>
            <a:t>702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結果として、将来負担比率の分子としては前年度からは微増となった。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百万円の減額となっている。減額の主な要因としては財政調整基金の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百万円の減、九州新幹線渇水等被害対策基金の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市有施設整備基金・・・公共施設の整備・更新のための財源。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九州新幹線渇水等被害対策基金・・・渇水被害対策のための農業用インフラ整備、及び維持費用のための財源。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地域振興基金・・・市民の連帯の強化又は地域振興を目的とする、事業の推進を図るための事業の財源。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九州新幹線渇水等被害対策基金は、渇水被害対策のための財源として取崩しを行ったため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地域振興基金については、地域振興を目的としたイベント等のソフト事業の財源として取崩しを行ったため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市有施設整備基金については、令和元年度完成予定の市民会館建設のための財源として取崩しを行う予定である。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九州新幹線渇水等被害対策基金の今後の増減の見込については、積立は利子分のみで事業継続に係る取崩が主になる見込である。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今後も財源不足に対して取崩しを行っていく予定だが、本市としては基金積立額は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百万円を必要額としている。ただ、今後新玉名駅前周辺整備等の大規模な事業も予定されているので、その財源として取り崩すことが考えられる。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百万円になっており、借入額が償還額を上回っているため対前年度で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百万円の増となっている。公債費の推移や償還予定に注視しながら繰上償還も検討し、その財源として取崩しを行う。今後の増減の見込については、積立は利子分のみで取崩が主になると見込んでいる。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月）に策定した公共施設個別施設計画をもとに、施設ごとの適切な維持管理を図る。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138854</xdr:rowOff>
    </xdr:from>
    <xdr:to>
      <xdr:col>23</xdr:col>
      <xdr:colOff>136525</xdr:colOff>
      <xdr:row>34</xdr:row>
      <xdr:rowOff>69004</xdr:rowOff>
    </xdr:to>
    <xdr:sp macro="" textlink="">
      <xdr:nvSpPr>
        <xdr:cNvPr id="79" name="楕円 78"/>
        <xdr:cNvSpPr/>
      </xdr:nvSpPr>
      <xdr:spPr>
        <a:xfrm>
          <a:off x="4711700" y="65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117281</xdr:rowOff>
    </xdr:from>
    <xdr:ext cx="405111" cy="259045"/>
    <xdr:sp macro="" textlink="">
      <xdr:nvSpPr>
        <xdr:cNvPr id="80" name="有形固定資産減価償却率該当値テキスト"/>
        <xdr:cNvSpPr txBox="1"/>
      </xdr:nvSpPr>
      <xdr:spPr>
        <a:xfrm>
          <a:off x="4813300" y="654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122131</xdr:rowOff>
    </xdr:from>
    <xdr:to>
      <xdr:col>19</xdr:col>
      <xdr:colOff>187325</xdr:colOff>
      <xdr:row>35</xdr:row>
      <xdr:rowOff>52281</xdr:rowOff>
    </xdr:to>
    <xdr:sp macro="" textlink="">
      <xdr:nvSpPr>
        <xdr:cNvPr id="81" name="楕円 80"/>
        <xdr:cNvSpPr/>
      </xdr:nvSpPr>
      <xdr:spPr>
        <a:xfrm>
          <a:off x="4000500" y="672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18204</xdr:rowOff>
    </xdr:from>
    <xdr:to>
      <xdr:col>23</xdr:col>
      <xdr:colOff>85725</xdr:colOff>
      <xdr:row>35</xdr:row>
      <xdr:rowOff>1481</xdr:rowOff>
    </xdr:to>
    <xdr:cxnSp macro="">
      <xdr:nvCxnSpPr>
        <xdr:cNvPr id="82" name="直線コネクタ 81"/>
        <xdr:cNvCxnSpPr/>
      </xdr:nvCxnSpPr>
      <xdr:spPr>
        <a:xfrm flipV="1">
          <a:off x="4051300" y="6619029"/>
          <a:ext cx="711200" cy="1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78952</xdr:rowOff>
    </xdr:from>
    <xdr:to>
      <xdr:col>15</xdr:col>
      <xdr:colOff>187325</xdr:colOff>
      <xdr:row>35</xdr:row>
      <xdr:rowOff>9102</xdr:rowOff>
    </xdr:to>
    <xdr:sp macro="" textlink="">
      <xdr:nvSpPr>
        <xdr:cNvPr id="83" name="楕円 82"/>
        <xdr:cNvSpPr/>
      </xdr:nvSpPr>
      <xdr:spPr>
        <a:xfrm>
          <a:off x="3238500" y="667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129752</xdr:rowOff>
    </xdr:from>
    <xdr:to>
      <xdr:col>19</xdr:col>
      <xdr:colOff>136525</xdr:colOff>
      <xdr:row>35</xdr:row>
      <xdr:rowOff>1481</xdr:rowOff>
    </xdr:to>
    <xdr:cxnSp macro="">
      <xdr:nvCxnSpPr>
        <xdr:cNvPr id="84" name="直線コネクタ 83"/>
        <xdr:cNvCxnSpPr/>
      </xdr:nvCxnSpPr>
      <xdr:spPr>
        <a:xfrm>
          <a:off x="3289300" y="6730577"/>
          <a:ext cx="762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86148</xdr:rowOff>
    </xdr:from>
    <xdr:to>
      <xdr:col>11</xdr:col>
      <xdr:colOff>187325</xdr:colOff>
      <xdr:row>35</xdr:row>
      <xdr:rowOff>16298</xdr:rowOff>
    </xdr:to>
    <xdr:sp macro="" textlink="">
      <xdr:nvSpPr>
        <xdr:cNvPr id="85" name="楕円 84"/>
        <xdr:cNvSpPr/>
      </xdr:nvSpPr>
      <xdr:spPr>
        <a:xfrm>
          <a:off x="2476500" y="66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129752</xdr:rowOff>
    </xdr:from>
    <xdr:to>
      <xdr:col>15</xdr:col>
      <xdr:colOff>136525</xdr:colOff>
      <xdr:row>34</xdr:row>
      <xdr:rowOff>136948</xdr:rowOff>
    </xdr:to>
    <xdr:cxnSp macro="">
      <xdr:nvCxnSpPr>
        <xdr:cNvPr id="86" name="直線コネクタ 85"/>
        <xdr:cNvCxnSpPr/>
      </xdr:nvCxnSpPr>
      <xdr:spPr>
        <a:xfrm flipV="1">
          <a:off x="2527300" y="673057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43408</xdr:rowOff>
    </xdr:from>
    <xdr:ext cx="405111" cy="259045"/>
    <xdr:sp macro="" textlink="">
      <xdr:nvSpPr>
        <xdr:cNvPr id="90" name="n_1mainValue有形固定資産減価償却率"/>
        <xdr:cNvSpPr txBox="1"/>
      </xdr:nvSpPr>
      <xdr:spPr>
        <a:xfrm>
          <a:off x="3836044" y="681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229</xdr:rowOff>
    </xdr:from>
    <xdr:ext cx="405111" cy="259045"/>
    <xdr:sp macro="" textlink="">
      <xdr:nvSpPr>
        <xdr:cNvPr id="91" name="n_2mainValue有形固定資産減価償却率"/>
        <xdr:cNvSpPr txBox="1"/>
      </xdr:nvSpPr>
      <xdr:spPr>
        <a:xfrm>
          <a:off x="3086744" y="6772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7425</xdr:rowOff>
    </xdr:from>
    <xdr:ext cx="405111" cy="259045"/>
    <xdr:sp macro="" textlink="">
      <xdr:nvSpPr>
        <xdr:cNvPr id="92" name="n_3mainValue有形固定資産減価償却率"/>
        <xdr:cNvSpPr txBox="1"/>
      </xdr:nvSpPr>
      <xdr:spPr>
        <a:xfrm>
          <a:off x="2324744" y="677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債務償還比率は対前年度比で</a:t>
          </a:r>
          <a:r>
            <a:rPr kumimoji="1" lang="en-US" altLang="ja-JP" sz="1100">
              <a:latin typeface="ＭＳ Ｐゴシック" panose="020B0600070205080204" pitchFamily="50" charset="-128"/>
              <a:ea typeface="ＭＳ Ｐゴシック" panose="020B0600070205080204" pitchFamily="50" charset="-128"/>
            </a:rPr>
            <a:t>140.7</a:t>
          </a:r>
          <a:r>
            <a:rPr kumimoji="1" lang="ja-JP" altLang="en-US" sz="1100">
              <a:latin typeface="ＭＳ Ｐゴシック" panose="020B0600070205080204" pitchFamily="50" charset="-128"/>
              <a:ea typeface="ＭＳ Ｐゴシック" panose="020B0600070205080204" pitchFamily="50" charset="-128"/>
            </a:rPr>
            <a:t>ポイントの増となった。主な要因としては市民会館建設事業等により地方債の現在高が増加し、将来負担額が増となったためである。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今後も新玉名駅周辺整備等により将来負担額が増加していくことが見込まれるため、引き続き計画的な地方債発行に努め、比率の抑制を図っていく必要がある。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94552</xdr:rowOff>
    </xdr:from>
    <xdr:to>
      <xdr:col>76</xdr:col>
      <xdr:colOff>73025</xdr:colOff>
      <xdr:row>30</xdr:row>
      <xdr:rowOff>24702</xdr:rowOff>
    </xdr:to>
    <xdr:sp macro="" textlink="">
      <xdr:nvSpPr>
        <xdr:cNvPr id="134" name="楕円 133"/>
        <xdr:cNvSpPr/>
      </xdr:nvSpPr>
      <xdr:spPr>
        <a:xfrm>
          <a:off x="14744700" y="58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117429</xdr:rowOff>
    </xdr:from>
    <xdr:ext cx="469744" cy="259045"/>
    <xdr:sp macro="" textlink="">
      <xdr:nvSpPr>
        <xdr:cNvPr id="135" name="債務償還比率該当値テキスト"/>
        <xdr:cNvSpPr txBox="1"/>
      </xdr:nvSpPr>
      <xdr:spPr>
        <a:xfrm>
          <a:off x="14846300" y="568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91863</xdr:rowOff>
    </xdr:from>
    <xdr:to>
      <xdr:col>72</xdr:col>
      <xdr:colOff>123825</xdr:colOff>
      <xdr:row>31</xdr:row>
      <xdr:rowOff>22013</xdr:rowOff>
    </xdr:to>
    <xdr:sp macro="" textlink="">
      <xdr:nvSpPr>
        <xdr:cNvPr id="136" name="楕円 135"/>
        <xdr:cNvSpPr/>
      </xdr:nvSpPr>
      <xdr:spPr>
        <a:xfrm>
          <a:off x="14033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145352</xdr:rowOff>
    </xdr:from>
    <xdr:to>
      <xdr:col>76</xdr:col>
      <xdr:colOff>22225</xdr:colOff>
      <xdr:row>30</xdr:row>
      <xdr:rowOff>142663</xdr:rowOff>
    </xdr:to>
    <xdr:cxnSp macro="">
      <xdr:nvCxnSpPr>
        <xdr:cNvPr id="137" name="直線コネクタ 136"/>
        <xdr:cNvCxnSpPr/>
      </xdr:nvCxnSpPr>
      <xdr:spPr>
        <a:xfrm flipV="1">
          <a:off x="14084300" y="5888927"/>
          <a:ext cx="711200" cy="1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13140</xdr:rowOff>
    </xdr:from>
    <xdr:ext cx="469744" cy="259045"/>
    <xdr:sp macro="" textlink="">
      <xdr:nvSpPr>
        <xdr:cNvPr id="139" name="n_1mainValue債務償還比率"/>
        <xdr:cNvSpPr txBox="1"/>
      </xdr:nvSpPr>
      <xdr:spPr>
        <a:xfrm>
          <a:off x="13836727" y="609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25581</xdr:rowOff>
    </xdr:from>
    <xdr:to>
      <xdr:col>24</xdr:col>
      <xdr:colOff>62865</xdr:colOff>
      <xdr:row>40</xdr:row>
      <xdr:rowOff>139881</xdr:rowOff>
    </xdr:to>
    <xdr:cxnSp macro="">
      <xdr:nvCxnSpPr>
        <xdr:cNvPr id="57" name="直線コネクタ 56"/>
        <xdr:cNvCxnSpPr/>
      </xdr:nvCxnSpPr>
      <xdr:spPr>
        <a:xfrm flipV="1">
          <a:off x="4634865" y="5683431"/>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143708</xdr:rowOff>
    </xdr:from>
    <xdr:ext cx="405111" cy="259045"/>
    <xdr:sp macro="" textlink="">
      <xdr:nvSpPr>
        <xdr:cNvPr id="58" name="【道路】&#10;有形固定資産減価償却率最小値テキスト"/>
        <xdr:cNvSpPr txBox="1"/>
      </xdr:nvSpPr>
      <xdr:spPr>
        <a:xfrm>
          <a:off x="4673600" y="700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139881</xdr:rowOff>
    </xdr:from>
    <xdr:to>
      <xdr:col>24</xdr:col>
      <xdr:colOff>152400</xdr:colOff>
      <xdr:row>40</xdr:row>
      <xdr:rowOff>139881</xdr:rowOff>
    </xdr:to>
    <xdr:cxnSp macro="">
      <xdr:nvCxnSpPr>
        <xdr:cNvPr id="59" name="直線コネクタ 58"/>
        <xdr:cNvCxnSpPr/>
      </xdr:nvCxnSpPr>
      <xdr:spPr>
        <a:xfrm>
          <a:off x="4546600" y="69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143708</xdr:rowOff>
    </xdr:from>
    <xdr:ext cx="405111" cy="259045"/>
    <xdr:sp macro="" textlink="">
      <xdr:nvSpPr>
        <xdr:cNvPr id="60" name="【道路】&#10;有形固定資産減価償却率最大値テキスト"/>
        <xdr:cNvSpPr txBox="1"/>
      </xdr:nvSpPr>
      <xdr:spPr>
        <a:xfrm>
          <a:off x="4673600" y="545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25581</xdr:rowOff>
    </xdr:from>
    <xdr:to>
      <xdr:col>24</xdr:col>
      <xdr:colOff>152400</xdr:colOff>
      <xdr:row>33</xdr:row>
      <xdr:rowOff>25581</xdr:rowOff>
    </xdr:to>
    <xdr:cxnSp macro="">
      <xdr:nvCxnSpPr>
        <xdr:cNvPr id="61" name="直線コネクタ 60"/>
        <xdr:cNvCxnSpPr/>
      </xdr:nvCxnSpPr>
      <xdr:spPr>
        <a:xfrm>
          <a:off x="4546600" y="568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72770</xdr:rowOff>
    </xdr:from>
    <xdr:ext cx="405111" cy="259045"/>
    <xdr:sp macro="" textlink="">
      <xdr:nvSpPr>
        <xdr:cNvPr id="62" name="【道路】&#10;有形固定資産減価償却率平均値テキスト"/>
        <xdr:cNvSpPr txBox="1"/>
      </xdr:nvSpPr>
      <xdr:spPr>
        <a:xfrm>
          <a:off x="4673600" y="6073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63" name="フローチャート: 判断 62"/>
        <xdr:cNvSpPr/>
      </xdr:nvSpPr>
      <xdr:spPr>
        <a:xfrm>
          <a:off x="45847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95613</xdr:rowOff>
    </xdr:from>
    <xdr:to>
      <xdr:col>20</xdr:col>
      <xdr:colOff>38100</xdr:colOff>
      <xdr:row>37</xdr:row>
      <xdr:rowOff>25763</xdr:rowOff>
    </xdr:to>
    <xdr:sp macro="" textlink="">
      <xdr:nvSpPr>
        <xdr:cNvPr id="64" name="フローチャート: 判断 63"/>
        <xdr:cNvSpPr/>
      </xdr:nvSpPr>
      <xdr:spPr>
        <a:xfrm>
          <a:off x="3746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5" name="フローチャート: 判断 64"/>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89081</xdr:rowOff>
    </xdr:from>
    <xdr:to>
      <xdr:col>24</xdr:col>
      <xdr:colOff>114300</xdr:colOff>
      <xdr:row>41</xdr:row>
      <xdr:rowOff>19231</xdr:rowOff>
    </xdr:to>
    <xdr:sp macro="" textlink="">
      <xdr:nvSpPr>
        <xdr:cNvPr id="72" name="楕円 71"/>
        <xdr:cNvSpPr/>
      </xdr:nvSpPr>
      <xdr:spPr>
        <a:xfrm>
          <a:off x="45847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4008</xdr:rowOff>
    </xdr:from>
    <xdr:ext cx="405111" cy="259045"/>
    <xdr:sp macro="" textlink="">
      <xdr:nvSpPr>
        <xdr:cNvPr id="73" name="【道路】&#10;有形固定資産減価償却率該当値テキスト"/>
        <xdr:cNvSpPr txBox="1"/>
      </xdr:nvSpPr>
      <xdr:spPr>
        <a:xfrm>
          <a:off x="4673600" y="6862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102144</xdr:rowOff>
    </xdr:from>
    <xdr:to>
      <xdr:col>20</xdr:col>
      <xdr:colOff>38100</xdr:colOff>
      <xdr:row>41</xdr:row>
      <xdr:rowOff>32294</xdr:rowOff>
    </xdr:to>
    <xdr:sp macro="" textlink="">
      <xdr:nvSpPr>
        <xdr:cNvPr id="74" name="楕円 73"/>
        <xdr:cNvSpPr/>
      </xdr:nvSpPr>
      <xdr:spPr>
        <a:xfrm>
          <a:off x="3746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139881</xdr:rowOff>
    </xdr:from>
    <xdr:to>
      <xdr:col>24</xdr:col>
      <xdr:colOff>63500</xdr:colOff>
      <xdr:row>40</xdr:row>
      <xdr:rowOff>152944</xdr:rowOff>
    </xdr:to>
    <xdr:cxnSp macro="">
      <xdr:nvCxnSpPr>
        <xdr:cNvPr id="75" name="直線コネクタ 74"/>
        <xdr:cNvCxnSpPr/>
      </xdr:nvCxnSpPr>
      <xdr:spPr>
        <a:xfrm flipV="1">
          <a:off x="3797300" y="69978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129903</xdr:rowOff>
    </xdr:from>
    <xdr:to>
      <xdr:col>15</xdr:col>
      <xdr:colOff>101600</xdr:colOff>
      <xdr:row>41</xdr:row>
      <xdr:rowOff>60053</xdr:rowOff>
    </xdr:to>
    <xdr:sp macro="" textlink="">
      <xdr:nvSpPr>
        <xdr:cNvPr id="76" name="楕円 75"/>
        <xdr:cNvSpPr/>
      </xdr:nvSpPr>
      <xdr:spPr>
        <a:xfrm>
          <a:off x="2857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152944</xdr:rowOff>
    </xdr:from>
    <xdr:to>
      <xdr:col>19</xdr:col>
      <xdr:colOff>177800</xdr:colOff>
      <xdr:row>41</xdr:row>
      <xdr:rowOff>9253</xdr:rowOff>
    </xdr:to>
    <xdr:cxnSp macro="">
      <xdr:nvCxnSpPr>
        <xdr:cNvPr id="77" name="直線コネクタ 76"/>
        <xdr:cNvCxnSpPr/>
      </xdr:nvCxnSpPr>
      <xdr:spPr>
        <a:xfrm flipV="1">
          <a:off x="2908300" y="70109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160927</xdr:rowOff>
    </xdr:from>
    <xdr:to>
      <xdr:col>10</xdr:col>
      <xdr:colOff>165100</xdr:colOff>
      <xdr:row>41</xdr:row>
      <xdr:rowOff>91077</xdr:rowOff>
    </xdr:to>
    <xdr:sp macro="" textlink="">
      <xdr:nvSpPr>
        <xdr:cNvPr id="78" name="楕円 77"/>
        <xdr:cNvSpPr/>
      </xdr:nvSpPr>
      <xdr:spPr>
        <a:xfrm>
          <a:off x="1968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9253</xdr:rowOff>
    </xdr:from>
    <xdr:to>
      <xdr:col>15</xdr:col>
      <xdr:colOff>50800</xdr:colOff>
      <xdr:row>41</xdr:row>
      <xdr:rowOff>40277</xdr:rowOff>
    </xdr:to>
    <xdr:cxnSp macro="">
      <xdr:nvCxnSpPr>
        <xdr:cNvPr id="79" name="直線コネクタ 78"/>
        <xdr:cNvCxnSpPr/>
      </xdr:nvCxnSpPr>
      <xdr:spPr>
        <a:xfrm flipV="1">
          <a:off x="2019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42290</xdr:rowOff>
    </xdr:from>
    <xdr:ext cx="405111" cy="259045"/>
    <xdr:sp macro="" textlink="">
      <xdr:nvSpPr>
        <xdr:cNvPr id="80" name="n_1aveValue【道路】&#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1" name="n_2ave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2"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23421</xdr:rowOff>
    </xdr:from>
    <xdr:ext cx="405111" cy="259045"/>
    <xdr:sp macro="" textlink="">
      <xdr:nvSpPr>
        <xdr:cNvPr id="83" name="n_1mainValue【道路】&#10;有形固定資産減価償却率"/>
        <xdr:cNvSpPr txBox="1"/>
      </xdr:nvSpPr>
      <xdr:spPr>
        <a:xfrm>
          <a:off x="35820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51180</xdr:rowOff>
    </xdr:from>
    <xdr:ext cx="405111" cy="259045"/>
    <xdr:sp macro="" textlink="">
      <xdr:nvSpPr>
        <xdr:cNvPr id="84" name="n_2mainValue【道路】&#10;有形固定資産減価償却率"/>
        <xdr:cNvSpPr txBox="1"/>
      </xdr:nvSpPr>
      <xdr:spPr>
        <a:xfrm>
          <a:off x="2705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82204</xdr:rowOff>
    </xdr:from>
    <xdr:ext cx="405111" cy="259045"/>
    <xdr:sp macro="" textlink="">
      <xdr:nvSpPr>
        <xdr:cNvPr id="85" name="n_3mainValue【道路】&#10;有形固定資産減価償却率"/>
        <xdr:cNvSpPr txBox="1"/>
      </xdr:nvSpPr>
      <xdr:spPr>
        <a:xfrm>
          <a:off x="1816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1" name="直線コネクタ 110"/>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2"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3" name="直線コネクタ 112"/>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4"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5" name="直線コネクタ 114"/>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6"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7" name="フローチャート: 判断 116"/>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8" name="フローチャート: 判断 117"/>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9" name="フローチャート: 判断 118"/>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20" name="フローチャート: 判断 119"/>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6590</xdr:rowOff>
    </xdr:from>
    <xdr:to>
      <xdr:col>55</xdr:col>
      <xdr:colOff>50800</xdr:colOff>
      <xdr:row>39</xdr:row>
      <xdr:rowOff>108190</xdr:rowOff>
    </xdr:to>
    <xdr:sp macro="" textlink="">
      <xdr:nvSpPr>
        <xdr:cNvPr id="126" name="楕円 125"/>
        <xdr:cNvSpPr/>
      </xdr:nvSpPr>
      <xdr:spPr>
        <a:xfrm>
          <a:off x="10426700" y="669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156467</xdr:rowOff>
    </xdr:from>
    <xdr:ext cx="534377" cy="259045"/>
    <xdr:sp macro="" textlink="">
      <xdr:nvSpPr>
        <xdr:cNvPr id="127" name="【道路】&#10;一人当たり延長該当値テキスト"/>
        <xdr:cNvSpPr txBox="1"/>
      </xdr:nvSpPr>
      <xdr:spPr>
        <a:xfrm>
          <a:off x="10515600" y="66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11423</xdr:rowOff>
    </xdr:from>
    <xdr:to>
      <xdr:col>50</xdr:col>
      <xdr:colOff>165100</xdr:colOff>
      <xdr:row>39</xdr:row>
      <xdr:rowOff>113023</xdr:rowOff>
    </xdr:to>
    <xdr:sp macro="" textlink="">
      <xdr:nvSpPr>
        <xdr:cNvPr id="128" name="楕円 127"/>
        <xdr:cNvSpPr/>
      </xdr:nvSpPr>
      <xdr:spPr>
        <a:xfrm>
          <a:off x="9588500" y="66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57390</xdr:rowOff>
    </xdr:from>
    <xdr:to>
      <xdr:col>55</xdr:col>
      <xdr:colOff>0</xdr:colOff>
      <xdr:row>39</xdr:row>
      <xdr:rowOff>62223</xdr:rowOff>
    </xdr:to>
    <xdr:cxnSp macro="">
      <xdr:nvCxnSpPr>
        <xdr:cNvPr id="129" name="直線コネクタ 128"/>
        <xdr:cNvCxnSpPr/>
      </xdr:nvCxnSpPr>
      <xdr:spPr>
        <a:xfrm flipV="1">
          <a:off x="9639300" y="6743940"/>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147701</xdr:rowOff>
    </xdr:from>
    <xdr:to>
      <xdr:col>46</xdr:col>
      <xdr:colOff>38100</xdr:colOff>
      <xdr:row>40</xdr:row>
      <xdr:rowOff>77851</xdr:rowOff>
    </xdr:to>
    <xdr:sp macro="" textlink="">
      <xdr:nvSpPr>
        <xdr:cNvPr id="130" name="楕円 129"/>
        <xdr:cNvSpPr/>
      </xdr:nvSpPr>
      <xdr:spPr>
        <a:xfrm>
          <a:off x="8699500" y="68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62223</xdr:rowOff>
    </xdr:from>
    <xdr:to>
      <xdr:col>50</xdr:col>
      <xdr:colOff>114300</xdr:colOff>
      <xdr:row>40</xdr:row>
      <xdr:rowOff>27051</xdr:rowOff>
    </xdr:to>
    <xdr:cxnSp macro="">
      <xdr:nvCxnSpPr>
        <xdr:cNvPr id="131" name="直線コネクタ 130"/>
        <xdr:cNvCxnSpPr/>
      </xdr:nvCxnSpPr>
      <xdr:spPr>
        <a:xfrm flipV="1">
          <a:off x="8750300" y="6748773"/>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137643</xdr:rowOff>
    </xdr:from>
    <xdr:to>
      <xdr:col>41</xdr:col>
      <xdr:colOff>101600</xdr:colOff>
      <xdr:row>40</xdr:row>
      <xdr:rowOff>67793</xdr:rowOff>
    </xdr:to>
    <xdr:sp macro="" textlink="">
      <xdr:nvSpPr>
        <xdr:cNvPr id="132" name="楕円 131"/>
        <xdr:cNvSpPr/>
      </xdr:nvSpPr>
      <xdr:spPr>
        <a:xfrm>
          <a:off x="7810500" y="68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16993</xdr:rowOff>
    </xdr:from>
    <xdr:to>
      <xdr:col>45</xdr:col>
      <xdr:colOff>177800</xdr:colOff>
      <xdr:row>40</xdr:row>
      <xdr:rowOff>27051</xdr:rowOff>
    </xdr:to>
    <xdr:cxnSp macro="">
      <xdr:nvCxnSpPr>
        <xdr:cNvPr id="133" name="直線コネクタ 132"/>
        <xdr:cNvCxnSpPr/>
      </xdr:nvCxnSpPr>
      <xdr:spPr>
        <a:xfrm>
          <a:off x="7861300" y="68749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4"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5"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6"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104150</xdr:rowOff>
    </xdr:from>
    <xdr:ext cx="534377" cy="259045"/>
    <xdr:sp macro="" textlink="">
      <xdr:nvSpPr>
        <xdr:cNvPr id="137" name="n_1mainValue【道路】&#10;一人当たり延長"/>
        <xdr:cNvSpPr txBox="1"/>
      </xdr:nvSpPr>
      <xdr:spPr>
        <a:xfrm>
          <a:off x="9359411" y="67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68978</xdr:rowOff>
    </xdr:from>
    <xdr:ext cx="534377" cy="259045"/>
    <xdr:sp macro="" textlink="">
      <xdr:nvSpPr>
        <xdr:cNvPr id="138" name="n_2mainValue【道路】&#10;一人当たり延長"/>
        <xdr:cNvSpPr txBox="1"/>
      </xdr:nvSpPr>
      <xdr:spPr>
        <a:xfrm>
          <a:off x="8483111" y="69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58920</xdr:rowOff>
    </xdr:from>
    <xdr:ext cx="534377" cy="259045"/>
    <xdr:sp macro="" textlink="">
      <xdr:nvSpPr>
        <xdr:cNvPr id="139" name="n_3mainValue【道路】&#10;一人当たり延長"/>
        <xdr:cNvSpPr txBox="1"/>
      </xdr:nvSpPr>
      <xdr:spPr>
        <a:xfrm>
          <a:off x="7594111" y="69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1" name="テキスト ボックス 15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1" name="テキスト ボックス 16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5" name="直線コネクタ 16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6"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7" name="直線コネクタ 16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8"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9" name="直線コネクタ 16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70"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1" name="フローチャート: 判断 170"/>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2" name="フローチャート: 判断 171"/>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3" name="フローチャート: 判断 172"/>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4" name="フローチャート: 判断 173"/>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138612</xdr:rowOff>
    </xdr:from>
    <xdr:to>
      <xdr:col>24</xdr:col>
      <xdr:colOff>114300</xdr:colOff>
      <xdr:row>59</xdr:row>
      <xdr:rowOff>68762</xdr:rowOff>
    </xdr:to>
    <xdr:sp macro="" textlink="">
      <xdr:nvSpPr>
        <xdr:cNvPr id="180" name="楕円 179"/>
        <xdr:cNvSpPr/>
      </xdr:nvSpPr>
      <xdr:spPr>
        <a:xfrm>
          <a:off x="4584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117039</xdr:rowOff>
    </xdr:from>
    <xdr:ext cx="405111" cy="259045"/>
    <xdr:sp macro="" textlink="">
      <xdr:nvSpPr>
        <xdr:cNvPr id="181" name="【橋りょう・トンネル】&#10;有形固定資産減価償却率該当値テキスト"/>
        <xdr:cNvSpPr txBox="1"/>
      </xdr:nvSpPr>
      <xdr:spPr>
        <a:xfrm>
          <a:off x="4673600"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117384</xdr:rowOff>
    </xdr:from>
    <xdr:to>
      <xdr:col>20</xdr:col>
      <xdr:colOff>38100</xdr:colOff>
      <xdr:row>56</xdr:row>
      <xdr:rowOff>47534</xdr:rowOff>
    </xdr:to>
    <xdr:sp macro="" textlink="">
      <xdr:nvSpPr>
        <xdr:cNvPr id="182" name="楕円 181"/>
        <xdr:cNvSpPr/>
      </xdr:nvSpPr>
      <xdr:spPr>
        <a:xfrm>
          <a:off x="3746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168184</xdr:rowOff>
    </xdr:from>
    <xdr:to>
      <xdr:col>24</xdr:col>
      <xdr:colOff>63500</xdr:colOff>
      <xdr:row>59</xdr:row>
      <xdr:rowOff>17962</xdr:rowOff>
    </xdr:to>
    <xdr:cxnSp macro="">
      <xdr:nvCxnSpPr>
        <xdr:cNvPr id="183" name="直線コネクタ 182"/>
        <xdr:cNvCxnSpPr/>
      </xdr:nvCxnSpPr>
      <xdr:spPr>
        <a:xfrm>
          <a:off x="3797300" y="9597934"/>
          <a:ext cx="83820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61867</xdr:rowOff>
    </xdr:from>
    <xdr:to>
      <xdr:col>15</xdr:col>
      <xdr:colOff>101600</xdr:colOff>
      <xdr:row>55</xdr:row>
      <xdr:rowOff>163467</xdr:rowOff>
    </xdr:to>
    <xdr:sp macro="" textlink="">
      <xdr:nvSpPr>
        <xdr:cNvPr id="184" name="楕円 183"/>
        <xdr:cNvSpPr/>
      </xdr:nvSpPr>
      <xdr:spPr>
        <a:xfrm>
          <a:off x="28575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112667</xdr:rowOff>
    </xdr:from>
    <xdr:to>
      <xdr:col>19</xdr:col>
      <xdr:colOff>177800</xdr:colOff>
      <xdr:row>55</xdr:row>
      <xdr:rowOff>168184</xdr:rowOff>
    </xdr:to>
    <xdr:cxnSp macro="">
      <xdr:nvCxnSpPr>
        <xdr:cNvPr id="185" name="直線コネクタ 184"/>
        <xdr:cNvCxnSpPr/>
      </xdr:nvCxnSpPr>
      <xdr:spPr>
        <a:xfrm>
          <a:off x="2908300" y="95424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56969</xdr:rowOff>
    </xdr:from>
    <xdr:to>
      <xdr:col>10</xdr:col>
      <xdr:colOff>165100</xdr:colOff>
      <xdr:row>55</xdr:row>
      <xdr:rowOff>158569</xdr:rowOff>
    </xdr:to>
    <xdr:sp macro="" textlink="">
      <xdr:nvSpPr>
        <xdr:cNvPr id="186" name="楕円 185"/>
        <xdr:cNvSpPr/>
      </xdr:nvSpPr>
      <xdr:spPr>
        <a:xfrm>
          <a:off x="1968500" y="94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107769</xdr:rowOff>
    </xdr:from>
    <xdr:to>
      <xdr:col>15</xdr:col>
      <xdr:colOff>50800</xdr:colOff>
      <xdr:row>55</xdr:row>
      <xdr:rowOff>112667</xdr:rowOff>
    </xdr:to>
    <xdr:cxnSp macro="">
      <xdr:nvCxnSpPr>
        <xdr:cNvPr id="187" name="直線コネクタ 186"/>
        <xdr:cNvCxnSpPr/>
      </xdr:nvCxnSpPr>
      <xdr:spPr>
        <a:xfrm>
          <a:off x="2019300" y="95375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8"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9"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90"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64061</xdr:rowOff>
    </xdr:from>
    <xdr:ext cx="405111" cy="259045"/>
    <xdr:sp macro="" textlink="">
      <xdr:nvSpPr>
        <xdr:cNvPr id="191" name="n_1mainValue【橋りょう・トンネル】&#10;有形固定資産減価償却率"/>
        <xdr:cNvSpPr txBox="1"/>
      </xdr:nvSpPr>
      <xdr:spPr>
        <a:xfrm>
          <a:off x="35820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8544</xdr:rowOff>
    </xdr:from>
    <xdr:ext cx="405111" cy="259045"/>
    <xdr:sp macro="" textlink="">
      <xdr:nvSpPr>
        <xdr:cNvPr id="192" name="n_2mainValue【橋りょう・トンネル】&#10;有形固定資産減価償却率"/>
        <xdr:cNvSpPr txBox="1"/>
      </xdr:nvSpPr>
      <xdr:spPr>
        <a:xfrm>
          <a:off x="2705744" y="9266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3646</xdr:rowOff>
    </xdr:from>
    <xdr:ext cx="405111" cy="259045"/>
    <xdr:sp macro="" textlink="">
      <xdr:nvSpPr>
        <xdr:cNvPr id="193" name="n_3mainValue【橋りょう・トンネル】&#10;有形固定資産減価償却率"/>
        <xdr:cNvSpPr txBox="1"/>
      </xdr:nvSpPr>
      <xdr:spPr>
        <a:xfrm>
          <a:off x="1816744" y="926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5" name="テキスト ボックス 20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7" name="テキスト ボックス 20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9" name="テキスト ボックス 20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1" name="テキスト ボックス 21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3" name="テキスト ボックス 21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7" name="直線コネクタ 21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9" name="直線コネクタ 21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2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1" name="直線コネクタ 22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2"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3" name="フローチャート: 判断 22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4" name="フローチャート: 判断 22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5" name="フローチャート: 判断 22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6" name="フローチャート: 判断 22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9515</xdr:rowOff>
    </xdr:from>
    <xdr:to>
      <xdr:col>55</xdr:col>
      <xdr:colOff>50800</xdr:colOff>
      <xdr:row>64</xdr:row>
      <xdr:rowOff>111115</xdr:rowOff>
    </xdr:to>
    <xdr:sp macro="" textlink="">
      <xdr:nvSpPr>
        <xdr:cNvPr id="232" name="楕円 231"/>
        <xdr:cNvSpPr/>
      </xdr:nvSpPr>
      <xdr:spPr>
        <a:xfrm>
          <a:off x="10426700" y="10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95892</xdr:rowOff>
    </xdr:from>
    <xdr:ext cx="534377" cy="259045"/>
    <xdr:sp macro="" textlink="">
      <xdr:nvSpPr>
        <xdr:cNvPr id="233" name="【橋りょう・トンネル】&#10;一人当たり有形固定資産（償却資産）額該当値テキスト"/>
        <xdr:cNvSpPr txBox="1"/>
      </xdr:nvSpPr>
      <xdr:spPr>
        <a:xfrm>
          <a:off x="10515600" y="108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10032</xdr:rowOff>
    </xdr:from>
    <xdr:to>
      <xdr:col>50</xdr:col>
      <xdr:colOff>165100</xdr:colOff>
      <xdr:row>64</xdr:row>
      <xdr:rowOff>111632</xdr:rowOff>
    </xdr:to>
    <xdr:sp macro="" textlink="">
      <xdr:nvSpPr>
        <xdr:cNvPr id="234" name="楕円 233"/>
        <xdr:cNvSpPr/>
      </xdr:nvSpPr>
      <xdr:spPr>
        <a:xfrm>
          <a:off x="9588500" y="109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60315</xdr:rowOff>
    </xdr:from>
    <xdr:to>
      <xdr:col>55</xdr:col>
      <xdr:colOff>0</xdr:colOff>
      <xdr:row>64</xdr:row>
      <xdr:rowOff>60832</xdr:rowOff>
    </xdr:to>
    <xdr:cxnSp macro="">
      <xdr:nvCxnSpPr>
        <xdr:cNvPr id="235" name="直線コネクタ 234"/>
        <xdr:cNvCxnSpPr/>
      </xdr:nvCxnSpPr>
      <xdr:spPr>
        <a:xfrm flipV="1">
          <a:off x="9639300" y="11033115"/>
          <a:ext cx="8382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10784</xdr:rowOff>
    </xdr:from>
    <xdr:to>
      <xdr:col>46</xdr:col>
      <xdr:colOff>38100</xdr:colOff>
      <xdr:row>64</xdr:row>
      <xdr:rowOff>112384</xdr:rowOff>
    </xdr:to>
    <xdr:sp macro="" textlink="">
      <xdr:nvSpPr>
        <xdr:cNvPr id="236" name="楕円 235"/>
        <xdr:cNvSpPr/>
      </xdr:nvSpPr>
      <xdr:spPr>
        <a:xfrm>
          <a:off x="8699500" y="10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60832</xdr:rowOff>
    </xdr:from>
    <xdr:to>
      <xdr:col>50</xdr:col>
      <xdr:colOff>114300</xdr:colOff>
      <xdr:row>64</xdr:row>
      <xdr:rowOff>61584</xdr:rowOff>
    </xdr:to>
    <xdr:cxnSp macro="">
      <xdr:nvCxnSpPr>
        <xdr:cNvPr id="237" name="直線コネクタ 236"/>
        <xdr:cNvCxnSpPr/>
      </xdr:nvCxnSpPr>
      <xdr:spPr>
        <a:xfrm flipV="1">
          <a:off x="8750300" y="11033632"/>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11021</xdr:rowOff>
    </xdr:from>
    <xdr:to>
      <xdr:col>41</xdr:col>
      <xdr:colOff>101600</xdr:colOff>
      <xdr:row>64</xdr:row>
      <xdr:rowOff>112621</xdr:rowOff>
    </xdr:to>
    <xdr:sp macro="" textlink="">
      <xdr:nvSpPr>
        <xdr:cNvPr id="238" name="楕円 237"/>
        <xdr:cNvSpPr/>
      </xdr:nvSpPr>
      <xdr:spPr>
        <a:xfrm>
          <a:off x="7810500" y="10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61584</xdr:rowOff>
    </xdr:from>
    <xdr:to>
      <xdr:col>45</xdr:col>
      <xdr:colOff>177800</xdr:colOff>
      <xdr:row>64</xdr:row>
      <xdr:rowOff>61821</xdr:rowOff>
    </xdr:to>
    <xdr:cxnSp macro="">
      <xdr:nvCxnSpPr>
        <xdr:cNvPr id="239" name="直線コネクタ 238"/>
        <xdr:cNvCxnSpPr/>
      </xdr:nvCxnSpPr>
      <xdr:spPr>
        <a:xfrm flipV="1">
          <a:off x="7861300" y="1103438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40"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1"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2"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102759</xdr:rowOff>
    </xdr:from>
    <xdr:ext cx="534377" cy="259045"/>
    <xdr:sp macro="" textlink="">
      <xdr:nvSpPr>
        <xdr:cNvPr id="243" name="n_1mainValue【橋りょう・トンネル】&#10;一人当たり有形固定資産（償却資産）額"/>
        <xdr:cNvSpPr txBox="1"/>
      </xdr:nvSpPr>
      <xdr:spPr>
        <a:xfrm>
          <a:off x="9359411" y="110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103511</xdr:rowOff>
    </xdr:from>
    <xdr:ext cx="534377" cy="259045"/>
    <xdr:sp macro="" textlink="">
      <xdr:nvSpPr>
        <xdr:cNvPr id="244" name="n_2mainValue【橋りょう・トンネル】&#10;一人当たり有形固定資産（償却資産）額"/>
        <xdr:cNvSpPr txBox="1"/>
      </xdr:nvSpPr>
      <xdr:spPr>
        <a:xfrm>
          <a:off x="8483111" y="11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103748</xdr:rowOff>
    </xdr:from>
    <xdr:ext cx="534377" cy="259045"/>
    <xdr:sp macro="" textlink="">
      <xdr:nvSpPr>
        <xdr:cNvPr id="245" name="n_3mainValue【橋りょう・トンネル】&#10;一人当たり有形固定資産（償却資産）額"/>
        <xdr:cNvSpPr txBox="1"/>
      </xdr:nvSpPr>
      <xdr:spPr>
        <a:xfrm>
          <a:off x="7594111" y="110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6" name="テキスト ボックス 25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8" name="テキスト ボックス 25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4" name="テキスト ボックス 26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8" name="直線コネクタ 267"/>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9"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70" name="直線コネクタ 269"/>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1"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2" name="直線コネクタ 271"/>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3"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4" name="フローチャート: 判断 273"/>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5" name="フローチャート: 判断 274"/>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6" name="フローチャート: 判断 275"/>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7" name="フローチャート: 判断 276"/>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81026</xdr:rowOff>
    </xdr:from>
    <xdr:to>
      <xdr:col>24</xdr:col>
      <xdr:colOff>114300</xdr:colOff>
      <xdr:row>81</xdr:row>
      <xdr:rowOff>11176</xdr:rowOff>
    </xdr:to>
    <xdr:sp macro="" textlink="">
      <xdr:nvSpPr>
        <xdr:cNvPr id="283" name="楕円 282"/>
        <xdr:cNvSpPr/>
      </xdr:nvSpPr>
      <xdr:spPr>
        <a:xfrm>
          <a:off x="45847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103903</xdr:rowOff>
    </xdr:from>
    <xdr:ext cx="405111" cy="259045"/>
    <xdr:sp macro="" textlink="">
      <xdr:nvSpPr>
        <xdr:cNvPr id="284" name="【公営住宅】&#10;有形固定資産減価償却率該当値テキスト"/>
        <xdr:cNvSpPr txBox="1"/>
      </xdr:nvSpPr>
      <xdr:spPr>
        <a:xfrm>
          <a:off x="4673600" y="1364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97028</xdr:rowOff>
    </xdr:from>
    <xdr:to>
      <xdr:col>20</xdr:col>
      <xdr:colOff>38100</xdr:colOff>
      <xdr:row>81</xdr:row>
      <xdr:rowOff>27178</xdr:rowOff>
    </xdr:to>
    <xdr:sp macro="" textlink="">
      <xdr:nvSpPr>
        <xdr:cNvPr id="285" name="楕円 284"/>
        <xdr:cNvSpPr/>
      </xdr:nvSpPr>
      <xdr:spPr>
        <a:xfrm>
          <a:off x="3746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131826</xdr:rowOff>
    </xdr:from>
    <xdr:to>
      <xdr:col>24</xdr:col>
      <xdr:colOff>63500</xdr:colOff>
      <xdr:row>80</xdr:row>
      <xdr:rowOff>147828</xdr:rowOff>
    </xdr:to>
    <xdr:cxnSp macro="">
      <xdr:nvCxnSpPr>
        <xdr:cNvPr id="286" name="直線コネクタ 285"/>
        <xdr:cNvCxnSpPr/>
      </xdr:nvCxnSpPr>
      <xdr:spPr>
        <a:xfrm flipV="1">
          <a:off x="3797300" y="138478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110744</xdr:rowOff>
    </xdr:from>
    <xdr:to>
      <xdr:col>15</xdr:col>
      <xdr:colOff>101600</xdr:colOff>
      <xdr:row>81</xdr:row>
      <xdr:rowOff>40894</xdr:rowOff>
    </xdr:to>
    <xdr:sp macro="" textlink="">
      <xdr:nvSpPr>
        <xdr:cNvPr id="287" name="楕円 286"/>
        <xdr:cNvSpPr/>
      </xdr:nvSpPr>
      <xdr:spPr>
        <a:xfrm>
          <a:off x="2857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147828</xdr:rowOff>
    </xdr:from>
    <xdr:to>
      <xdr:col>19</xdr:col>
      <xdr:colOff>177800</xdr:colOff>
      <xdr:row>80</xdr:row>
      <xdr:rowOff>161544</xdr:rowOff>
    </xdr:to>
    <xdr:cxnSp macro="">
      <xdr:nvCxnSpPr>
        <xdr:cNvPr id="288" name="直線コネクタ 287"/>
        <xdr:cNvCxnSpPr/>
      </xdr:nvCxnSpPr>
      <xdr:spPr>
        <a:xfrm flipV="1">
          <a:off x="2908300" y="13863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9" name="楕円 288"/>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15239</xdr:rowOff>
    </xdr:to>
    <xdr:cxnSp macro="">
      <xdr:nvCxnSpPr>
        <xdr:cNvPr id="290" name="直線コネクタ 289"/>
        <xdr:cNvCxnSpPr/>
      </xdr:nvCxnSpPr>
      <xdr:spPr>
        <a:xfrm flipV="1">
          <a:off x="2019300" y="13877544"/>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1"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2"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3"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43705</xdr:rowOff>
    </xdr:from>
    <xdr:ext cx="405111" cy="259045"/>
    <xdr:sp macro="" textlink="">
      <xdr:nvSpPr>
        <xdr:cNvPr id="294" name="n_1mainValue【公営住宅】&#10;有形固定資産減価償却率"/>
        <xdr:cNvSpPr txBox="1"/>
      </xdr:nvSpPr>
      <xdr:spPr>
        <a:xfrm>
          <a:off x="35820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57421</xdr:rowOff>
    </xdr:from>
    <xdr:ext cx="405111" cy="259045"/>
    <xdr:sp macro="" textlink="">
      <xdr:nvSpPr>
        <xdr:cNvPr id="295" name="n_2mainValue【公営住宅】&#10;有形固定資産減価償却率"/>
        <xdr:cNvSpPr txBox="1"/>
      </xdr:nvSpPr>
      <xdr:spPr>
        <a:xfrm>
          <a:off x="2705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6" name="n_3main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20" name="直線コネクタ 319"/>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1"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2" name="直線コネクタ 32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3"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4" name="直線コネクタ 323"/>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5"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6" name="フローチャート: 判断 325"/>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7" name="フローチャート: 判断 326"/>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8" name="フローチャート: 判断 327"/>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9" name="フローチャート: 判断 328"/>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49022</xdr:rowOff>
    </xdr:from>
    <xdr:to>
      <xdr:col>55</xdr:col>
      <xdr:colOff>50800</xdr:colOff>
      <xdr:row>81</xdr:row>
      <xdr:rowOff>150622</xdr:rowOff>
    </xdr:to>
    <xdr:sp macro="" textlink="">
      <xdr:nvSpPr>
        <xdr:cNvPr id="335" name="楕円 334"/>
        <xdr:cNvSpPr/>
      </xdr:nvSpPr>
      <xdr:spPr>
        <a:xfrm>
          <a:off x="10426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71899</xdr:rowOff>
    </xdr:from>
    <xdr:ext cx="469744" cy="259045"/>
    <xdr:sp macro="" textlink="">
      <xdr:nvSpPr>
        <xdr:cNvPr id="336" name="【公営住宅】&#10;一人当たり面積該当値テキスト"/>
        <xdr:cNvSpPr txBox="1"/>
      </xdr:nvSpPr>
      <xdr:spPr>
        <a:xfrm>
          <a:off x="105156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57404</xdr:rowOff>
    </xdr:from>
    <xdr:to>
      <xdr:col>50</xdr:col>
      <xdr:colOff>165100</xdr:colOff>
      <xdr:row>81</xdr:row>
      <xdr:rowOff>159004</xdr:rowOff>
    </xdr:to>
    <xdr:sp macro="" textlink="">
      <xdr:nvSpPr>
        <xdr:cNvPr id="337" name="楕円 336"/>
        <xdr:cNvSpPr/>
      </xdr:nvSpPr>
      <xdr:spPr>
        <a:xfrm>
          <a:off x="9588500" y="139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99822</xdr:rowOff>
    </xdr:from>
    <xdr:to>
      <xdr:col>55</xdr:col>
      <xdr:colOff>0</xdr:colOff>
      <xdr:row>81</xdr:row>
      <xdr:rowOff>108204</xdr:rowOff>
    </xdr:to>
    <xdr:cxnSp macro="">
      <xdr:nvCxnSpPr>
        <xdr:cNvPr id="338" name="直線コネクタ 337"/>
        <xdr:cNvCxnSpPr/>
      </xdr:nvCxnSpPr>
      <xdr:spPr>
        <a:xfrm flipV="1">
          <a:off x="9639300" y="1398727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31496</xdr:rowOff>
    </xdr:from>
    <xdr:to>
      <xdr:col>46</xdr:col>
      <xdr:colOff>38100</xdr:colOff>
      <xdr:row>84</xdr:row>
      <xdr:rowOff>133096</xdr:rowOff>
    </xdr:to>
    <xdr:sp macro="" textlink="">
      <xdr:nvSpPr>
        <xdr:cNvPr id="339" name="楕円 338"/>
        <xdr:cNvSpPr/>
      </xdr:nvSpPr>
      <xdr:spPr>
        <a:xfrm>
          <a:off x="8699500" y="144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108204</xdr:rowOff>
    </xdr:from>
    <xdr:to>
      <xdr:col>50</xdr:col>
      <xdr:colOff>114300</xdr:colOff>
      <xdr:row>84</xdr:row>
      <xdr:rowOff>82296</xdr:rowOff>
    </xdr:to>
    <xdr:cxnSp macro="">
      <xdr:nvCxnSpPr>
        <xdr:cNvPr id="340" name="直線コネクタ 339"/>
        <xdr:cNvCxnSpPr/>
      </xdr:nvCxnSpPr>
      <xdr:spPr>
        <a:xfrm flipV="1">
          <a:off x="8750300" y="13995654"/>
          <a:ext cx="8890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66548</xdr:rowOff>
    </xdr:from>
    <xdr:to>
      <xdr:col>41</xdr:col>
      <xdr:colOff>101600</xdr:colOff>
      <xdr:row>81</xdr:row>
      <xdr:rowOff>168148</xdr:rowOff>
    </xdr:to>
    <xdr:sp macro="" textlink="">
      <xdr:nvSpPr>
        <xdr:cNvPr id="341" name="楕円 340"/>
        <xdr:cNvSpPr/>
      </xdr:nvSpPr>
      <xdr:spPr>
        <a:xfrm>
          <a:off x="7810500" y="1395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117348</xdr:rowOff>
    </xdr:from>
    <xdr:to>
      <xdr:col>45</xdr:col>
      <xdr:colOff>177800</xdr:colOff>
      <xdr:row>84</xdr:row>
      <xdr:rowOff>82296</xdr:rowOff>
    </xdr:to>
    <xdr:cxnSp macro="">
      <xdr:nvCxnSpPr>
        <xdr:cNvPr id="342" name="直線コネクタ 341"/>
        <xdr:cNvCxnSpPr/>
      </xdr:nvCxnSpPr>
      <xdr:spPr>
        <a:xfrm>
          <a:off x="7861300" y="14004798"/>
          <a:ext cx="889000" cy="47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3"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4"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5"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4081</xdr:rowOff>
    </xdr:from>
    <xdr:ext cx="469744" cy="259045"/>
    <xdr:sp macro="" textlink="">
      <xdr:nvSpPr>
        <xdr:cNvPr id="346" name="n_1mainValue【公営住宅】&#10;一人当たり面積"/>
        <xdr:cNvSpPr txBox="1"/>
      </xdr:nvSpPr>
      <xdr:spPr>
        <a:xfrm>
          <a:off x="9391727" y="137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124223</xdr:rowOff>
    </xdr:from>
    <xdr:ext cx="469744" cy="259045"/>
    <xdr:sp macro="" textlink="">
      <xdr:nvSpPr>
        <xdr:cNvPr id="347" name="n_2mainValue【公営住宅】&#10;一人当たり面積"/>
        <xdr:cNvSpPr txBox="1"/>
      </xdr:nvSpPr>
      <xdr:spPr>
        <a:xfrm>
          <a:off x="8515427"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13225</xdr:rowOff>
    </xdr:from>
    <xdr:ext cx="469744" cy="259045"/>
    <xdr:sp macro="" textlink="">
      <xdr:nvSpPr>
        <xdr:cNvPr id="348" name="n_3mainValue【公営住宅】&#10;一人当たり面積"/>
        <xdr:cNvSpPr txBox="1"/>
      </xdr:nvSpPr>
      <xdr:spPr>
        <a:xfrm>
          <a:off x="7626427" y="137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3" name="直線コネクタ 372"/>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4"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5" name="直線コネクタ 374"/>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6"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7" name="直線コネクタ 376"/>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8"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9" name="フローチャート: 判断 378"/>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80" name="フローチャート: 判断 379"/>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1" name="フローチャート: 判断 380"/>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2" name="フローチャート: 判断 381"/>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88" name="楕円 387"/>
        <xdr:cNvSpPr/>
      </xdr:nvSpPr>
      <xdr:spPr>
        <a:xfrm>
          <a:off x="4584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124477</xdr:rowOff>
    </xdr:from>
    <xdr:ext cx="405111" cy="259045"/>
    <xdr:sp macro="" textlink="">
      <xdr:nvSpPr>
        <xdr:cNvPr id="389" name="【港湾・漁港】&#10;有形固定資産減価償却率該当値テキスト"/>
        <xdr:cNvSpPr txBox="1"/>
      </xdr:nvSpPr>
      <xdr:spPr>
        <a:xfrm>
          <a:off x="46736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153036</xdr:rowOff>
    </xdr:from>
    <xdr:to>
      <xdr:col>20</xdr:col>
      <xdr:colOff>38100</xdr:colOff>
      <xdr:row>104</xdr:row>
      <xdr:rowOff>83186</xdr:rowOff>
    </xdr:to>
    <xdr:sp macro="" textlink="">
      <xdr:nvSpPr>
        <xdr:cNvPr id="390" name="楕円 389"/>
        <xdr:cNvSpPr/>
      </xdr:nvSpPr>
      <xdr:spPr>
        <a:xfrm>
          <a:off x="3746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152400</xdr:rowOff>
    </xdr:from>
    <xdr:to>
      <xdr:col>24</xdr:col>
      <xdr:colOff>63500</xdr:colOff>
      <xdr:row>104</xdr:row>
      <xdr:rowOff>32386</xdr:rowOff>
    </xdr:to>
    <xdr:cxnSp macro="">
      <xdr:nvCxnSpPr>
        <xdr:cNvPr id="391" name="直線コネクタ 390"/>
        <xdr:cNvCxnSpPr/>
      </xdr:nvCxnSpPr>
      <xdr:spPr>
        <a:xfrm flipV="1">
          <a:off x="3797300" y="178117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34925</xdr:rowOff>
    </xdr:from>
    <xdr:to>
      <xdr:col>15</xdr:col>
      <xdr:colOff>101600</xdr:colOff>
      <xdr:row>104</xdr:row>
      <xdr:rowOff>136525</xdr:rowOff>
    </xdr:to>
    <xdr:sp macro="" textlink="">
      <xdr:nvSpPr>
        <xdr:cNvPr id="392" name="楕円 391"/>
        <xdr:cNvSpPr/>
      </xdr:nvSpPr>
      <xdr:spPr>
        <a:xfrm>
          <a:off x="2857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85725</xdr:rowOff>
    </xdr:to>
    <xdr:cxnSp macro="">
      <xdr:nvCxnSpPr>
        <xdr:cNvPr id="393" name="直線コネクタ 392"/>
        <xdr:cNvCxnSpPr/>
      </xdr:nvCxnSpPr>
      <xdr:spPr>
        <a:xfrm flipV="1">
          <a:off x="2908300" y="178631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394" name="楕円 393"/>
        <xdr:cNvSpPr/>
      </xdr:nvSpPr>
      <xdr:spPr>
        <a:xfrm>
          <a:off x="196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137161</xdr:rowOff>
    </xdr:to>
    <xdr:cxnSp macro="">
      <xdr:nvCxnSpPr>
        <xdr:cNvPr id="395" name="直線コネクタ 394"/>
        <xdr:cNvCxnSpPr/>
      </xdr:nvCxnSpPr>
      <xdr:spPr>
        <a:xfrm flipV="1">
          <a:off x="2019300" y="179165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6"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7"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8" name="n_3aveValue【港湾・漁港】&#10;有形固定資産減価償却率"/>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99713</xdr:rowOff>
    </xdr:from>
    <xdr:ext cx="405111" cy="259045"/>
    <xdr:sp macro="" textlink="">
      <xdr:nvSpPr>
        <xdr:cNvPr id="399" name="n_1mainValue【港湾・漁港】&#10;有形固定資産減価償却率"/>
        <xdr:cNvSpPr txBox="1"/>
      </xdr:nvSpPr>
      <xdr:spPr>
        <a:xfrm>
          <a:off x="3582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127652</xdr:rowOff>
    </xdr:from>
    <xdr:ext cx="405111" cy="259045"/>
    <xdr:sp macro="" textlink="">
      <xdr:nvSpPr>
        <xdr:cNvPr id="400" name="n_2mainValue【港湾・漁港】&#10;有形固定資産減価償却率"/>
        <xdr:cNvSpPr txBox="1"/>
      </xdr:nvSpPr>
      <xdr:spPr>
        <a:xfrm>
          <a:off x="2705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33038</xdr:rowOff>
    </xdr:from>
    <xdr:ext cx="405111" cy="259045"/>
    <xdr:sp macro="" textlink="">
      <xdr:nvSpPr>
        <xdr:cNvPr id="401" name="n_3mainValue【港湾・漁港】&#10;有形固定資産減価償却率"/>
        <xdr:cNvSpPr txBox="1"/>
      </xdr:nvSpPr>
      <xdr:spPr>
        <a:xfrm>
          <a:off x="1816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2" name="直線コネクタ 4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3" name="テキスト ボックス 41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5" name="テキスト ボックス 41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6" name="直線コネクタ 41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7" name="テキスト ボックス 41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9" name="テキスト ボックス 41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1" name="直線コネクタ 420"/>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2"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3" name="直線コネクタ 422"/>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4"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5" name="直線コネクタ 424"/>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6"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7" name="フローチャート: 判断 426"/>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8" name="フローチャート: 判断 427"/>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9" name="フローチャート: 判断 428"/>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30" name="フローチャート: 判断 429"/>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21771</xdr:rowOff>
    </xdr:from>
    <xdr:to>
      <xdr:col>55</xdr:col>
      <xdr:colOff>50800</xdr:colOff>
      <xdr:row>107</xdr:row>
      <xdr:rowOff>123371</xdr:rowOff>
    </xdr:to>
    <xdr:sp macro="" textlink="">
      <xdr:nvSpPr>
        <xdr:cNvPr id="436" name="楕円 435"/>
        <xdr:cNvSpPr/>
      </xdr:nvSpPr>
      <xdr:spPr>
        <a:xfrm>
          <a:off x="10426700" y="18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108148</xdr:rowOff>
    </xdr:from>
    <xdr:ext cx="599010" cy="259045"/>
    <xdr:sp macro="" textlink="">
      <xdr:nvSpPr>
        <xdr:cNvPr id="437" name="【港湾・漁港】&#10;一人当たり有形固定資産（償却資産）額該当値テキスト"/>
        <xdr:cNvSpPr txBox="1"/>
      </xdr:nvSpPr>
      <xdr:spPr>
        <a:xfrm>
          <a:off x="10515600" y="1828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22344</xdr:rowOff>
    </xdr:from>
    <xdr:to>
      <xdr:col>50</xdr:col>
      <xdr:colOff>165100</xdr:colOff>
      <xdr:row>107</xdr:row>
      <xdr:rowOff>123944</xdr:rowOff>
    </xdr:to>
    <xdr:sp macro="" textlink="">
      <xdr:nvSpPr>
        <xdr:cNvPr id="438" name="楕円 437"/>
        <xdr:cNvSpPr/>
      </xdr:nvSpPr>
      <xdr:spPr>
        <a:xfrm>
          <a:off x="9588500" y="18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72571</xdr:rowOff>
    </xdr:from>
    <xdr:to>
      <xdr:col>55</xdr:col>
      <xdr:colOff>0</xdr:colOff>
      <xdr:row>107</xdr:row>
      <xdr:rowOff>73144</xdr:rowOff>
    </xdr:to>
    <xdr:cxnSp macro="">
      <xdr:nvCxnSpPr>
        <xdr:cNvPr id="439" name="直線コネクタ 438"/>
        <xdr:cNvCxnSpPr/>
      </xdr:nvCxnSpPr>
      <xdr:spPr>
        <a:xfrm flipV="1">
          <a:off x="9639300" y="18417721"/>
          <a:ext cx="8382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22650</xdr:rowOff>
    </xdr:from>
    <xdr:to>
      <xdr:col>46</xdr:col>
      <xdr:colOff>38100</xdr:colOff>
      <xdr:row>107</xdr:row>
      <xdr:rowOff>124250</xdr:rowOff>
    </xdr:to>
    <xdr:sp macro="" textlink="">
      <xdr:nvSpPr>
        <xdr:cNvPr id="440" name="楕円 439"/>
        <xdr:cNvSpPr/>
      </xdr:nvSpPr>
      <xdr:spPr>
        <a:xfrm>
          <a:off x="8699500" y="183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73144</xdr:rowOff>
    </xdr:from>
    <xdr:to>
      <xdr:col>50</xdr:col>
      <xdr:colOff>114300</xdr:colOff>
      <xdr:row>107</xdr:row>
      <xdr:rowOff>73450</xdr:rowOff>
    </xdr:to>
    <xdr:cxnSp macro="">
      <xdr:nvCxnSpPr>
        <xdr:cNvPr id="441" name="直線コネクタ 440"/>
        <xdr:cNvCxnSpPr/>
      </xdr:nvCxnSpPr>
      <xdr:spPr>
        <a:xfrm flipV="1">
          <a:off x="8750300" y="1841829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23068</xdr:rowOff>
    </xdr:from>
    <xdr:to>
      <xdr:col>41</xdr:col>
      <xdr:colOff>101600</xdr:colOff>
      <xdr:row>107</xdr:row>
      <xdr:rowOff>124668</xdr:rowOff>
    </xdr:to>
    <xdr:sp macro="" textlink="">
      <xdr:nvSpPr>
        <xdr:cNvPr id="442" name="楕円 441"/>
        <xdr:cNvSpPr/>
      </xdr:nvSpPr>
      <xdr:spPr>
        <a:xfrm>
          <a:off x="7810500" y="183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73450</xdr:rowOff>
    </xdr:from>
    <xdr:to>
      <xdr:col>45</xdr:col>
      <xdr:colOff>177800</xdr:colOff>
      <xdr:row>107</xdr:row>
      <xdr:rowOff>73868</xdr:rowOff>
    </xdr:to>
    <xdr:cxnSp macro="">
      <xdr:nvCxnSpPr>
        <xdr:cNvPr id="443" name="直線コネクタ 442"/>
        <xdr:cNvCxnSpPr/>
      </xdr:nvCxnSpPr>
      <xdr:spPr>
        <a:xfrm flipV="1">
          <a:off x="7861300" y="1841860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4"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5"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6"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115071</xdr:rowOff>
    </xdr:from>
    <xdr:ext cx="599010" cy="259045"/>
    <xdr:sp macro="" textlink="">
      <xdr:nvSpPr>
        <xdr:cNvPr id="447" name="n_1mainValue【港湾・漁港】&#10;一人当たり有形固定資産（償却資産）額"/>
        <xdr:cNvSpPr txBox="1"/>
      </xdr:nvSpPr>
      <xdr:spPr>
        <a:xfrm>
          <a:off x="9327095" y="184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115377</xdr:rowOff>
    </xdr:from>
    <xdr:ext cx="599010" cy="259045"/>
    <xdr:sp macro="" textlink="">
      <xdr:nvSpPr>
        <xdr:cNvPr id="448" name="n_2mainValue【港湾・漁港】&#10;一人当たり有形固定資産（償却資産）額"/>
        <xdr:cNvSpPr txBox="1"/>
      </xdr:nvSpPr>
      <xdr:spPr>
        <a:xfrm>
          <a:off x="8450795" y="1846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115795</xdr:rowOff>
    </xdr:from>
    <xdr:ext cx="599010" cy="259045"/>
    <xdr:sp macro="" textlink="">
      <xdr:nvSpPr>
        <xdr:cNvPr id="449" name="n_3mainValue【港湾・漁港】&#10;一人当たり有形固定資産（償却資産）額"/>
        <xdr:cNvSpPr txBox="1"/>
      </xdr:nvSpPr>
      <xdr:spPr>
        <a:xfrm>
          <a:off x="7561795" y="1846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4" name="直線コネクタ 473"/>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6" name="直線コネクタ 47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9"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80" name="フローチャート: 判断 479"/>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1" name="フローチャート: 判断 480"/>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2" name="フローチャート: 判断 481"/>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3" name="フローチャート: 判断 48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489" name="楕円 488"/>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490" name="【認定こども園・幼稚園・保育所】&#10;有形固定資産減価償却率該当値テキスト"/>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133985</xdr:rowOff>
    </xdr:from>
    <xdr:to>
      <xdr:col>81</xdr:col>
      <xdr:colOff>101600</xdr:colOff>
      <xdr:row>36</xdr:row>
      <xdr:rowOff>64135</xdr:rowOff>
    </xdr:to>
    <xdr:sp macro="" textlink="">
      <xdr:nvSpPr>
        <xdr:cNvPr id="491" name="楕円 490"/>
        <xdr:cNvSpPr/>
      </xdr:nvSpPr>
      <xdr:spPr>
        <a:xfrm>
          <a:off x="15430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13335</xdr:rowOff>
    </xdr:to>
    <xdr:cxnSp macro="">
      <xdr:nvCxnSpPr>
        <xdr:cNvPr id="492" name="直線コネクタ 491"/>
        <xdr:cNvCxnSpPr/>
      </xdr:nvCxnSpPr>
      <xdr:spPr>
        <a:xfrm flipV="1">
          <a:off x="15481300" y="61455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93" name="楕円 492"/>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xdr:rowOff>
    </xdr:from>
    <xdr:to>
      <xdr:col>81</xdr:col>
      <xdr:colOff>50800</xdr:colOff>
      <xdr:row>36</xdr:row>
      <xdr:rowOff>57150</xdr:rowOff>
    </xdr:to>
    <xdr:cxnSp macro="">
      <xdr:nvCxnSpPr>
        <xdr:cNvPr id="494" name="直線コネクタ 493"/>
        <xdr:cNvCxnSpPr/>
      </xdr:nvCxnSpPr>
      <xdr:spPr>
        <a:xfrm flipV="1">
          <a:off x="14592300" y="61855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52070</xdr:rowOff>
    </xdr:from>
    <xdr:to>
      <xdr:col>72</xdr:col>
      <xdr:colOff>38100</xdr:colOff>
      <xdr:row>36</xdr:row>
      <xdr:rowOff>153670</xdr:rowOff>
    </xdr:to>
    <xdr:sp macro="" textlink="">
      <xdr:nvSpPr>
        <xdr:cNvPr id="495" name="楕円 494"/>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57150</xdr:rowOff>
    </xdr:from>
    <xdr:to>
      <xdr:col>76</xdr:col>
      <xdr:colOff>114300</xdr:colOff>
      <xdr:row>36</xdr:row>
      <xdr:rowOff>102870</xdr:rowOff>
    </xdr:to>
    <xdr:cxnSp macro="">
      <xdr:nvCxnSpPr>
        <xdr:cNvPr id="496" name="直線コネクタ 495"/>
        <xdr:cNvCxnSpPr/>
      </xdr:nvCxnSpPr>
      <xdr:spPr>
        <a:xfrm flipV="1">
          <a:off x="13703300" y="6229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7"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8"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9"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80662</xdr:rowOff>
    </xdr:from>
    <xdr:ext cx="405111" cy="259045"/>
    <xdr:sp macro="" textlink="">
      <xdr:nvSpPr>
        <xdr:cNvPr id="500" name="n_1mainValue【認定こども園・幼稚園・保育所】&#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501" name="n_2mainValue【認定こども園・幼稚園・保育所】&#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170197</xdr:rowOff>
    </xdr:from>
    <xdr:ext cx="405111" cy="259045"/>
    <xdr:sp macro="" textlink="">
      <xdr:nvSpPr>
        <xdr:cNvPr id="502" name="n_3mainValue【認定こども園・幼稚園・保育所】&#10;有形固定資産減価償却率"/>
        <xdr:cNvSpPr txBox="1"/>
      </xdr:nvSpPr>
      <xdr:spPr>
        <a:xfrm>
          <a:off x="13500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3" name="直線コネクタ 51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4" name="テキスト ボックス 51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5" name="直線コネクタ 51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6" name="テキスト ボックス 51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7" name="直線コネクタ 51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8" name="テキスト ボックス 51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9" name="直線コネクタ 51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0" name="テキスト ボックス 51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1" name="直線コネクタ 52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2" name="テキスト ボックス 52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3" name="直線コネクタ 52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4" name="テキスト ボックス 52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8" name="直線コネクタ 527"/>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9"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30" name="直線コネクタ 529"/>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1"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2" name="直線コネクタ 531"/>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3"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4" name="フローチャート: 判断 533"/>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5" name="フローチャート: 判断 534"/>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6" name="フローチャート: 判断 535"/>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7" name="フローチャート: 判断 536"/>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543" name="楕円 542"/>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544" name="【認定こども園・幼稚園・保育所】&#10;一人当たり面積該当値テキスト"/>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27033</xdr:rowOff>
    </xdr:from>
    <xdr:to>
      <xdr:col>112</xdr:col>
      <xdr:colOff>38100</xdr:colOff>
      <xdr:row>41</xdr:row>
      <xdr:rowOff>128633</xdr:rowOff>
    </xdr:to>
    <xdr:sp macro="" textlink="">
      <xdr:nvSpPr>
        <xdr:cNvPr id="545" name="楕円 544"/>
        <xdr:cNvSpPr/>
      </xdr:nvSpPr>
      <xdr:spPr>
        <a:xfrm>
          <a:off x="2127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77833</xdr:rowOff>
    </xdr:from>
    <xdr:to>
      <xdr:col>116</xdr:col>
      <xdr:colOff>63500</xdr:colOff>
      <xdr:row>41</xdr:row>
      <xdr:rowOff>77833</xdr:rowOff>
    </xdr:to>
    <xdr:cxnSp macro="">
      <xdr:nvCxnSpPr>
        <xdr:cNvPr id="546" name="直線コネクタ 545"/>
        <xdr:cNvCxnSpPr/>
      </xdr:nvCxnSpPr>
      <xdr:spPr>
        <a:xfrm>
          <a:off x="21323300" y="7107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27033</xdr:rowOff>
    </xdr:from>
    <xdr:to>
      <xdr:col>107</xdr:col>
      <xdr:colOff>101600</xdr:colOff>
      <xdr:row>41</xdr:row>
      <xdr:rowOff>128633</xdr:rowOff>
    </xdr:to>
    <xdr:sp macro="" textlink="">
      <xdr:nvSpPr>
        <xdr:cNvPr id="547" name="楕円 546"/>
        <xdr:cNvSpPr/>
      </xdr:nvSpPr>
      <xdr:spPr>
        <a:xfrm>
          <a:off x="2038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77833</xdr:rowOff>
    </xdr:from>
    <xdr:to>
      <xdr:col>111</xdr:col>
      <xdr:colOff>177800</xdr:colOff>
      <xdr:row>41</xdr:row>
      <xdr:rowOff>77833</xdr:rowOff>
    </xdr:to>
    <xdr:cxnSp macro="">
      <xdr:nvCxnSpPr>
        <xdr:cNvPr id="548" name="直線コネクタ 547"/>
        <xdr:cNvCxnSpPr/>
      </xdr:nvCxnSpPr>
      <xdr:spPr>
        <a:xfrm>
          <a:off x="20434300" y="7107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30299</xdr:rowOff>
    </xdr:from>
    <xdr:to>
      <xdr:col>102</xdr:col>
      <xdr:colOff>165100</xdr:colOff>
      <xdr:row>41</xdr:row>
      <xdr:rowOff>131899</xdr:rowOff>
    </xdr:to>
    <xdr:sp macro="" textlink="">
      <xdr:nvSpPr>
        <xdr:cNvPr id="549" name="楕円 548"/>
        <xdr:cNvSpPr/>
      </xdr:nvSpPr>
      <xdr:spPr>
        <a:xfrm>
          <a:off x="19494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77833</xdr:rowOff>
    </xdr:from>
    <xdr:to>
      <xdr:col>107</xdr:col>
      <xdr:colOff>50800</xdr:colOff>
      <xdr:row>41</xdr:row>
      <xdr:rowOff>81099</xdr:rowOff>
    </xdr:to>
    <xdr:cxnSp macro="">
      <xdr:nvCxnSpPr>
        <xdr:cNvPr id="550" name="直線コネクタ 549"/>
        <xdr:cNvCxnSpPr/>
      </xdr:nvCxnSpPr>
      <xdr:spPr>
        <a:xfrm flipV="1">
          <a:off x="19545300" y="71072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5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119760</xdr:rowOff>
    </xdr:from>
    <xdr:ext cx="469744" cy="259045"/>
    <xdr:sp macro="" textlink="">
      <xdr:nvSpPr>
        <xdr:cNvPr id="554" name="n_1mainValue【認定こども園・幼稚園・保育所】&#10;一人当たり面積"/>
        <xdr:cNvSpPr txBox="1"/>
      </xdr:nvSpPr>
      <xdr:spPr>
        <a:xfrm>
          <a:off x="21075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119760</xdr:rowOff>
    </xdr:from>
    <xdr:ext cx="469744" cy="259045"/>
    <xdr:sp macro="" textlink="">
      <xdr:nvSpPr>
        <xdr:cNvPr id="555" name="n_2mainValue【認定こども園・幼稚園・保育所】&#10;一人当たり面積"/>
        <xdr:cNvSpPr txBox="1"/>
      </xdr:nvSpPr>
      <xdr:spPr>
        <a:xfrm>
          <a:off x="20199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123026</xdr:rowOff>
    </xdr:from>
    <xdr:ext cx="469744" cy="259045"/>
    <xdr:sp macro="" textlink="">
      <xdr:nvSpPr>
        <xdr:cNvPr id="556" name="n_3mainValue【認定こども園・幼稚園・保育所】&#10;一人当たり面積"/>
        <xdr:cNvSpPr txBox="1"/>
      </xdr:nvSpPr>
      <xdr:spPr>
        <a:xfrm>
          <a:off x="193104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8" name="直線コネクタ 5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9" name="テキスト ボックス 5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0" name="直線コネクタ 5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1" name="テキスト ボックス 5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2" name="直線コネクタ 5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3" name="テキスト ボックス 5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4" name="直線コネクタ 5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5" name="テキスト ボックス 5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9" name="直線コネクタ 57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8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1" name="直線コネクタ 58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3" name="直線コネクタ 58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4"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5" name="フローチャート: 判断 58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6" name="フローチャート: 判断 58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7" name="フローチャート: 判断 58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8" name="フローチャート: 判断 58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94" name="楕円 593"/>
        <xdr:cNvSpPr/>
      </xdr:nvSpPr>
      <xdr:spPr>
        <a:xfrm>
          <a:off x="16268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57929</xdr:rowOff>
    </xdr:from>
    <xdr:ext cx="405111" cy="259045"/>
    <xdr:sp macro="" textlink="">
      <xdr:nvSpPr>
        <xdr:cNvPr id="595" name="【学校施設】&#10;有形固定資産減価償却率該当値テキスト"/>
        <xdr:cNvSpPr txBox="1"/>
      </xdr:nvSpPr>
      <xdr:spPr>
        <a:xfrm>
          <a:off x="163576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141224</xdr:rowOff>
    </xdr:from>
    <xdr:to>
      <xdr:col>81</xdr:col>
      <xdr:colOff>101600</xdr:colOff>
      <xdr:row>60</xdr:row>
      <xdr:rowOff>71374</xdr:rowOff>
    </xdr:to>
    <xdr:sp macro="" textlink="">
      <xdr:nvSpPr>
        <xdr:cNvPr id="596" name="楕円 595"/>
        <xdr:cNvSpPr/>
      </xdr:nvSpPr>
      <xdr:spPr>
        <a:xfrm>
          <a:off x="15430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130302</xdr:rowOff>
    </xdr:from>
    <xdr:to>
      <xdr:col>85</xdr:col>
      <xdr:colOff>127000</xdr:colOff>
      <xdr:row>60</xdr:row>
      <xdr:rowOff>20574</xdr:rowOff>
    </xdr:to>
    <xdr:cxnSp macro="">
      <xdr:nvCxnSpPr>
        <xdr:cNvPr id="597" name="直線コネクタ 596"/>
        <xdr:cNvCxnSpPr/>
      </xdr:nvCxnSpPr>
      <xdr:spPr>
        <a:xfrm flipV="1">
          <a:off x="15481300" y="1024585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xdr:rowOff>
    </xdr:from>
    <xdr:to>
      <xdr:col>76</xdr:col>
      <xdr:colOff>165100</xdr:colOff>
      <xdr:row>58</xdr:row>
      <xdr:rowOff>110236</xdr:rowOff>
    </xdr:to>
    <xdr:sp macro="" textlink="">
      <xdr:nvSpPr>
        <xdr:cNvPr id="598" name="楕円 597"/>
        <xdr:cNvSpPr/>
      </xdr:nvSpPr>
      <xdr:spPr>
        <a:xfrm>
          <a:off x="14541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59436</xdr:rowOff>
    </xdr:from>
    <xdr:to>
      <xdr:col>81</xdr:col>
      <xdr:colOff>50800</xdr:colOff>
      <xdr:row>60</xdr:row>
      <xdr:rowOff>20574</xdr:rowOff>
    </xdr:to>
    <xdr:cxnSp macro="">
      <xdr:nvCxnSpPr>
        <xdr:cNvPr id="599" name="直線コネクタ 598"/>
        <xdr:cNvCxnSpPr/>
      </xdr:nvCxnSpPr>
      <xdr:spPr>
        <a:xfrm>
          <a:off x="14592300" y="1000353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118364</xdr:rowOff>
    </xdr:from>
    <xdr:to>
      <xdr:col>72</xdr:col>
      <xdr:colOff>38100</xdr:colOff>
      <xdr:row>58</xdr:row>
      <xdr:rowOff>48514</xdr:rowOff>
    </xdr:to>
    <xdr:sp macro="" textlink="">
      <xdr:nvSpPr>
        <xdr:cNvPr id="600" name="楕円 599"/>
        <xdr:cNvSpPr/>
      </xdr:nvSpPr>
      <xdr:spPr>
        <a:xfrm>
          <a:off x="13652500" y="98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169164</xdr:rowOff>
    </xdr:from>
    <xdr:to>
      <xdr:col>76</xdr:col>
      <xdr:colOff>114300</xdr:colOff>
      <xdr:row>58</xdr:row>
      <xdr:rowOff>59436</xdr:rowOff>
    </xdr:to>
    <xdr:cxnSp macro="">
      <xdr:nvCxnSpPr>
        <xdr:cNvPr id="601" name="直線コネクタ 600"/>
        <xdr:cNvCxnSpPr/>
      </xdr:nvCxnSpPr>
      <xdr:spPr>
        <a:xfrm>
          <a:off x="13703300" y="99418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2"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3"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4"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62501</xdr:rowOff>
    </xdr:from>
    <xdr:ext cx="405111" cy="259045"/>
    <xdr:sp macro="" textlink="">
      <xdr:nvSpPr>
        <xdr:cNvPr id="605" name="n_1mainValue【学校施設】&#10;有形固定資産減価償却率"/>
        <xdr:cNvSpPr txBox="1"/>
      </xdr:nvSpPr>
      <xdr:spPr>
        <a:xfrm>
          <a:off x="15266044" y="1034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126763</xdr:rowOff>
    </xdr:from>
    <xdr:ext cx="405111" cy="259045"/>
    <xdr:sp macro="" textlink="">
      <xdr:nvSpPr>
        <xdr:cNvPr id="606" name="n_2mainValue【学校施設】&#10;有形固定資産減価償却率"/>
        <xdr:cNvSpPr txBox="1"/>
      </xdr:nvSpPr>
      <xdr:spPr>
        <a:xfrm>
          <a:off x="1438974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65041</xdr:rowOff>
    </xdr:from>
    <xdr:ext cx="405111" cy="259045"/>
    <xdr:sp macro="" textlink="">
      <xdr:nvSpPr>
        <xdr:cNvPr id="607" name="n_3mainValue【学校施設】&#10;有形固定資産減価償却率"/>
        <xdr:cNvSpPr txBox="1"/>
      </xdr:nvSpPr>
      <xdr:spPr>
        <a:xfrm>
          <a:off x="13500744" y="96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1" name="直線コネクタ 630"/>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2"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3" name="直線コネクタ 632"/>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4"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5" name="直線コネクタ 634"/>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6"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7" name="フローチャート: 判断 636"/>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8" name="フローチャート: 判断 637"/>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9" name="フローチャート: 判断 638"/>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40" name="フローチャート: 判断 639"/>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12827</xdr:rowOff>
    </xdr:from>
    <xdr:to>
      <xdr:col>116</xdr:col>
      <xdr:colOff>114300</xdr:colOff>
      <xdr:row>60</xdr:row>
      <xdr:rowOff>114427</xdr:rowOff>
    </xdr:to>
    <xdr:sp macro="" textlink="">
      <xdr:nvSpPr>
        <xdr:cNvPr id="646" name="楕円 645"/>
        <xdr:cNvSpPr/>
      </xdr:nvSpPr>
      <xdr:spPr>
        <a:xfrm>
          <a:off x="22110700" y="102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35704</xdr:rowOff>
    </xdr:from>
    <xdr:ext cx="469744" cy="259045"/>
    <xdr:sp macro="" textlink="">
      <xdr:nvSpPr>
        <xdr:cNvPr id="647" name="【学校施設】&#10;一人当たり面積該当値テキスト"/>
        <xdr:cNvSpPr txBox="1"/>
      </xdr:nvSpPr>
      <xdr:spPr>
        <a:xfrm>
          <a:off x="22199600" y="1015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xdr:rowOff>
    </xdr:from>
    <xdr:to>
      <xdr:col>112</xdr:col>
      <xdr:colOff>38100</xdr:colOff>
      <xdr:row>60</xdr:row>
      <xdr:rowOff>108712</xdr:rowOff>
    </xdr:to>
    <xdr:sp macro="" textlink="">
      <xdr:nvSpPr>
        <xdr:cNvPr id="648" name="楕円 647"/>
        <xdr:cNvSpPr/>
      </xdr:nvSpPr>
      <xdr:spPr>
        <a:xfrm>
          <a:off x="21272500" y="102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57912</xdr:rowOff>
    </xdr:from>
    <xdr:to>
      <xdr:col>116</xdr:col>
      <xdr:colOff>63500</xdr:colOff>
      <xdr:row>60</xdr:row>
      <xdr:rowOff>63627</xdr:rowOff>
    </xdr:to>
    <xdr:cxnSp macro="">
      <xdr:nvCxnSpPr>
        <xdr:cNvPr id="649" name="直線コネクタ 648"/>
        <xdr:cNvCxnSpPr/>
      </xdr:nvCxnSpPr>
      <xdr:spPr>
        <a:xfrm>
          <a:off x="21323300" y="1034491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88265</xdr:rowOff>
    </xdr:from>
    <xdr:to>
      <xdr:col>107</xdr:col>
      <xdr:colOff>101600</xdr:colOff>
      <xdr:row>61</xdr:row>
      <xdr:rowOff>18415</xdr:rowOff>
    </xdr:to>
    <xdr:sp macro="" textlink="">
      <xdr:nvSpPr>
        <xdr:cNvPr id="650" name="楕円 649"/>
        <xdr:cNvSpPr/>
      </xdr:nvSpPr>
      <xdr:spPr>
        <a:xfrm>
          <a:off x="20383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57912</xdr:rowOff>
    </xdr:from>
    <xdr:to>
      <xdr:col>111</xdr:col>
      <xdr:colOff>177800</xdr:colOff>
      <xdr:row>60</xdr:row>
      <xdr:rowOff>139065</xdr:rowOff>
    </xdr:to>
    <xdr:cxnSp macro="">
      <xdr:nvCxnSpPr>
        <xdr:cNvPr id="651" name="直線コネクタ 650"/>
        <xdr:cNvCxnSpPr/>
      </xdr:nvCxnSpPr>
      <xdr:spPr>
        <a:xfrm flipV="1">
          <a:off x="20434300" y="1034491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73406</xdr:rowOff>
    </xdr:from>
    <xdr:to>
      <xdr:col>102</xdr:col>
      <xdr:colOff>165100</xdr:colOff>
      <xdr:row>61</xdr:row>
      <xdr:rowOff>3556</xdr:rowOff>
    </xdr:to>
    <xdr:sp macro="" textlink="">
      <xdr:nvSpPr>
        <xdr:cNvPr id="652" name="楕円 651"/>
        <xdr:cNvSpPr/>
      </xdr:nvSpPr>
      <xdr:spPr>
        <a:xfrm>
          <a:off x="19494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124206</xdr:rowOff>
    </xdr:from>
    <xdr:to>
      <xdr:col>107</xdr:col>
      <xdr:colOff>50800</xdr:colOff>
      <xdr:row>60</xdr:row>
      <xdr:rowOff>139065</xdr:rowOff>
    </xdr:to>
    <xdr:cxnSp macro="">
      <xdr:nvCxnSpPr>
        <xdr:cNvPr id="653" name="直線コネクタ 652"/>
        <xdr:cNvCxnSpPr/>
      </xdr:nvCxnSpPr>
      <xdr:spPr>
        <a:xfrm>
          <a:off x="19545300" y="1041120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54"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5"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6"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125239</xdr:rowOff>
    </xdr:from>
    <xdr:ext cx="469744" cy="259045"/>
    <xdr:sp macro="" textlink="">
      <xdr:nvSpPr>
        <xdr:cNvPr id="657" name="n_1mainValue【学校施設】&#10;一人当たり面積"/>
        <xdr:cNvSpPr txBox="1"/>
      </xdr:nvSpPr>
      <xdr:spPr>
        <a:xfrm>
          <a:off x="21075727"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9542</xdr:rowOff>
    </xdr:from>
    <xdr:ext cx="469744" cy="259045"/>
    <xdr:sp macro="" textlink="">
      <xdr:nvSpPr>
        <xdr:cNvPr id="658" name="n_2mainValue【学校施設】&#10;一人当たり面積"/>
        <xdr:cNvSpPr txBox="1"/>
      </xdr:nvSpPr>
      <xdr:spPr>
        <a:xfrm>
          <a:off x="20199427" y="1046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166133</xdr:rowOff>
    </xdr:from>
    <xdr:ext cx="469744" cy="259045"/>
    <xdr:sp macro="" textlink="">
      <xdr:nvSpPr>
        <xdr:cNvPr id="659" name="n_3mainValue【学校施設】&#10;一人当たり面積"/>
        <xdr:cNvSpPr txBox="1"/>
      </xdr:nvSpPr>
      <xdr:spPr>
        <a:xfrm>
          <a:off x="19310427" y="10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4" name="直線コネクタ 683"/>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5"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6" name="直線コネクタ 685"/>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8" name="直線コネクタ 6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9"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90" name="フローチャート: 判断 689"/>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1" name="フローチャート: 判断 690"/>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2" name="フローチャート: 判断 69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3" name="フローチャート: 判断 692"/>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699" name="楕円 698"/>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700" name="【児童館】&#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701" name="楕円 700"/>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99061</xdr:rowOff>
    </xdr:from>
    <xdr:to>
      <xdr:col>85</xdr:col>
      <xdr:colOff>127000</xdr:colOff>
      <xdr:row>80</xdr:row>
      <xdr:rowOff>140970</xdr:rowOff>
    </xdr:to>
    <xdr:cxnSp macro="">
      <xdr:nvCxnSpPr>
        <xdr:cNvPr id="702" name="直線コネクタ 701"/>
        <xdr:cNvCxnSpPr/>
      </xdr:nvCxnSpPr>
      <xdr:spPr>
        <a:xfrm flipV="1">
          <a:off x="15481300" y="13815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703" name="楕円 702"/>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11430</xdr:rowOff>
    </xdr:to>
    <xdr:cxnSp macro="">
      <xdr:nvCxnSpPr>
        <xdr:cNvPr id="704" name="直線コネクタ 703"/>
        <xdr:cNvCxnSpPr/>
      </xdr:nvCxnSpPr>
      <xdr:spPr>
        <a:xfrm flipV="1">
          <a:off x="14592300" y="1385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2539</xdr:rowOff>
    </xdr:from>
    <xdr:to>
      <xdr:col>72</xdr:col>
      <xdr:colOff>38100</xdr:colOff>
      <xdr:row>81</xdr:row>
      <xdr:rowOff>104139</xdr:rowOff>
    </xdr:to>
    <xdr:sp macro="" textlink="">
      <xdr:nvSpPr>
        <xdr:cNvPr id="705" name="楕円 704"/>
        <xdr:cNvSpPr/>
      </xdr:nvSpPr>
      <xdr:spPr>
        <a:xfrm>
          <a:off x="13652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xdr:rowOff>
    </xdr:from>
    <xdr:to>
      <xdr:col>76</xdr:col>
      <xdr:colOff>114300</xdr:colOff>
      <xdr:row>81</xdr:row>
      <xdr:rowOff>53339</xdr:rowOff>
    </xdr:to>
    <xdr:cxnSp macro="">
      <xdr:nvCxnSpPr>
        <xdr:cNvPr id="706" name="直線コネクタ 705"/>
        <xdr:cNvCxnSpPr/>
      </xdr:nvCxnSpPr>
      <xdr:spPr>
        <a:xfrm flipV="1">
          <a:off x="13703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7"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08"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9"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710" name="n_1mainValue【児童館】&#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78757</xdr:rowOff>
    </xdr:from>
    <xdr:ext cx="405111" cy="259045"/>
    <xdr:sp macro="" textlink="">
      <xdr:nvSpPr>
        <xdr:cNvPr id="711" name="n_2mainValue【児童館】&#10;有形固定資産減価償却率"/>
        <xdr:cNvSpPr txBox="1"/>
      </xdr:nvSpPr>
      <xdr:spPr>
        <a:xfrm>
          <a:off x="14389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120666</xdr:rowOff>
    </xdr:from>
    <xdr:ext cx="405111" cy="259045"/>
    <xdr:sp macro="" textlink="">
      <xdr:nvSpPr>
        <xdr:cNvPr id="712" name="n_3mainValue【児童館】&#10;有形固定資産減価償却率"/>
        <xdr:cNvSpPr txBox="1"/>
      </xdr:nvSpPr>
      <xdr:spPr>
        <a:xfrm>
          <a:off x="13500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3" name="直線コネクタ 7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4" name="テキスト ボックス 7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5" name="直線コネクタ 7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6" name="テキスト ボックス 7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7" name="直線コネクタ 7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8" name="テキスト ボックス 7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9" name="直線コネクタ 7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0" name="テキスト ボックス 7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4" name="直線コネクタ 73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6" name="直線コネクタ 73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8" name="直線コネクタ 73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9"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0" name="フローチャート: 判断 73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1" name="フローチャート: 判断 74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2" name="フローチャート: 判断 74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3" name="フローチャート: 判断 74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49" name="楕円 748"/>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50"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51" name="楕円 750"/>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52" name="直線コネクタ 751"/>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53" name="楕円 752"/>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54" name="直線コネクタ 753"/>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55" name="楕円 754"/>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56" name="直線コネクタ 755"/>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7"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8"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9"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60"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61"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62"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3" name="テキスト ボックス 7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4" name="直線コネクタ 7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5" name="テキスト ボックス 7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6" name="直線コネクタ 7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7" name="テキスト ボックス 7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8" name="直線コネクタ 7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9" name="テキスト ボックス 7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0" name="直線コネクタ 7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1" name="テキスト ボックス 7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2" name="直線コネクタ 7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3" name="テキスト ボックス 7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7" name="直線コネクタ 786"/>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8"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9" name="直線コネクタ 788"/>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90"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1" name="直線コネクタ 79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2"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3" name="フローチャート: 判断 792"/>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4" name="フローチャート: 判断 793"/>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5" name="フローチャート: 判断 794"/>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6" name="フローチャート: 判断 795"/>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95886</xdr:rowOff>
    </xdr:from>
    <xdr:to>
      <xdr:col>85</xdr:col>
      <xdr:colOff>177800</xdr:colOff>
      <xdr:row>109</xdr:row>
      <xdr:rowOff>26036</xdr:rowOff>
    </xdr:to>
    <xdr:sp macro="" textlink="">
      <xdr:nvSpPr>
        <xdr:cNvPr id="802" name="楕円 801"/>
        <xdr:cNvSpPr/>
      </xdr:nvSpPr>
      <xdr:spPr>
        <a:xfrm>
          <a:off x="162687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10813</xdr:rowOff>
    </xdr:from>
    <xdr:ext cx="405111" cy="259045"/>
    <xdr:sp macro="" textlink="">
      <xdr:nvSpPr>
        <xdr:cNvPr id="803" name="【公民館】&#10;有形固定資産減価償却率該当値テキスト"/>
        <xdr:cNvSpPr txBox="1"/>
      </xdr:nvSpPr>
      <xdr:spPr>
        <a:xfrm>
          <a:off x="16357600" y="1852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153036</xdr:rowOff>
    </xdr:from>
    <xdr:to>
      <xdr:col>81</xdr:col>
      <xdr:colOff>101600</xdr:colOff>
      <xdr:row>100</xdr:row>
      <xdr:rowOff>83186</xdr:rowOff>
    </xdr:to>
    <xdr:sp macro="" textlink="">
      <xdr:nvSpPr>
        <xdr:cNvPr id="804" name="楕円 803"/>
        <xdr:cNvSpPr/>
      </xdr:nvSpPr>
      <xdr:spPr>
        <a:xfrm>
          <a:off x="154305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32386</xdr:rowOff>
    </xdr:from>
    <xdr:to>
      <xdr:col>85</xdr:col>
      <xdr:colOff>127000</xdr:colOff>
      <xdr:row>108</xdr:row>
      <xdr:rowOff>146686</xdr:rowOff>
    </xdr:to>
    <xdr:cxnSp macro="">
      <xdr:nvCxnSpPr>
        <xdr:cNvPr id="805" name="直線コネクタ 804"/>
        <xdr:cNvCxnSpPr/>
      </xdr:nvCxnSpPr>
      <xdr:spPr>
        <a:xfrm>
          <a:off x="15481300" y="17177386"/>
          <a:ext cx="8382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153036</xdr:rowOff>
    </xdr:from>
    <xdr:to>
      <xdr:col>76</xdr:col>
      <xdr:colOff>165100</xdr:colOff>
      <xdr:row>100</xdr:row>
      <xdr:rowOff>83186</xdr:rowOff>
    </xdr:to>
    <xdr:sp macro="" textlink="">
      <xdr:nvSpPr>
        <xdr:cNvPr id="806" name="楕円 805"/>
        <xdr:cNvSpPr/>
      </xdr:nvSpPr>
      <xdr:spPr>
        <a:xfrm>
          <a:off x="14541500" y="171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32386</xdr:rowOff>
    </xdr:from>
    <xdr:to>
      <xdr:col>81</xdr:col>
      <xdr:colOff>50800</xdr:colOff>
      <xdr:row>100</xdr:row>
      <xdr:rowOff>32386</xdr:rowOff>
    </xdr:to>
    <xdr:cxnSp macro="">
      <xdr:nvCxnSpPr>
        <xdr:cNvPr id="807" name="直線コネクタ 806"/>
        <xdr:cNvCxnSpPr/>
      </xdr:nvCxnSpPr>
      <xdr:spPr>
        <a:xfrm>
          <a:off x="14592300" y="17177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124461</xdr:rowOff>
    </xdr:from>
    <xdr:to>
      <xdr:col>72</xdr:col>
      <xdr:colOff>38100</xdr:colOff>
      <xdr:row>101</xdr:row>
      <xdr:rowOff>54611</xdr:rowOff>
    </xdr:to>
    <xdr:sp macro="" textlink="">
      <xdr:nvSpPr>
        <xdr:cNvPr id="808" name="楕円 807"/>
        <xdr:cNvSpPr/>
      </xdr:nvSpPr>
      <xdr:spPr>
        <a:xfrm>
          <a:off x="13652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32386</xdr:rowOff>
    </xdr:from>
    <xdr:to>
      <xdr:col>76</xdr:col>
      <xdr:colOff>114300</xdr:colOff>
      <xdr:row>101</xdr:row>
      <xdr:rowOff>3811</xdr:rowOff>
    </xdr:to>
    <xdr:cxnSp macro="">
      <xdr:nvCxnSpPr>
        <xdr:cNvPr id="809" name="直線コネクタ 808"/>
        <xdr:cNvCxnSpPr/>
      </xdr:nvCxnSpPr>
      <xdr:spPr>
        <a:xfrm flipV="1">
          <a:off x="13703300" y="17177386"/>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10"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1"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2"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99713</xdr:rowOff>
    </xdr:from>
    <xdr:ext cx="405111" cy="259045"/>
    <xdr:sp macro="" textlink="">
      <xdr:nvSpPr>
        <xdr:cNvPr id="813" name="n_1mainValue【公民館】&#10;有形固定資産減価償却率"/>
        <xdr:cNvSpPr txBox="1"/>
      </xdr:nvSpPr>
      <xdr:spPr>
        <a:xfrm>
          <a:off x="152660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99713</xdr:rowOff>
    </xdr:from>
    <xdr:ext cx="405111" cy="259045"/>
    <xdr:sp macro="" textlink="">
      <xdr:nvSpPr>
        <xdr:cNvPr id="814" name="n_2mainValue【公民館】&#10;有形固定資産減価償却率"/>
        <xdr:cNvSpPr txBox="1"/>
      </xdr:nvSpPr>
      <xdr:spPr>
        <a:xfrm>
          <a:off x="143897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71138</xdr:rowOff>
    </xdr:from>
    <xdr:ext cx="405111" cy="259045"/>
    <xdr:sp macro="" textlink="">
      <xdr:nvSpPr>
        <xdr:cNvPr id="815" name="n_3mainValue【公民館】&#10;有形固定資産減価償却率"/>
        <xdr:cNvSpPr txBox="1"/>
      </xdr:nvSpPr>
      <xdr:spPr>
        <a:xfrm>
          <a:off x="135007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6" name="直線コネクタ 82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7" name="テキスト ボックス 82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8" name="直線コネクタ 82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9" name="テキスト ボックス 82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0" name="直線コネクタ 82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1" name="テキスト ボックス 83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2" name="直線コネクタ 83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3" name="テキスト ボックス 83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7" name="直線コネクタ 836"/>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9" name="直線コネクタ 83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40"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1" name="直線コネクタ 840"/>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2"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3" name="フローチャート: 判断 842"/>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4" name="フローチャート: 判断 843"/>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5" name="フローチャート: 判断 84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6" name="フローチャート: 判断 845"/>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852" name="楕円 851"/>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33545</xdr:rowOff>
    </xdr:from>
    <xdr:ext cx="469744" cy="259045"/>
    <xdr:sp macro="" textlink="">
      <xdr:nvSpPr>
        <xdr:cNvPr id="853" name="【公民館】&#10;一人当たり面積該当値テキスト"/>
        <xdr:cNvSpPr txBox="1"/>
      </xdr:nvSpPr>
      <xdr:spPr>
        <a:xfrm>
          <a:off x="22199600"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160274</xdr:rowOff>
    </xdr:from>
    <xdr:to>
      <xdr:col>112</xdr:col>
      <xdr:colOff>38100</xdr:colOff>
      <xdr:row>108</xdr:row>
      <xdr:rowOff>90424</xdr:rowOff>
    </xdr:to>
    <xdr:sp macro="" textlink="">
      <xdr:nvSpPr>
        <xdr:cNvPr id="854" name="楕円 853"/>
        <xdr:cNvSpPr/>
      </xdr:nvSpPr>
      <xdr:spPr>
        <a:xfrm>
          <a:off x="21272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108</xdr:row>
      <xdr:rowOff>39624</xdr:rowOff>
    </xdr:to>
    <xdr:cxnSp macro="">
      <xdr:nvCxnSpPr>
        <xdr:cNvPr id="855" name="直線コネクタ 854"/>
        <xdr:cNvCxnSpPr/>
      </xdr:nvCxnSpPr>
      <xdr:spPr>
        <a:xfrm flipV="1">
          <a:off x="21323300" y="184510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160274</xdr:rowOff>
    </xdr:from>
    <xdr:to>
      <xdr:col>107</xdr:col>
      <xdr:colOff>101600</xdr:colOff>
      <xdr:row>108</xdr:row>
      <xdr:rowOff>90424</xdr:rowOff>
    </xdr:to>
    <xdr:sp macro="" textlink="">
      <xdr:nvSpPr>
        <xdr:cNvPr id="856" name="楕円 855"/>
        <xdr:cNvSpPr/>
      </xdr:nvSpPr>
      <xdr:spPr>
        <a:xfrm>
          <a:off x="20383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39624</xdr:rowOff>
    </xdr:from>
    <xdr:to>
      <xdr:col>111</xdr:col>
      <xdr:colOff>177800</xdr:colOff>
      <xdr:row>108</xdr:row>
      <xdr:rowOff>39624</xdr:rowOff>
    </xdr:to>
    <xdr:cxnSp macro="">
      <xdr:nvCxnSpPr>
        <xdr:cNvPr id="857" name="直線コネクタ 856"/>
        <xdr:cNvCxnSpPr/>
      </xdr:nvCxnSpPr>
      <xdr:spPr>
        <a:xfrm>
          <a:off x="20434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858" name="楕円 857"/>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108</xdr:row>
      <xdr:rowOff>39624</xdr:rowOff>
    </xdr:to>
    <xdr:cxnSp macro="">
      <xdr:nvCxnSpPr>
        <xdr:cNvPr id="859" name="直線コネクタ 858"/>
        <xdr:cNvCxnSpPr/>
      </xdr:nvCxnSpPr>
      <xdr:spPr>
        <a:xfrm>
          <a:off x="19545300" y="1848993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60"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2"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81551</xdr:rowOff>
    </xdr:from>
    <xdr:ext cx="469744" cy="259045"/>
    <xdr:sp macro="" textlink="">
      <xdr:nvSpPr>
        <xdr:cNvPr id="863" name="n_1mainValue【公民館】&#10;一人当たり面積"/>
        <xdr:cNvSpPr txBox="1"/>
      </xdr:nvSpPr>
      <xdr:spPr>
        <a:xfrm>
          <a:off x="210757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81551</xdr:rowOff>
    </xdr:from>
    <xdr:ext cx="469744" cy="259045"/>
    <xdr:sp macro="" textlink="">
      <xdr:nvSpPr>
        <xdr:cNvPr id="864" name="n_2mainValue【公民館】&#10;一人当たり面積"/>
        <xdr:cNvSpPr txBox="1"/>
      </xdr:nvSpPr>
      <xdr:spPr>
        <a:xfrm>
          <a:off x="20199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865" name="n_3mainValue【公民館】&#10;一人当たり面積"/>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年度中に、数値が大きく変動したのは橋りょう・トンネルと公民館である。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台帳を元に固定資産台帳の修正を行ったことが主な要因で、これまで類似団体と比較して高い値で推移していた有形固定資産減価償却率が、類似団体の平均値と同程度まで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公民館については、天水支所や公民館及び図書館等を備えた複合施設「天水市民センター」が平成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年度に完成したことと併せて、横島支所と同じ施設内にある横島町公民館について固定資産台帳の修正を行ったことが主な要因となり、大きく減少する結果となった。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一方、公営住宅については老朽化が進んでおり、有形固定資産減価償却率は</a:t>
          </a:r>
          <a:r>
            <a:rPr kumimoji="1" lang="en-US" altLang="ja-JP" sz="1300">
              <a:latin typeface="ＭＳ Ｐゴシック" panose="020B0600070205080204" pitchFamily="50" charset="-128"/>
              <a:ea typeface="ＭＳ Ｐゴシック" panose="020B0600070205080204" pitchFamily="50" charset="-128"/>
            </a:rPr>
            <a:t>80.9</a:t>
          </a:r>
          <a:r>
            <a:rPr kumimoji="1" lang="ja-JP" altLang="en-US" sz="1300">
              <a:latin typeface="ＭＳ Ｐゴシック" panose="020B0600070205080204" pitchFamily="50" charset="-128"/>
              <a:ea typeface="ＭＳ Ｐゴシック" panose="020B0600070205080204" pitchFamily="50" charset="-128"/>
            </a:rPr>
            <a:t>％となっている。特に老朽化している大倉団地については、公共施設長期整備計画において平成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年度にかけて廃止する計画を掲げており、大倉団地が廃止されることで若干の保有面積および維持管理費用の減少を見込んでいる。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125021</xdr:rowOff>
    </xdr:from>
    <xdr:ext cx="405111" cy="259045"/>
    <xdr:sp macro="" textlink="">
      <xdr:nvSpPr>
        <xdr:cNvPr id="62" name="【図書館】&#10;有形固定資産減価償却率平均値テキスト"/>
        <xdr:cNvSpPr txBox="1"/>
      </xdr:nvSpPr>
      <xdr:spPr>
        <a:xfrm>
          <a:off x="4673600" y="629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5806</xdr:rowOff>
    </xdr:from>
    <xdr:to>
      <xdr:col>24</xdr:col>
      <xdr:colOff>114300</xdr:colOff>
      <xdr:row>41</xdr:row>
      <xdr:rowOff>107406</xdr:rowOff>
    </xdr:to>
    <xdr:sp macro="" textlink="">
      <xdr:nvSpPr>
        <xdr:cNvPr id="72" name="楕円 71"/>
        <xdr:cNvSpPr/>
      </xdr:nvSpPr>
      <xdr:spPr>
        <a:xfrm>
          <a:off x="45847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92183</xdr:rowOff>
    </xdr:from>
    <xdr:ext cx="405111" cy="259045"/>
    <xdr:sp macro="" textlink="">
      <xdr:nvSpPr>
        <xdr:cNvPr id="73" name="【図書館】&#10;有形固定資産減価償却率該当値テキスト"/>
        <xdr:cNvSpPr txBox="1"/>
      </xdr:nvSpPr>
      <xdr:spPr>
        <a:xfrm>
          <a:off x="4673600" y="6950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84183</xdr:rowOff>
    </xdr:from>
    <xdr:to>
      <xdr:col>20</xdr:col>
      <xdr:colOff>38100</xdr:colOff>
      <xdr:row>40</xdr:row>
      <xdr:rowOff>14333</xdr:rowOff>
    </xdr:to>
    <xdr:sp macro="" textlink="">
      <xdr:nvSpPr>
        <xdr:cNvPr id="74" name="楕円 73"/>
        <xdr:cNvSpPr/>
      </xdr:nvSpPr>
      <xdr:spPr>
        <a:xfrm>
          <a:off x="3746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134983</xdr:rowOff>
    </xdr:from>
    <xdr:to>
      <xdr:col>24</xdr:col>
      <xdr:colOff>63500</xdr:colOff>
      <xdr:row>41</xdr:row>
      <xdr:rowOff>56606</xdr:rowOff>
    </xdr:to>
    <xdr:cxnSp macro="">
      <xdr:nvCxnSpPr>
        <xdr:cNvPr id="75" name="直線コネクタ 74"/>
        <xdr:cNvCxnSpPr/>
      </xdr:nvCxnSpPr>
      <xdr:spPr>
        <a:xfrm>
          <a:off x="3797300" y="6821533"/>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6" name="楕円 75"/>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134983</xdr:rowOff>
    </xdr:to>
    <xdr:cxnSp macro="">
      <xdr:nvCxnSpPr>
        <xdr:cNvPr id="77" name="直線コネクタ 76"/>
        <xdr:cNvCxnSpPr/>
      </xdr:nvCxnSpPr>
      <xdr:spPr>
        <a:xfrm>
          <a:off x="2908300" y="67088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51707</xdr:rowOff>
    </xdr:to>
    <xdr:cxnSp macro="">
      <xdr:nvCxnSpPr>
        <xdr:cNvPr id="79" name="直線コネクタ 78"/>
        <xdr:cNvCxnSpPr/>
      </xdr:nvCxnSpPr>
      <xdr:spPr>
        <a:xfrm flipV="1">
          <a:off x="2019300" y="670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80"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1"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2"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5460</xdr:rowOff>
    </xdr:from>
    <xdr:ext cx="405111" cy="259045"/>
    <xdr:sp macro="" textlink="">
      <xdr:nvSpPr>
        <xdr:cNvPr id="83" name="n_1mainValue【図書館】&#10;有形固定資産減価償却率"/>
        <xdr:cNvSpPr txBox="1"/>
      </xdr:nvSpPr>
      <xdr:spPr>
        <a:xfrm>
          <a:off x="3582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4" name="n_2mainValue【図書館】&#10;有形固定資産減価償却率"/>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5"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4" name="楕円 123"/>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60977</xdr:rowOff>
    </xdr:from>
    <xdr:ext cx="469744" cy="259045"/>
    <xdr:sp macro="" textlink="">
      <xdr:nvSpPr>
        <xdr:cNvPr id="125" name="【図書館】&#10;一人当たり面積該当値テキスト"/>
        <xdr:cNvSpPr txBox="1"/>
      </xdr:nvSpPr>
      <xdr:spPr>
        <a:xfrm>
          <a:off x="105156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26" name="楕円 125"/>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41</xdr:row>
      <xdr:rowOff>38100</xdr:rowOff>
    </xdr:to>
    <xdr:cxnSp macro="">
      <xdr:nvCxnSpPr>
        <xdr:cNvPr id="127" name="直線コネクタ 126"/>
        <xdr:cNvCxnSpPr/>
      </xdr:nvCxnSpPr>
      <xdr:spPr>
        <a:xfrm flipV="1">
          <a:off x="9639300" y="664845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8" name="楕円 127"/>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38100</xdr:rowOff>
    </xdr:to>
    <xdr:cxnSp macro="">
      <xdr:nvCxnSpPr>
        <xdr:cNvPr id="129" name="直線コネクタ 128"/>
        <xdr:cNvCxnSpPr/>
      </xdr:nvCxnSpPr>
      <xdr:spPr>
        <a:xfrm>
          <a:off x="8750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0" name="楕円 129"/>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41</xdr:row>
      <xdr:rowOff>38100</xdr:rowOff>
    </xdr:to>
    <xdr:cxnSp macro="">
      <xdr:nvCxnSpPr>
        <xdr:cNvPr id="131" name="直線コネクタ 130"/>
        <xdr:cNvCxnSpPr/>
      </xdr:nvCxnSpPr>
      <xdr:spPr>
        <a:xfrm>
          <a:off x="7861300" y="6972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80027</xdr:rowOff>
    </xdr:from>
    <xdr:ext cx="469744" cy="259045"/>
    <xdr:sp macro="" textlink="">
      <xdr:nvSpPr>
        <xdr:cNvPr id="135" name="n_1mainValue【図書館】&#10;一人当たり面積"/>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6"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37" name="n_3mainValue【図書館】&#10;一人当たり面積"/>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77" name="楕円 176"/>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78" name="【体育館・プール】&#10;有形固定資産減価償却率該当値テキスト"/>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79" name="楕円 178"/>
        <xdr:cNvSpPr/>
      </xdr:nvSpPr>
      <xdr:spPr>
        <a:xfrm>
          <a:off x="3746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163830</xdr:rowOff>
    </xdr:from>
    <xdr:to>
      <xdr:col>24</xdr:col>
      <xdr:colOff>63500</xdr:colOff>
      <xdr:row>61</xdr:row>
      <xdr:rowOff>40005</xdr:rowOff>
    </xdr:to>
    <xdr:cxnSp macro="">
      <xdr:nvCxnSpPr>
        <xdr:cNvPr id="180" name="直線コネクタ 179"/>
        <xdr:cNvCxnSpPr/>
      </xdr:nvCxnSpPr>
      <xdr:spPr>
        <a:xfrm flipV="1">
          <a:off x="3797300" y="104508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81" name="楕円 180"/>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40005</xdr:rowOff>
    </xdr:to>
    <xdr:cxnSp macro="">
      <xdr:nvCxnSpPr>
        <xdr:cNvPr id="182" name="直線コネクタ 181"/>
        <xdr:cNvCxnSpPr/>
      </xdr:nvCxnSpPr>
      <xdr:spPr>
        <a:xfrm>
          <a:off x="2908300" y="104622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83" name="楕円 182"/>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62</xdr:row>
      <xdr:rowOff>34290</xdr:rowOff>
    </xdr:to>
    <xdr:cxnSp macro="">
      <xdr:nvCxnSpPr>
        <xdr:cNvPr id="184" name="直線コネクタ 183"/>
        <xdr:cNvCxnSpPr/>
      </xdr:nvCxnSpPr>
      <xdr:spPr>
        <a:xfrm flipV="1">
          <a:off x="2019300" y="104622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88" name="n_1mainValue【体育館・プール】&#10;有形固定資産減価償却率"/>
        <xdr:cNvSpPr txBox="1"/>
      </xdr:nvSpPr>
      <xdr:spPr>
        <a:xfrm>
          <a:off x="3582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189" name="n_2mainValue【体育館・プー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90" name="n_3main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93218</xdr:rowOff>
    </xdr:from>
    <xdr:to>
      <xdr:col>55</xdr:col>
      <xdr:colOff>50800</xdr:colOff>
      <xdr:row>60</xdr:row>
      <xdr:rowOff>23368</xdr:rowOff>
    </xdr:to>
    <xdr:sp macro="" textlink="">
      <xdr:nvSpPr>
        <xdr:cNvPr id="227" name="楕円 226"/>
        <xdr:cNvSpPr/>
      </xdr:nvSpPr>
      <xdr:spPr>
        <a:xfrm>
          <a:off x="10426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116095</xdr:rowOff>
    </xdr:from>
    <xdr:ext cx="469744" cy="259045"/>
    <xdr:sp macro="" textlink="">
      <xdr:nvSpPr>
        <xdr:cNvPr id="228" name="【体育館・プール】&#10;一人当たり面積該当値テキスト"/>
        <xdr:cNvSpPr txBox="1"/>
      </xdr:nvSpPr>
      <xdr:spPr>
        <a:xfrm>
          <a:off x="10515600" y="100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100076</xdr:rowOff>
    </xdr:from>
    <xdr:to>
      <xdr:col>50</xdr:col>
      <xdr:colOff>165100</xdr:colOff>
      <xdr:row>60</xdr:row>
      <xdr:rowOff>30226</xdr:rowOff>
    </xdr:to>
    <xdr:sp macro="" textlink="">
      <xdr:nvSpPr>
        <xdr:cNvPr id="229" name="楕円 228"/>
        <xdr:cNvSpPr/>
      </xdr:nvSpPr>
      <xdr:spPr>
        <a:xfrm>
          <a:off x="9588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144018</xdr:rowOff>
    </xdr:from>
    <xdr:to>
      <xdr:col>55</xdr:col>
      <xdr:colOff>0</xdr:colOff>
      <xdr:row>59</xdr:row>
      <xdr:rowOff>150876</xdr:rowOff>
    </xdr:to>
    <xdr:cxnSp macro="">
      <xdr:nvCxnSpPr>
        <xdr:cNvPr id="230" name="直線コネクタ 229"/>
        <xdr:cNvCxnSpPr/>
      </xdr:nvCxnSpPr>
      <xdr:spPr>
        <a:xfrm flipV="1">
          <a:off x="9639300" y="102595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104648</xdr:rowOff>
    </xdr:from>
    <xdr:to>
      <xdr:col>46</xdr:col>
      <xdr:colOff>38100</xdr:colOff>
      <xdr:row>60</xdr:row>
      <xdr:rowOff>34798</xdr:rowOff>
    </xdr:to>
    <xdr:sp macro="" textlink="">
      <xdr:nvSpPr>
        <xdr:cNvPr id="231" name="楕円 230"/>
        <xdr:cNvSpPr/>
      </xdr:nvSpPr>
      <xdr:spPr>
        <a:xfrm>
          <a:off x="8699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150876</xdr:rowOff>
    </xdr:from>
    <xdr:to>
      <xdr:col>50</xdr:col>
      <xdr:colOff>114300</xdr:colOff>
      <xdr:row>59</xdr:row>
      <xdr:rowOff>155448</xdr:rowOff>
    </xdr:to>
    <xdr:cxnSp macro="">
      <xdr:nvCxnSpPr>
        <xdr:cNvPr id="232" name="直線コネクタ 231"/>
        <xdr:cNvCxnSpPr/>
      </xdr:nvCxnSpPr>
      <xdr:spPr>
        <a:xfrm flipV="1">
          <a:off x="8750300" y="102664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113792</xdr:rowOff>
    </xdr:from>
    <xdr:to>
      <xdr:col>41</xdr:col>
      <xdr:colOff>101600</xdr:colOff>
      <xdr:row>61</xdr:row>
      <xdr:rowOff>43942</xdr:rowOff>
    </xdr:to>
    <xdr:sp macro="" textlink="">
      <xdr:nvSpPr>
        <xdr:cNvPr id="233" name="楕円 232"/>
        <xdr:cNvSpPr/>
      </xdr:nvSpPr>
      <xdr:spPr>
        <a:xfrm>
          <a:off x="781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155448</xdr:rowOff>
    </xdr:from>
    <xdr:to>
      <xdr:col>45</xdr:col>
      <xdr:colOff>177800</xdr:colOff>
      <xdr:row>60</xdr:row>
      <xdr:rowOff>164592</xdr:rowOff>
    </xdr:to>
    <xdr:cxnSp macro="">
      <xdr:nvCxnSpPr>
        <xdr:cNvPr id="234" name="直線コネクタ 233"/>
        <xdr:cNvCxnSpPr/>
      </xdr:nvCxnSpPr>
      <xdr:spPr>
        <a:xfrm flipV="1">
          <a:off x="7861300" y="1027099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46753</xdr:rowOff>
    </xdr:from>
    <xdr:ext cx="469744" cy="259045"/>
    <xdr:sp macro="" textlink="">
      <xdr:nvSpPr>
        <xdr:cNvPr id="238" name="n_1mainValue【体育館・プール】&#10;一人当たり面積"/>
        <xdr:cNvSpPr txBox="1"/>
      </xdr:nvSpPr>
      <xdr:spPr>
        <a:xfrm>
          <a:off x="9391727" y="99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51325</xdr:rowOff>
    </xdr:from>
    <xdr:ext cx="469744" cy="259045"/>
    <xdr:sp macro="" textlink="">
      <xdr:nvSpPr>
        <xdr:cNvPr id="239" name="n_2mainValue【体育館・プール】&#10;一人当たり面積"/>
        <xdr:cNvSpPr txBox="1"/>
      </xdr:nvSpPr>
      <xdr:spPr>
        <a:xfrm>
          <a:off x="8515427" y="99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60469</xdr:rowOff>
    </xdr:from>
    <xdr:ext cx="469744" cy="259045"/>
    <xdr:sp macro="" textlink="">
      <xdr:nvSpPr>
        <xdr:cNvPr id="240" name="n_3mainValue【体育館・プール】&#10;一人当たり面積"/>
        <xdr:cNvSpPr txBox="1"/>
      </xdr:nvSpPr>
      <xdr:spPr>
        <a:xfrm>
          <a:off x="7626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280" name="楕円 279"/>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281" name="【福祉施設】&#10;有形固定資産減価償却率該当値テキスト"/>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92075</xdr:rowOff>
    </xdr:from>
    <xdr:to>
      <xdr:col>20</xdr:col>
      <xdr:colOff>38100</xdr:colOff>
      <xdr:row>84</xdr:row>
      <xdr:rowOff>22225</xdr:rowOff>
    </xdr:to>
    <xdr:sp macro="" textlink="">
      <xdr:nvSpPr>
        <xdr:cNvPr id="282" name="楕円 281"/>
        <xdr:cNvSpPr/>
      </xdr:nvSpPr>
      <xdr:spPr>
        <a:xfrm>
          <a:off x="3746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142875</xdr:rowOff>
    </xdr:to>
    <xdr:cxnSp macro="">
      <xdr:nvCxnSpPr>
        <xdr:cNvPr id="283" name="直線コネクタ 282"/>
        <xdr:cNvCxnSpPr/>
      </xdr:nvCxnSpPr>
      <xdr:spPr>
        <a:xfrm flipV="1">
          <a:off x="3797300" y="143313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284" name="楕円 283"/>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9525</xdr:rowOff>
    </xdr:to>
    <xdr:cxnSp macro="">
      <xdr:nvCxnSpPr>
        <xdr:cNvPr id="285" name="直線コネクタ 284"/>
        <xdr:cNvCxnSpPr/>
      </xdr:nvCxnSpPr>
      <xdr:spPr>
        <a:xfrm flipV="1">
          <a:off x="2908300" y="1437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168275</xdr:rowOff>
    </xdr:from>
    <xdr:to>
      <xdr:col>10</xdr:col>
      <xdr:colOff>165100</xdr:colOff>
      <xdr:row>84</xdr:row>
      <xdr:rowOff>98425</xdr:rowOff>
    </xdr:to>
    <xdr:sp macro="" textlink="">
      <xdr:nvSpPr>
        <xdr:cNvPr id="286" name="楕円 285"/>
        <xdr:cNvSpPr/>
      </xdr:nvSpPr>
      <xdr:spPr>
        <a:xfrm>
          <a:off x="1968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47625</xdr:rowOff>
    </xdr:to>
    <xdr:cxnSp macro="">
      <xdr:nvCxnSpPr>
        <xdr:cNvPr id="287" name="直線コネクタ 286"/>
        <xdr:cNvCxnSpPr/>
      </xdr:nvCxnSpPr>
      <xdr:spPr>
        <a:xfrm flipV="1">
          <a:off x="2019300" y="1441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13352</xdr:rowOff>
    </xdr:from>
    <xdr:ext cx="405111" cy="259045"/>
    <xdr:sp macro="" textlink="">
      <xdr:nvSpPr>
        <xdr:cNvPr id="291" name="n_1mainValue【福祉施設】&#10;有形固定資産減価償却率"/>
        <xdr:cNvSpPr txBox="1"/>
      </xdr:nvSpPr>
      <xdr:spPr>
        <a:xfrm>
          <a:off x="3582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292" name="n_2mainValue【福祉施設】&#10;有形固定資産減価償却率"/>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89552</xdr:rowOff>
    </xdr:from>
    <xdr:ext cx="405111" cy="259045"/>
    <xdr:sp macro="" textlink="">
      <xdr:nvSpPr>
        <xdr:cNvPr id="293" name="n_3mainValue【福祉施設】&#10;有形固定資産減価償却率"/>
        <xdr:cNvSpPr txBox="1"/>
      </xdr:nvSpPr>
      <xdr:spPr>
        <a:xfrm>
          <a:off x="1816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98334</xdr:rowOff>
    </xdr:from>
    <xdr:to>
      <xdr:col>55</xdr:col>
      <xdr:colOff>50800</xdr:colOff>
      <xdr:row>85</xdr:row>
      <xdr:rowOff>28484</xdr:rowOff>
    </xdr:to>
    <xdr:sp macro="" textlink="">
      <xdr:nvSpPr>
        <xdr:cNvPr id="334" name="楕円 333"/>
        <xdr:cNvSpPr/>
      </xdr:nvSpPr>
      <xdr:spPr>
        <a:xfrm>
          <a:off x="10426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76761</xdr:rowOff>
    </xdr:from>
    <xdr:ext cx="469744" cy="259045"/>
    <xdr:sp macro="" textlink="">
      <xdr:nvSpPr>
        <xdr:cNvPr id="335" name="【福祉施設】&#10;一人当たり面積該当値テキスト"/>
        <xdr:cNvSpPr txBox="1"/>
      </xdr:nvSpPr>
      <xdr:spPr>
        <a:xfrm>
          <a:off x="10515600"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36" name="楕円 335"/>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149134</xdr:rowOff>
    </xdr:from>
    <xdr:to>
      <xdr:col>55</xdr:col>
      <xdr:colOff>0</xdr:colOff>
      <xdr:row>84</xdr:row>
      <xdr:rowOff>152400</xdr:rowOff>
    </xdr:to>
    <xdr:cxnSp macro="">
      <xdr:nvCxnSpPr>
        <xdr:cNvPr id="337" name="直線コネクタ 336"/>
        <xdr:cNvCxnSpPr/>
      </xdr:nvCxnSpPr>
      <xdr:spPr>
        <a:xfrm flipV="1">
          <a:off x="9639300" y="1455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38" name="楕円 337"/>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85</xdr:row>
      <xdr:rowOff>144236</xdr:rowOff>
    </xdr:to>
    <xdr:cxnSp macro="">
      <xdr:nvCxnSpPr>
        <xdr:cNvPr id="339" name="直線コネクタ 338"/>
        <xdr:cNvCxnSpPr/>
      </xdr:nvCxnSpPr>
      <xdr:spPr>
        <a:xfrm flipV="1">
          <a:off x="8750300" y="14554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132624</xdr:rowOff>
    </xdr:from>
    <xdr:to>
      <xdr:col>41</xdr:col>
      <xdr:colOff>101600</xdr:colOff>
      <xdr:row>84</xdr:row>
      <xdr:rowOff>62774</xdr:rowOff>
    </xdr:to>
    <xdr:sp macro="" textlink="">
      <xdr:nvSpPr>
        <xdr:cNvPr id="340" name="楕円 339"/>
        <xdr:cNvSpPr/>
      </xdr:nvSpPr>
      <xdr:spPr>
        <a:xfrm>
          <a:off x="781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11974</xdr:rowOff>
    </xdr:from>
    <xdr:to>
      <xdr:col>45</xdr:col>
      <xdr:colOff>177800</xdr:colOff>
      <xdr:row>85</xdr:row>
      <xdr:rowOff>144236</xdr:rowOff>
    </xdr:to>
    <xdr:cxnSp macro="">
      <xdr:nvCxnSpPr>
        <xdr:cNvPr id="341" name="直線コネクタ 340"/>
        <xdr:cNvCxnSpPr/>
      </xdr:nvCxnSpPr>
      <xdr:spPr>
        <a:xfrm>
          <a:off x="7861300" y="1441377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4"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45"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46" name="n_2mainValue【福祉施設】&#10;一人当たり面積"/>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79301</xdr:rowOff>
    </xdr:from>
    <xdr:ext cx="469744" cy="259045"/>
    <xdr:sp macro="" textlink="">
      <xdr:nvSpPr>
        <xdr:cNvPr id="347" name="n_3mainValue【福祉施設】&#10;一人当たり面積"/>
        <xdr:cNvSpPr txBox="1"/>
      </xdr:nvSpPr>
      <xdr:spPr>
        <a:xfrm>
          <a:off x="7626427" y="141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53158</xdr:rowOff>
    </xdr:from>
    <xdr:to>
      <xdr:col>24</xdr:col>
      <xdr:colOff>114300</xdr:colOff>
      <xdr:row>101</xdr:row>
      <xdr:rowOff>154758</xdr:rowOff>
    </xdr:to>
    <xdr:sp macro="" textlink="">
      <xdr:nvSpPr>
        <xdr:cNvPr id="388" name="楕円 387"/>
        <xdr:cNvSpPr/>
      </xdr:nvSpPr>
      <xdr:spPr>
        <a:xfrm>
          <a:off x="4584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76035</xdr:rowOff>
    </xdr:from>
    <xdr:ext cx="405111" cy="259045"/>
    <xdr:sp macro="" textlink="">
      <xdr:nvSpPr>
        <xdr:cNvPr id="389" name="【市民会館】&#10;有形固定資産減価償却率該当値テキスト"/>
        <xdr:cNvSpPr txBox="1"/>
      </xdr:nvSpPr>
      <xdr:spPr>
        <a:xfrm>
          <a:off x="4673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92348</xdr:rowOff>
    </xdr:from>
    <xdr:to>
      <xdr:col>20</xdr:col>
      <xdr:colOff>38100</xdr:colOff>
      <xdr:row>102</xdr:row>
      <xdr:rowOff>22498</xdr:rowOff>
    </xdr:to>
    <xdr:sp macro="" textlink="">
      <xdr:nvSpPr>
        <xdr:cNvPr id="390" name="楕円 389"/>
        <xdr:cNvSpPr/>
      </xdr:nvSpPr>
      <xdr:spPr>
        <a:xfrm>
          <a:off x="3746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103958</xdr:rowOff>
    </xdr:from>
    <xdr:to>
      <xdr:col>24</xdr:col>
      <xdr:colOff>63500</xdr:colOff>
      <xdr:row>101</xdr:row>
      <xdr:rowOff>143148</xdr:rowOff>
    </xdr:to>
    <xdr:cxnSp macro="">
      <xdr:nvCxnSpPr>
        <xdr:cNvPr id="391" name="直線コネクタ 390"/>
        <xdr:cNvCxnSpPr/>
      </xdr:nvCxnSpPr>
      <xdr:spPr>
        <a:xfrm flipV="1">
          <a:off x="3797300" y="174204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125005</xdr:rowOff>
    </xdr:from>
    <xdr:to>
      <xdr:col>15</xdr:col>
      <xdr:colOff>101600</xdr:colOff>
      <xdr:row>102</xdr:row>
      <xdr:rowOff>55155</xdr:rowOff>
    </xdr:to>
    <xdr:sp macro="" textlink="">
      <xdr:nvSpPr>
        <xdr:cNvPr id="392" name="楕円 391"/>
        <xdr:cNvSpPr/>
      </xdr:nvSpPr>
      <xdr:spPr>
        <a:xfrm>
          <a:off x="2857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143148</xdr:rowOff>
    </xdr:from>
    <xdr:to>
      <xdr:col>19</xdr:col>
      <xdr:colOff>177800</xdr:colOff>
      <xdr:row>102</xdr:row>
      <xdr:rowOff>4355</xdr:rowOff>
    </xdr:to>
    <xdr:cxnSp macro="">
      <xdr:nvCxnSpPr>
        <xdr:cNvPr id="393" name="直線コネクタ 392"/>
        <xdr:cNvCxnSpPr/>
      </xdr:nvCxnSpPr>
      <xdr:spPr>
        <a:xfrm flipV="1">
          <a:off x="2908300" y="174595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159294</xdr:rowOff>
    </xdr:from>
    <xdr:to>
      <xdr:col>10</xdr:col>
      <xdr:colOff>165100</xdr:colOff>
      <xdr:row>102</xdr:row>
      <xdr:rowOff>89444</xdr:rowOff>
    </xdr:to>
    <xdr:sp macro="" textlink="">
      <xdr:nvSpPr>
        <xdr:cNvPr id="394" name="楕円 393"/>
        <xdr:cNvSpPr/>
      </xdr:nvSpPr>
      <xdr:spPr>
        <a:xfrm>
          <a:off x="1968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4355</xdr:rowOff>
    </xdr:from>
    <xdr:to>
      <xdr:col>15</xdr:col>
      <xdr:colOff>50800</xdr:colOff>
      <xdr:row>102</xdr:row>
      <xdr:rowOff>38644</xdr:rowOff>
    </xdr:to>
    <xdr:cxnSp macro="">
      <xdr:nvCxnSpPr>
        <xdr:cNvPr id="395" name="直線コネクタ 394"/>
        <xdr:cNvCxnSpPr/>
      </xdr:nvCxnSpPr>
      <xdr:spPr>
        <a:xfrm flipV="1">
          <a:off x="2019300" y="174922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39025</xdr:rowOff>
    </xdr:from>
    <xdr:ext cx="405111" cy="259045"/>
    <xdr:sp macro="" textlink="">
      <xdr:nvSpPr>
        <xdr:cNvPr id="399" name="n_1mainValue【市民会館】&#10;有形固定資産減価償却率"/>
        <xdr:cNvSpPr txBox="1"/>
      </xdr:nvSpPr>
      <xdr:spPr>
        <a:xfrm>
          <a:off x="35820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71682</xdr:rowOff>
    </xdr:from>
    <xdr:ext cx="405111" cy="259045"/>
    <xdr:sp macro="" textlink="">
      <xdr:nvSpPr>
        <xdr:cNvPr id="400" name="n_2mainValue【市民会館】&#10;有形固定資産減価償却率"/>
        <xdr:cNvSpPr txBox="1"/>
      </xdr:nvSpPr>
      <xdr:spPr>
        <a:xfrm>
          <a:off x="2705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105971</xdr:rowOff>
    </xdr:from>
    <xdr:ext cx="405111" cy="259045"/>
    <xdr:sp macro="" textlink="">
      <xdr:nvSpPr>
        <xdr:cNvPr id="401" name="n_3mainValue【市民会館】&#10;有形固定資産減価償却率"/>
        <xdr:cNvSpPr txBox="1"/>
      </xdr:nvSpPr>
      <xdr:spPr>
        <a:xfrm>
          <a:off x="1816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141987</xdr:rowOff>
    </xdr:from>
    <xdr:to>
      <xdr:col>55</xdr:col>
      <xdr:colOff>50800</xdr:colOff>
      <xdr:row>106</xdr:row>
      <xdr:rowOff>72137</xdr:rowOff>
    </xdr:to>
    <xdr:sp macro="" textlink="">
      <xdr:nvSpPr>
        <xdr:cNvPr id="438" name="楕円 437"/>
        <xdr:cNvSpPr/>
      </xdr:nvSpPr>
      <xdr:spPr>
        <a:xfrm>
          <a:off x="10426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120414</xdr:rowOff>
    </xdr:from>
    <xdr:ext cx="469744" cy="259045"/>
    <xdr:sp macro="" textlink="">
      <xdr:nvSpPr>
        <xdr:cNvPr id="439" name="【市民会館】&#10;一人当たり面積該当値テキスト"/>
        <xdr:cNvSpPr txBox="1"/>
      </xdr:nvSpPr>
      <xdr:spPr>
        <a:xfrm>
          <a:off x="105156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40" name="楕円 439"/>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106</xdr:row>
      <xdr:rowOff>21337</xdr:rowOff>
    </xdr:to>
    <xdr:cxnSp macro="">
      <xdr:nvCxnSpPr>
        <xdr:cNvPr id="441" name="直線コネクタ 440"/>
        <xdr:cNvCxnSpPr/>
      </xdr:nvCxnSpPr>
      <xdr:spPr>
        <a:xfrm>
          <a:off x="9639300" y="180898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2" name="楕円 441"/>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87630</xdr:rowOff>
    </xdr:to>
    <xdr:cxnSp macro="">
      <xdr:nvCxnSpPr>
        <xdr:cNvPr id="443" name="直線コネクタ 442"/>
        <xdr:cNvCxnSpPr/>
      </xdr:nvCxnSpPr>
      <xdr:spPr>
        <a:xfrm>
          <a:off x="8750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41402</xdr:rowOff>
    </xdr:from>
    <xdr:to>
      <xdr:col>41</xdr:col>
      <xdr:colOff>101600</xdr:colOff>
      <xdr:row>105</xdr:row>
      <xdr:rowOff>143002</xdr:rowOff>
    </xdr:to>
    <xdr:sp macro="" textlink="">
      <xdr:nvSpPr>
        <xdr:cNvPr id="444" name="楕円 443"/>
        <xdr:cNvSpPr/>
      </xdr:nvSpPr>
      <xdr:spPr>
        <a:xfrm>
          <a:off x="7810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92202</xdr:rowOff>
    </xdr:to>
    <xdr:cxnSp macro="">
      <xdr:nvCxnSpPr>
        <xdr:cNvPr id="445" name="直線コネクタ 444"/>
        <xdr:cNvCxnSpPr/>
      </xdr:nvCxnSpPr>
      <xdr:spPr>
        <a:xfrm flipV="1">
          <a:off x="7861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129557</xdr:rowOff>
    </xdr:from>
    <xdr:ext cx="469744" cy="259045"/>
    <xdr:sp macro="" textlink="">
      <xdr:nvSpPr>
        <xdr:cNvPr id="449" name="n_1mainValue【市民会館】&#10;一人当たり面積"/>
        <xdr:cNvSpPr txBox="1"/>
      </xdr:nvSpPr>
      <xdr:spPr>
        <a:xfrm>
          <a:off x="9391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50" name="n_2main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1" name="n_3main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92347</xdr:rowOff>
    </xdr:from>
    <xdr:to>
      <xdr:col>85</xdr:col>
      <xdr:colOff>177800</xdr:colOff>
      <xdr:row>41</xdr:row>
      <xdr:rowOff>22497</xdr:rowOff>
    </xdr:to>
    <xdr:sp macro="" textlink="">
      <xdr:nvSpPr>
        <xdr:cNvPr id="492" name="楕円 491"/>
        <xdr:cNvSpPr/>
      </xdr:nvSpPr>
      <xdr:spPr>
        <a:xfrm>
          <a:off x="16268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7274</xdr:rowOff>
    </xdr:from>
    <xdr:ext cx="405111" cy="259045"/>
    <xdr:sp macro="" textlink="">
      <xdr:nvSpPr>
        <xdr:cNvPr id="493" name="【一般廃棄物処理施設】&#10;有形固定資産減価償却率該当値テキスト"/>
        <xdr:cNvSpPr txBox="1"/>
      </xdr:nvSpPr>
      <xdr:spPr>
        <a:xfrm>
          <a:off x="16357600" y="686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147865</xdr:rowOff>
    </xdr:from>
    <xdr:to>
      <xdr:col>81</xdr:col>
      <xdr:colOff>101600</xdr:colOff>
      <xdr:row>41</xdr:row>
      <xdr:rowOff>78015</xdr:rowOff>
    </xdr:to>
    <xdr:sp macro="" textlink="">
      <xdr:nvSpPr>
        <xdr:cNvPr id="494" name="楕円 493"/>
        <xdr:cNvSpPr/>
      </xdr:nvSpPr>
      <xdr:spPr>
        <a:xfrm>
          <a:off x="15430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143147</xdr:rowOff>
    </xdr:from>
    <xdr:to>
      <xdr:col>85</xdr:col>
      <xdr:colOff>127000</xdr:colOff>
      <xdr:row>41</xdr:row>
      <xdr:rowOff>27215</xdr:rowOff>
    </xdr:to>
    <xdr:cxnSp macro="">
      <xdr:nvCxnSpPr>
        <xdr:cNvPr id="495" name="直線コネクタ 494"/>
        <xdr:cNvCxnSpPr/>
      </xdr:nvCxnSpPr>
      <xdr:spPr>
        <a:xfrm flipV="1">
          <a:off x="15481300" y="7001147"/>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33565</xdr:rowOff>
    </xdr:from>
    <xdr:to>
      <xdr:col>76</xdr:col>
      <xdr:colOff>165100</xdr:colOff>
      <xdr:row>40</xdr:row>
      <xdr:rowOff>135165</xdr:rowOff>
    </xdr:to>
    <xdr:sp macro="" textlink="">
      <xdr:nvSpPr>
        <xdr:cNvPr id="496" name="楕円 495"/>
        <xdr:cNvSpPr/>
      </xdr:nvSpPr>
      <xdr:spPr>
        <a:xfrm>
          <a:off x="14541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84365</xdr:rowOff>
    </xdr:from>
    <xdr:to>
      <xdr:col>81</xdr:col>
      <xdr:colOff>50800</xdr:colOff>
      <xdr:row>41</xdr:row>
      <xdr:rowOff>27215</xdr:rowOff>
    </xdr:to>
    <xdr:cxnSp macro="">
      <xdr:nvCxnSpPr>
        <xdr:cNvPr id="497" name="直線コネクタ 496"/>
        <xdr:cNvCxnSpPr/>
      </xdr:nvCxnSpPr>
      <xdr:spPr>
        <a:xfrm>
          <a:off x="14592300" y="694236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498" name="楕円 497"/>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40</xdr:row>
      <xdr:rowOff>84365</xdr:rowOff>
    </xdr:to>
    <xdr:cxnSp macro="">
      <xdr:nvCxnSpPr>
        <xdr:cNvPr id="499" name="直線コネクタ 498"/>
        <xdr:cNvCxnSpPr/>
      </xdr:nvCxnSpPr>
      <xdr:spPr>
        <a:xfrm>
          <a:off x="13703300" y="6694170"/>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69142</xdr:rowOff>
    </xdr:from>
    <xdr:ext cx="405111" cy="259045"/>
    <xdr:sp macro="" textlink="">
      <xdr:nvSpPr>
        <xdr:cNvPr id="503" name="n_1mainValue【一般廃棄物処理施設】&#10;有形固定資産減価償却率"/>
        <xdr:cNvSpPr txBox="1"/>
      </xdr:nvSpPr>
      <xdr:spPr>
        <a:xfrm>
          <a:off x="152660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126292</xdr:rowOff>
    </xdr:from>
    <xdr:ext cx="405111" cy="259045"/>
    <xdr:sp macro="" textlink="">
      <xdr:nvSpPr>
        <xdr:cNvPr id="504" name="n_2mainValue【一般廃棄物処理施設】&#10;有形固定資産減価償却率"/>
        <xdr:cNvSpPr txBox="1"/>
      </xdr:nvSpPr>
      <xdr:spPr>
        <a:xfrm>
          <a:off x="14389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505" name="n_3mainValue【一般廃棄物処理施設】&#10;有形固定資産減価償却率"/>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165874</xdr:rowOff>
    </xdr:from>
    <xdr:to>
      <xdr:col>116</xdr:col>
      <xdr:colOff>114300</xdr:colOff>
      <xdr:row>39</xdr:row>
      <xdr:rowOff>96024</xdr:rowOff>
    </xdr:to>
    <xdr:sp macro="" textlink="">
      <xdr:nvSpPr>
        <xdr:cNvPr id="540" name="楕円 539"/>
        <xdr:cNvSpPr/>
      </xdr:nvSpPr>
      <xdr:spPr>
        <a:xfrm>
          <a:off x="22110700" y="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144301</xdr:rowOff>
    </xdr:from>
    <xdr:ext cx="534377" cy="259045"/>
    <xdr:sp macro="" textlink="">
      <xdr:nvSpPr>
        <xdr:cNvPr id="541" name="【一般廃棄物処理施設】&#10;一人当たり有形固定資産（償却資産）額該当値テキスト"/>
        <xdr:cNvSpPr txBox="1"/>
      </xdr:nvSpPr>
      <xdr:spPr>
        <a:xfrm>
          <a:off x="22199600" y="66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135403</xdr:rowOff>
    </xdr:from>
    <xdr:to>
      <xdr:col>112</xdr:col>
      <xdr:colOff>38100</xdr:colOff>
      <xdr:row>39</xdr:row>
      <xdr:rowOff>65553</xdr:rowOff>
    </xdr:to>
    <xdr:sp macro="" textlink="">
      <xdr:nvSpPr>
        <xdr:cNvPr id="542" name="楕円 541"/>
        <xdr:cNvSpPr/>
      </xdr:nvSpPr>
      <xdr:spPr>
        <a:xfrm>
          <a:off x="21272500" y="66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14753</xdr:rowOff>
    </xdr:from>
    <xdr:to>
      <xdr:col>116</xdr:col>
      <xdr:colOff>63500</xdr:colOff>
      <xdr:row>39</xdr:row>
      <xdr:rowOff>45224</xdr:rowOff>
    </xdr:to>
    <xdr:cxnSp macro="">
      <xdr:nvCxnSpPr>
        <xdr:cNvPr id="543" name="直線コネクタ 542"/>
        <xdr:cNvCxnSpPr/>
      </xdr:nvCxnSpPr>
      <xdr:spPr>
        <a:xfrm>
          <a:off x="21323300" y="6701303"/>
          <a:ext cx="838200" cy="3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68228</xdr:rowOff>
    </xdr:from>
    <xdr:to>
      <xdr:col>107</xdr:col>
      <xdr:colOff>101600</xdr:colOff>
      <xdr:row>39</xdr:row>
      <xdr:rowOff>169828</xdr:rowOff>
    </xdr:to>
    <xdr:sp macro="" textlink="">
      <xdr:nvSpPr>
        <xdr:cNvPr id="544" name="楕円 543"/>
        <xdr:cNvSpPr/>
      </xdr:nvSpPr>
      <xdr:spPr>
        <a:xfrm>
          <a:off x="20383500" y="67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14753</xdr:rowOff>
    </xdr:from>
    <xdr:to>
      <xdr:col>111</xdr:col>
      <xdr:colOff>177800</xdr:colOff>
      <xdr:row>39</xdr:row>
      <xdr:rowOff>119028</xdr:rowOff>
    </xdr:to>
    <xdr:cxnSp macro="">
      <xdr:nvCxnSpPr>
        <xdr:cNvPr id="545" name="直線コネクタ 544"/>
        <xdr:cNvCxnSpPr/>
      </xdr:nvCxnSpPr>
      <xdr:spPr>
        <a:xfrm flipV="1">
          <a:off x="20434300" y="6701303"/>
          <a:ext cx="889000" cy="10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154399</xdr:rowOff>
    </xdr:from>
    <xdr:to>
      <xdr:col>102</xdr:col>
      <xdr:colOff>165100</xdr:colOff>
      <xdr:row>40</xdr:row>
      <xdr:rowOff>84549</xdr:rowOff>
    </xdr:to>
    <xdr:sp macro="" textlink="">
      <xdr:nvSpPr>
        <xdr:cNvPr id="546" name="楕円 545"/>
        <xdr:cNvSpPr/>
      </xdr:nvSpPr>
      <xdr:spPr>
        <a:xfrm>
          <a:off x="19494500" y="68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119028</xdr:rowOff>
    </xdr:from>
    <xdr:to>
      <xdr:col>107</xdr:col>
      <xdr:colOff>50800</xdr:colOff>
      <xdr:row>40</xdr:row>
      <xdr:rowOff>33749</xdr:rowOff>
    </xdr:to>
    <xdr:cxnSp macro="">
      <xdr:nvCxnSpPr>
        <xdr:cNvPr id="547" name="直線コネクタ 546"/>
        <xdr:cNvCxnSpPr/>
      </xdr:nvCxnSpPr>
      <xdr:spPr>
        <a:xfrm flipV="1">
          <a:off x="19545300" y="6805578"/>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8"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9"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50"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56680</xdr:rowOff>
    </xdr:from>
    <xdr:ext cx="534377" cy="259045"/>
    <xdr:sp macro="" textlink="">
      <xdr:nvSpPr>
        <xdr:cNvPr id="551" name="n_1mainValue【一般廃棄物処理施設】&#10;一人当たり有形固定資産（償却資産）額"/>
        <xdr:cNvSpPr txBox="1"/>
      </xdr:nvSpPr>
      <xdr:spPr>
        <a:xfrm>
          <a:off x="21043411" y="67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160955</xdr:rowOff>
    </xdr:from>
    <xdr:ext cx="534377" cy="259045"/>
    <xdr:sp macro="" textlink="">
      <xdr:nvSpPr>
        <xdr:cNvPr id="552" name="n_2mainValue【一般廃棄物処理施設】&#10;一人当たり有形固定資産（償却資産）額"/>
        <xdr:cNvSpPr txBox="1"/>
      </xdr:nvSpPr>
      <xdr:spPr>
        <a:xfrm>
          <a:off x="20167111" y="68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75676</xdr:rowOff>
    </xdr:from>
    <xdr:ext cx="534377" cy="259045"/>
    <xdr:sp macro="" textlink="">
      <xdr:nvSpPr>
        <xdr:cNvPr id="553" name="n_3mainValue【一般廃棄物処理施設】&#10;一人当たり有形固定資産（償却資産）額"/>
        <xdr:cNvSpPr txBox="1"/>
      </xdr:nvSpPr>
      <xdr:spPr>
        <a:xfrm>
          <a:off x="19278111" y="693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70031</xdr:rowOff>
    </xdr:from>
    <xdr:to>
      <xdr:col>85</xdr:col>
      <xdr:colOff>177800</xdr:colOff>
      <xdr:row>61</xdr:row>
      <xdr:rowOff>181</xdr:rowOff>
    </xdr:to>
    <xdr:sp macro="" textlink="">
      <xdr:nvSpPr>
        <xdr:cNvPr id="594" name="楕円 593"/>
        <xdr:cNvSpPr/>
      </xdr:nvSpPr>
      <xdr:spPr>
        <a:xfrm>
          <a:off x="16268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48458</xdr:rowOff>
    </xdr:from>
    <xdr:ext cx="405111" cy="259045"/>
    <xdr:sp macro="" textlink="">
      <xdr:nvSpPr>
        <xdr:cNvPr id="595" name="【保健センター・保健所】&#10;有形固定資産減価償却率該当値テキスト"/>
        <xdr:cNvSpPr txBox="1"/>
      </xdr:nvSpPr>
      <xdr:spPr>
        <a:xfrm>
          <a:off x="16357600"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96" name="楕円 595"/>
        <xdr:cNvSpPr/>
      </xdr:nvSpPr>
      <xdr:spPr>
        <a:xfrm>
          <a:off x="15430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120831</xdr:rowOff>
    </xdr:from>
    <xdr:to>
      <xdr:col>85</xdr:col>
      <xdr:colOff>127000</xdr:colOff>
      <xdr:row>60</xdr:row>
      <xdr:rowOff>150223</xdr:rowOff>
    </xdr:to>
    <xdr:cxnSp macro="">
      <xdr:nvCxnSpPr>
        <xdr:cNvPr id="597" name="直線コネクタ 596"/>
        <xdr:cNvCxnSpPr/>
      </xdr:nvCxnSpPr>
      <xdr:spPr>
        <a:xfrm flipV="1">
          <a:off x="15481300" y="104078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47172</xdr:rowOff>
    </xdr:from>
    <xdr:to>
      <xdr:col>76</xdr:col>
      <xdr:colOff>165100</xdr:colOff>
      <xdr:row>58</xdr:row>
      <xdr:rowOff>148772</xdr:rowOff>
    </xdr:to>
    <xdr:sp macro="" textlink="">
      <xdr:nvSpPr>
        <xdr:cNvPr id="598" name="楕円 597"/>
        <xdr:cNvSpPr/>
      </xdr:nvSpPr>
      <xdr:spPr>
        <a:xfrm>
          <a:off x="14541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60</xdr:row>
      <xdr:rowOff>150223</xdr:rowOff>
    </xdr:to>
    <xdr:cxnSp macro="">
      <xdr:nvCxnSpPr>
        <xdr:cNvPr id="599" name="直線コネクタ 598"/>
        <xdr:cNvCxnSpPr/>
      </xdr:nvCxnSpPr>
      <xdr:spPr>
        <a:xfrm>
          <a:off x="14592300" y="10042072"/>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00" name="楕円 599"/>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97972</xdr:rowOff>
    </xdr:from>
    <xdr:to>
      <xdr:col>76</xdr:col>
      <xdr:colOff>114300</xdr:colOff>
      <xdr:row>58</xdr:row>
      <xdr:rowOff>125730</xdr:rowOff>
    </xdr:to>
    <xdr:cxnSp macro="">
      <xdr:nvCxnSpPr>
        <xdr:cNvPr id="601" name="直線コネクタ 600"/>
        <xdr:cNvCxnSpPr/>
      </xdr:nvCxnSpPr>
      <xdr:spPr>
        <a:xfrm flipV="1">
          <a:off x="13703300" y="100420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602"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603"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605" name="n_1mainValue【保健センター・保健所】&#10;有形固定資産減価償却率"/>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165299</xdr:rowOff>
    </xdr:from>
    <xdr:ext cx="405111" cy="259045"/>
    <xdr:sp macro="" textlink="">
      <xdr:nvSpPr>
        <xdr:cNvPr id="606" name="n_2mainValue【保健センター・保健所】&#10;有形固定資産減価償却率"/>
        <xdr:cNvSpPr txBox="1"/>
      </xdr:nvSpPr>
      <xdr:spPr>
        <a:xfrm>
          <a:off x="14389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07" name="n_3main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0" name="フローチャート: 判断 639"/>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646" name="楕円 645"/>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47"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648" name="楕円 647"/>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95250</xdr:rowOff>
    </xdr:to>
    <xdr:cxnSp macro="">
      <xdr:nvCxnSpPr>
        <xdr:cNvPr id="649" name="直線コネクタ 648"/>
        <xdr:cNvCxnSpPr/>
      </xdr:nvCxnSpPr>
      <xdr:spPr>
        <a:xfrm>
          <a:off x="21323300" y="1088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650" name="楕円 649"/>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148590</xdr:rowOff>
    </xdr:to>
    <xdr:cxnSp macro="">
      <xdr:nvCxnSpPr>
        <xdr:cNvPr id="651" name="直線コネクタ 650"/>
        <xdr:cNvCxnSpPr/>
      </xdr:nvCxnSpPr>
      <xdr:spPr>
        <a:xfrm flipV="1">
          <a:off x="20434300" y="10888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52" name="楕円 651"/>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148590</xdr:rowOff>
    </xdr:to>
    <xdr:cxnSp macro="">
      <xdr:nvCxnSpPr>
        <xdr:cNvPr id="653" name="直線コネクタ 652"/>
        <xdr:cNvCxnSpPr/>
      </xdr:nvCxnSpPr>
      <xdr:spPr>
        <a:xfrm>
          <a:off x="19545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6"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657"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658"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59"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90"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4" name="フローチャート: 判断 69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700" name="楕円 699"/>
        <xdr:cNvSpPr/>
      </xdr:nvSpPr>
      <xdr:spPr>
        <a:xfrm>
          <a:off x="162687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166932</xdr:rowOff>
    </xdr:from>
    <xdr:ext cx="405111" cy="259045"/>
    <xdr:sp macro="" textlink="">
      <xdr:nvSpPr>
        <xdr:cNvPr id="701" name="【消防施設】&#10;有形固定資産減価償却率該当値テキスト"/>
        <xdr:cNvSpPr txBox="1"/>
      </xdr:nvSpPr>
      <xdr:spPr>
        <a:xfrm>
          <a:off x="16357600" y="1371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702" name="楕円 701"/>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34834</xdr:rowOff>
    </xdr:from>
    <xdr:to>
      <xdr:col>85</xdr:col>
      <xdr:colOff>127000</xdr:colOff>
      <xdr:row>81</xdr:row>
      <xdr:rowOff>23405</xdr:rowOff>
    </xdr:to>
    <xdr:cxnSp macro="">
      <xdr:nvCxnSpPr>
        <xdr:cNvPr id="703" name="直線コネクタ 702"/>
        <xdr:cNvCxnSpPr/>
      </xdr:nvCxnSpPr>
      <xdr:spPr>
        <a:xfrm>
          <a:off x="15481300" y="13750834"/>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23223</xdr:rowOff>
    </xdr:from>
    <xdr:to>
      <xdr:col>76</xdr:col>
      <xdr:colOff>165100</xdr:colOff>
      <xdr:row>81</xdr:row>
      <xdr:rowOff>124823</xdr:rowOff>
    </xdr:to>
    <xdr:sp macro="" textlink="">
      <xdr:nvSpPr>
        <xdr:cNvPr id="704" name="楕円 703"/>
        <xdr:cNvSpPr/>
      </xdr:nvSpPr>
      <xdr:spPr>
        <a:xfrm>
          <a:off x="14541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34834</xdr:rowOff>
    </xdr:from>
    <xdr:to>
      <xdr:col>81</xdr:col>
      <xdr:colOff>50800</xdr:colOff>
      <xdr:row>81</xdr:row>
      <xdr:rowOff>74023</xdr:rowOff>
    </xdr:to>
    <xdr:cxnSp macro="">
      <xdr:nvCxnSpPr>
        <xdr:cNvPr id="705" name="直線コネクタ 704"/>
        <xdr:cNvCxnSpPr/>
      </xdr:nvCxnSpPr>
      <xdr:spPr>
        <a:xfrm flipV="1">
          <a:off x="14592300" y="1375083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157118</xdr:rowOff>
    </xdr:from>
    <xdr:to>
      <xdr:col>72</xdr:col>
      <xdr:colOff>38100</xdr:colOff>
      <xdr:row>81</xdr:row>
      <xdr:rowOff>87268</xdr:rowOff>
    </xdr:to>
    <xdr:sp macro="" textlink="">
      <xdr:nvSpPr>
        <xdr:cNvPr id="706" name="楕円 705"/>
        <xdr:cNvSpPr/>
      </xdr:nvSpPr>
      <xdr:spPr>
        <a:xfrm>
          <a:off x="13652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36468</xdr:rowOff>
    </xdr:from>
    <xdr:to>
      <xdr:col>76</xdr:col>
      <xdr:colOff>114300</xdr:colOff>
      <xdr:row>81</xdr:row>
      <xdr:rowOff>74023</xdr:rowOff>
    </xdr:to>
    <xdr:cxnSp macro="">
      <xdr:nvCxnSpPr>
        <xdr:cNvPr id="707" name="直線コネクタ 706"/>
        <xdr:cNvCxnSpPr/>
      </xdr:nvCxnSpPr>
      <xdr:spPr>
        <a:xfrm>
          <a:off x="13703300" y="139239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10"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711" name="n_1mainValue【消防施設】&#10;有形固定資産減価償却率"/>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141350</xdr:rowOff>
    </xdr:from>
    <xdr:ext cx="405111" cy="259045"/>
    <xdr:sp macro="" textlink="">
      <xdr:nvSpPr>
        <xdr:cNvPr id="712" name="n_2mainValue【消防施設】&#10;有形固定資産減価償却率"/>
        <xdr:cNvSpPr txBox="1"/>
      </xdr:nvSpPr>
      <xdr:spPr>
        <a:xfrm>
          <a:off x="14389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78395</xdr:rowOff>
    </xdr:from>
    <xdr:ext cx="405111" cy="259045"/>
    <xdr:sp macro="" textlink="">
      <xdr:nvSpPr>
        <xdr:cNvPr id="713" name="n_3mainValue【消防施設】&#10;有形固定資産減価償却率"/>
        <xdr:cNvSpPr txBox="1"/>
      </xdr:nvSpPr>
      <xdr:spPr>
        <a:xfrm>
          <a:off x="13500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4" name="フローチャート: 判断 74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154178</xdr:rowOff>
    </xdr:from>
    <xdr:to>
      <xdr:col>116</xdr:col>
      <xdr:colOff>114300</xdr:colOff>
      <xdr:row>84</xdr:row>
      <xdr:rowOff>84328</xdr:rowOff>
    </xdr:to>
    <xdr:sp macro="" textlink="">
      <xdr:nvSpPr>
        <xdr:cNvPr id="750" name="楕円 749"/>
        <xdr:cNvSpPr/>
      </xdr:nvSpPr>
      <xdr:spPr>
        <a:xfrm>
          <a:off x="221107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132605</xdr:rowOff>
    </xdr:from>
    <xdr:ext cx="469744" cy="259045"/>
    <xdr:sp macro="" textlink="">
      <xdr:nvSpPr>
        <xdr:cNvPr id="751" name="【消防施設】&#10;一人当たり面積該当値テキスト"/>
        <xdr:cNvSpPr txBox="1"/>
      </xdr:nvSpPr>
      <xdr:spPr>
        <a:xfrm>
          <a:off x="22199600"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752" name="楕円 751"/>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85</xdr:row>
      <xdr:rowOff>86106</xdr:rowOff>
    </xdr:to>
    <xdr:cxnSp macro="">
      <xdr:nvCxnSpPr>
        <xdr:cNvPr id="753" name="直線コネクタ 752"/>
        <xdr:cNvCxnSpPr/>
      </xdr:nvCxnSpPr>
      <xdr:spPr>
        <a:xfrm flipV="1">
          <a:off x="21323300" y="144353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54" name="楕円 753"/>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85</xdr:row>
      <xdr:rowOff>86106</xdr:rowOff>
    </xdr:to>
    <xdr:cxnSp macro="">
      <xdr:nvCxnSpPr>
        <xdr:cNvPr id="755" name="直線コネクタ 754"/>
        <xdr:cNvCxnSpPr/>
      </xdr:nvCxnSpPr>
      <xdr:spPr>
        <a:xfrm>
          <a:off x="20434300" y="144399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56" name="楕円 755"/>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38100</xdr:rowOff>
    </xdr:to>
    <xdr:cxnSp macro="">
      <xdr:nvCxnSpPr>
        <xdr:cNvPr id="757" name="直線コネクタ 756"/>
        <xdr:cNvCxnSpPr/>
      </xdr:nvCxnSpPr>
      <xdr:spPr>
        <a:xfrm>
          <a:off x="19545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6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61" name="n_1main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62" name="n_2main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75455</xdr:rowOff>
    </xdr:from>
    <xdr:ext cx="469744" cy="259045"/>
    <xdr:sp macro="" textlink="">
      <xdr:nvSpPr>
        <xdr:cNvPr id="763" name="n_3mainValue【消防施設】&#10;一人当たり面積"/>
        <xdr:cNvSpPr txBox="1"/>
      </xdr:nvSpPr>
      <xdr:spPr>
        <a:xfrm>
          <a:off x="19310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94"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8" name="フローチャート: 判断 79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804" name="楕円 803"/>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805" name="【庁舎】&#10;有形固定資産減価償却率該当値テキスト"/>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806" name="楕円 805"/>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27214</xdr:rowOff>
    </xdr:to>
    <xdr:cxnSp macro="">
      <xdr:nvCxnSpPr>
        <xdr:cNvPr id="807" name="直線コネクタ 806"/>
        <xdr:cNvCxnSpPr/>
      </xdr:nvCxnSpPr>
      <xdr:spPr>
        <a:xfrm>
          <a:off x="15481300" y="1835603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808" name="楕円 807"/>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10886</xdr:rowOff>
    </xdr:from>
    <xdr:to>
      <xdr:col>81</xdr:col>
      <xdr:colOff>50800</xdr:colOff>
      <xdr:row>107</xdr:row>
      <xdr:rowOff>41911</xdr:rowOff>
    </xdr:to>
    <xdr:cxnSp macro="">
      <xdr:nvCxnSpPr>
        <xdr:cNvPr id="809" name="直線コネクタ 808"/>
        <xdr:cNvCxnSpPr/>
      </xdr:nvCxnSpPr>
      <xdr:spPr>
        <a:xfrm flipV="1">
          <a:off x="14592300" y="183560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xdr:rowOff>
    </xdr:from>
    <xdr:to>
      <xdr:col>72</xdr:col>
      <xdr:colOff>38100</xdr:colOff>
      <xdr:row>107</xdr:row>
      <xdr:rowOff>117202</xdr:rowOff>
    </xdr:to>
    <xdr:sp macro="" textlink="">
      <xdr:nvSpPr>
        <xdr:cNvPr id="810" name="楕円 809"/>
        <xdr:cNvSpPr/>
      </xdr:nvSpPr>
      <xdr:spPr>
        <a:xfrm>
          <a:off x="13652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66402</xdr:rowOff>
    </xdr:to>
    <xdr:cxnSp macro="">
      <xdr:nvCxnSpPr>
        <xdr:cNvPr id="811" name="直線コネクタ 810"/>
        <xdr:cNvCxnSpPr/>
      </xdr:nvCxnSpPr>
      <xdr:spPr>
        <a:xfrm flipV="1">
          <a:off x="13703300" y="183870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12"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13"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814"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815" name="n_1mainValue【庁舎】&#10;有形固定資産減価償却率"/>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816" name="n_2mainValue【庁舎】&#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108329</xdr:rowOff>
    </xdr:from>
    <xdr:ext cx="405111" cy="259045"/>
    <xdr:sp macro="" textlink="">
      <xdr:nvSpPr>
        <xdr:cNvPr id="817" name="n_3mainValue【庁舎】&#10;有形固定資産減価償却率"/>
        <xdr:cNvSpPr txBox="1"/>
      </xdr:nvSpPr>
      <xdr:spPr>
        <a:xfrm>
          <a:off x="13500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46"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50" name="フローチャート: 判断 84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103505</xdr:rowOff>
    </xdr:from>
    <xdr:to>
      <xdr:col>116</xdr:col>
      <xdr:colOff>114300</xdr:colOff>
      <xdr:row>106</xdr:row>
      <xdr:rowOff>33655</xdr:rowOff>
    </xdr:to>
    <xdr:sp macro="" textlink="">
      <xdr:nvSpPr>
        <xdr:cNvPr id="856" name="楕円 855"/>
        <xdr:cNvSpPr/>
      </xdr:nvSpPr>
      <xdr:spPr>
        <a:xfrm>
          <a:off x="22110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126382</xdr:rowOff>
    </xdr:from>
    <xdr:ext cx="469744" cy="259045"/>
    <xdr:sp macro="" textlink="">
      <xdr:nvSpPr>
        <xdr:cNvPr id="857" name="【庁舎】&#10;一人当たり面積該当値テキスト"/>
        <xdr:cNvSpPr txBox="1"/>
      </xdr:nvSpPr>
      <xdr:spPr>
        <a:xfrm>
          <a:off x="22199600"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858" name="楕円 857"/>
        <xdr:cNvSpPr/>
      </xdr:nvSpPr>
      <xdr:spPr>
        <a:xfrm>
          <a:off x="2127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154305</xdr:rowOff>
    </xdr:to>
    <xdr:cxnSp macro="">
      <xdr:nvCxnSpPr>
        <xdr:cNvPr id="859" name="直線コネクタ 858"/>
        <xdr:cNvCxnSpPr/>
      </xdr:nvCxnSpPr>
      <xdr:spPr>
        <a:xfrm>
          <a:off x="21323300" y="180860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133986</xdr:rowOff>
    </xdr:from>
    <xdr:to>
      <xdr:col>107</xdr:col>
      <xdr:colOff>101600</xdr:colOff>
      <xdr:row>106</xdr:row>
      <xdr:rowOff>64136</xdr:rowOff>
    </xdr:to>
    <xdr:sp macro="" textlink="">
      <xdr:nvSpPr>
        <xdr:cNvPr id="860" name="楕円 859"/>
        <xdr:cNvSpPr/>
      </xdr:nvSpPr>
      <xdr:spPr>
        <a:xfrm>
          <a:off x="20383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106</xdr:row>
      <xdr:rowOff>13336</xdr:rowOff>
    </xdr:to>
    <xdr:cxnSp macro="">
      <xdr:nvCxnSpPr>
        <xdr:cNvPr id="861" name="直線コネクタ 860"/>
        <xdr:cNvCxnSpPr/>
      </xdr:nvCxnSpPr>
      <xdr:spPr>
        <a:xfrm flipV="1">
          <a:off x="20434300" y="1808607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40639</xdr:rowOff>
    </xdr:from>
    <xdr:to>
      <xdr:col>102</xdr:col>
      <xdr:colOff>165100</xdr:colOff>
      <xdr:row>105</xdr:row>
      <xdr:rowOff>142239</xdr:rowOff>
    </xdr:to>
    <xdr:sp macro="" textlink="">
      <xdr:nvSpPr>
        <xdr:cNvPr id="862" name="楕円 861"/>
        <xdr:cNvSpPr/>
      </xdr:nvSpPr>
      <xdr:spPr>
        <a:xfrm>
          <a:off x="19494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91439</xdr:rowOff>
    </xdr:from>
    <xdr:to>
      <xdr:col>107</xdr:col>
      <xdr:colOff>50800</xdr:colOff>
      <xdr:row>106</xdr:row>
      <xdr:rowOff>13336</xdr:rowOff>
    </xdr:to>
    <xdr:cxnSp macro="">
      <xdr:nvCxnSpPr>
        <xdr:cNvPr id="863" name="直線コネクタ 862"/>
        <xdr:cNvCxnSpPr/>
      </xdr:nvCxnSpPr>
      <xdr:spPr>
        <a:xfrm>
          <a:off x="19545300" y="180936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6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66"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151147</xdr:rowOff>
    </xdr:from>
    <xdr:ext cx="469744" cy="259045"/>
    <xdr:sp macro="" textlink="">
      <xdr:nvSpPr>
        <xdr:cNvPr id="867" name="n_1mainValue【庁舎】&#10;一人当たり面積"/>
        <xdr:cNvSpPr txBox="1"/>
      </xdr:nvSpPr>
      <xdr:spPr>
        <a:xfrm>
          <a:off x="210757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55263</xdr:rowOff>
    </xdr:from>
    <xdr:ext cx="469744" cy="259045"/>
    <xdr:sp macro="" textlink="">
      <xdr:nvSpPr>
        <xdr:cNvPr id="868" name="n_2mainValue【庁舎】&#10;一人当たり面積"/>
        <xdr:cNvSpPr txBox="1"/>
      </xdr:nvSpPr>
      <xdr:spPr>
        <a:xfrm>
          <a:off x="20199427" y="18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158766</xdr:rowOff>
    </xdr:from>
    <xdr:ext cx="469744" cy="259045"/>
    <xdr:sp macro="" textlink="">
      <xdr:nvSpPr>
        <xdr:cNvPr id="869" name="n_3mainValue【庁舎】&#10;一人当たり面積"/>
        <xdr:cNvSpPr txBox="1"/>
      </xdr:nvSpPr>
      <xdr:spPr>
        <a:xfrm>
          <a:off x="19310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類似団体と比較して有形固定資産減価償却率が特に高くなっている施設は、市民会館である。一方、特に低くなっているのは庁舎である。</a:t>
          </a:r>
        </a:p>
        <a:p>
          <a:r>
            <a:rPr kumimoji="1" lang="ja-JP" altLang="en-US" sz="1300">
              <a:latin typeface="ＭＳ Ｐゴシック" panose="020B0600070205080204" pitchFamily="50" charset="-128"/>
              <a:ea typeface="ＭＳ Ｐゴシック" panose="020B0600070205080204" pitchFamily="50" charset="-128"/>
            </a:rPr>
            <a:t>　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79.8</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月に新たな市民会館が完成しており、有形固定資産減価償却率は令和元年度において減少する見込である。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月に新庁舎として開所しているため有形固定資産減価償却率は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％と低くなっている。築年数がまだ浅いため、大きな修繕等は発生していないが、今後も適切な維持管理を図っていく必要がある。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前年並みを保ったものの、依然として類似団体の平均を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人口が減少する中で少子高齢化は年々進んでおり、より効率的な行政運営に努めるほか、企業誘致や定住の促進、使用料・手数料の適正化、市税の徴収強化等により、自主財源の確保と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flipV="1">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年度以降緩やかに増加を続けていたが、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年度については対前年比で</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ポイント増と急激な増加となった。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主な要因としては、子ども医療費事業の市単独の拡充分を経常に振替えたことによる扶助費の増</a:t>
          </a:r>
          <a:r>
            <a:rPr kumimoji="1" lang="en-US" altLang="ja-JP" sz="1100">
              <a:latin typeface="ＭＳ Ｐゴシック" panose="020B0600070205080204" pitchFamily="50" charset="-128"/>
              <a:ea typeface="ＭＳ Ｐゴシック" panose="020B0600070205080204" pitchFamily="50" charset="-128"/>
            </a:rPr>
            <a:t>217,397</a:t>
          </a:r>
          <a:r>
            <a:rPr kumimoji="1" lang="ja-JP" altLang="en-US" sz="1100">
              <a:latin typeface="ＭＳ Ｐゴシック" panose="020B0600070205080204" pitchFamily="50" charset="-128"/>
              <a:ea typeface="ＭＳ Ｐゴシック" panose="020B0600070205080204" pitchFamily="50" charset="-128"/>
            </a:rPr>
            <a:t>千円、公共下水道事業会計補助金のＨ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年度決算統計における分析誤りにより補助費等が</a:t>
          </a:r>
          <a:r>
            <a:rPr kumimoji="1" lang="en-US" altLang="ja-JP" sz="1100">
              <a:latin typeface="ＭＳ Ｐゴシック" panose="020B0600070205080204" pitchFamily="50" charset="-128"/>
              <a:ea typeface="ＭＳ Ｐゴシック" panose="020B0600070205080204" pitchFamily="50" charset="-128"/>
            </a:rPr>
            <a:t>214,292</a:t>
          </a:r>
          <a:r>
            <a:rPr kumimoji="1" lang="ja-JP" altLang="en-US" sz="1100">
              <a:latin typeface="ＭＳ Ｐゴシック" panose="020B0600070205080204" pitchFamily="50" charset="-128"/>
              <a:ea typeface="ＭＳ Ｐゴシック" panose="020B0600070205080204" pitchFamily="50" charset="-128"/>
            </a:rPr>
            <a:t>千円増となったためである。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また、経常一般財源である普通交付税</a:t>
          </a:r>
          <a:r>
            <a:rPr kumimoji="1" lang="en-US" altLang="ja-JP" sz="1100">
              <a:latin typeface="ＭＳ Ｐゴシック" panose="020B0600070205080204" pitchFamily="50" charset="-128"/>
              <a:ea typeface="ＭＳ Ｐゴシック" panose="020B0600070205080204" pitchFamily="50" charset="-128"/>
            </a:rPr>
            <a:t>300,241</a:t>
          </a:r>
          <a:r>
            <a:rPr kumimoji="1" lang="ja-JP" altLang="en-US" sz="1100">
              <a:latin typeface="ＭＳ Ｐゴシック" panose="020B0600070205080204" pitchFamily="50" charset="-128"/>
              <a:ea typeface="ＭＳ Ｐゴシック" panose="020B0600070205080204" pitchFamily="50" charset="-128"/>
            </a:rPr>
            <a:t>千円減の影響も大きく、合併算定替の縮減が、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行われるれるため厳しい財政運営となってくる。業務効率化や事業の削減による経常経費の削減に努める一方で、市税の適正な賦課徴収や使用料・手数料の適正化など経常収入の確保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65</xdr:row>
      <xdr:rowOff>165523</xdr:rowOff>
    </xdr:to>
    <xdr:cxnSp macro="">
      <xdr:nvCxnSpPr>
        <xdr:cNvPr id="132" name="直線コネクタ 131"/>
        <xdr:cNvCxnSpPr/>
      </xdr:nvCxnSpPr>
      <xdr:spPr>
        <a:xfrm>
          <a:off x="4114800" y="1087543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74083</xdr:rowOff>
    </xdr:to>
    <xdr:cxnSp macro="">
      <xdr:nvCxnSpPr>
        <xdr:cNvPr id="135" name="直線コネクタ 134"/>
        <xdr:cNvCxnSpPr/>
      </xdr:nvCxnSpPr>
      <xdr:spPr>
        <a:xfrm>
          <a:off x="3225800" y="108432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41910</xdr:rowOff>
    </xdr:to>
    <xdr:cxnSp macro="">
      <xdr:nvCxnSpPr>
        <xdr:cNvPr id="138" name="直線コネクタ 137"/>
        <xdr:cNvCxnSpPr/>
      </xdr:nvCxnSpPr>
      <xdr:spPr>
        <a:xfrm>
          <a:off x="2336800" y="106502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157056</xdr:rowOff>
    </xdr:to>
    <xdr:cxnSp macro="">
      <xdr:nvCxnSpPr>
        <xdr:cNvPr id="141" name="直線コネクタ 140"/>
        <xdr:cNvCxnSpPr/>
      </xdr:nvCxnSpPr>
      <xdr:spPr>
        <a:xfrm flipV="1">
          <a:off x="1447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114723</xdr:rowOff>
    </xdr:from>
    <xdr:to>
      <xdr:col>23</xdr:col>
      <xdr:colOff>184150</xdr:colOff>
      <xdr:row>66</xdr:row>
      <xdr:rowOff>44873</xdr:rowOff>
    </xdr:to>
    <xdr:sp macro="" textlink="">
      <xdr:nvSpPr>
        <xdr:cNvPr id="151" name="楕円 150"/>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86800</xdr:rowOff>
    </xdr:from>
    <xdr:ext cx="762000" cy="259045"/>
    <xdr:sp macro="" textlink="">
      <xdr:nvSpPr>
        <xdr:cNvPr id="152" name="財政構造の弾力性該当値テキスト"/>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4" name="テキスト ボックス 153"/>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0" name="テキスト ボックス 159"/>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30,042</a:t>
          </a:r>
          <a:r>
            <a:rPr kumimoji="1" lang="ja-JP" altLang="en-US" sz="13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円低くなっているが、ごみ処理業務や消防業務を一部事務組合で行っているためであり、一部事務組合負担金のうち人件費や物件費に充当される部分を振り替えると実際の額は増加する。</a:t>
          </a:r>
        </a:p>
        <a:p>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円の減となっており、平成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年熊本地震の被災住宅解体処理委託等の委託料の減少等が要因である。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今後は、玉名市第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年度）等に基づき、内部管理経費の見直しなど経費削減に努め、効率的な財政運営に努めていく。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76329</xdr:rowOff>
    </xdr:from>
    <xdr:to>
      <xdr:col>23</xdr:col>
      <xdr:colOff>133350</xdr:colOff>
      <xdr:row>81</xdr:row>
      <xdr:rowOff>78925</xdr:rowOff>
    </xdr:to>
    <xdr:cxnSp macro="">
      <xdr:nvCxnSpPr>
        <xdr:cNvPr id="193" name="直線コネクタ 192"/>
        <xdr:cNvCxnSpPr/>
      </xdr:nvCxnSpPr>
      <xdr:spPr>
        <a:xfrm flipV="1">
          <a:off x="4114800" y="13963779"/>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29787</xdr:rowOff>
    </xdr:from>
    <xdr:to>
      <xdr:col>19</xdr:col>
      <xdr:colOff>133350</xdr:colOff>
      <xdr:row>81</xdr:row>
      <xdr:rowOff>78925</xdr:rowOff>
    </xdr:to>
    <xdr:cxnSp macro="">
      <xdr:nvCxnSpPr>
        <xdr:cNvPr id="196" name="直線コネクタ 195"/>
        <xdr:cNvCxnSpPr/>
      </xdr:nvCxnSpPr>
      <xdr:spPr>
        <a:xfrm>
          <a:off x="3225800" y="13917237"/>
          <a:ext cx="8890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16776</xdr:rowOff>
    </xdr:from>
    <xdr:to>
      <xdr:col>15</xdr:col>
      <xdr:colOff>82550</xdr:colOff>
      <xdr:row>81</xdr:row>
      <xdr:rowOff>29787</xdr:rowOff>
    </xdr:to>
    <xdr:cxnSp macro="">
      <xdr:nvCxnSpPr>
        <xdr:cNvPr id="199" name="直線コネクタ 198"/>
        <xdr:cNvCxnSpPr/>
      </xdr:nvCxnSpPr>
      <xdr:spPr>
        <a:xfrm>
          <a:off x="2336800" y="13904226"/>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146597</xdr:rowOff>
    </xdr:from>
    <xdr:to>
      <xdr:col>11</xdr:col>
      <xdr:colOff>31750</xdr:colOff>
      <xdr:row>81</xdr:row>
      <xdr:rowOff>16776</xdr:rowOff>
    </xdr:to>
    <xdr:cxnSp macro="">
      <xdr:nvCxnSpPr>
        <xdr:cNvPr id="202" name="直線コネクタ 201"/>
        <xdr:cNvCxnSpPr/>
      </xdr:nvCxnSpPr>
      <xdr:spPr>
        <a:xfrm>
          <a:off x="1447800" y="13862597"/>
          <a:ext cx="889000" cy="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25529</xdr:rowOff>
    </xdr:from>
    <xdr:to>
      <xdr:col>23</xdr:col>
      <xdr:colOff>184150</xdr:colOff>
      <xdr:row>81</xdr:row>
      <xdr:rowOff>127129</xdr:rowOff>
    </xdr:to>
    <xdr:sp macro="" textlink="">
      <xdr:nvSpPr>
        <xdr:cNvPr id="212" name="楕円 211"/>
        <xdr:cNvSpPr/>
      </xdr:nvSpPr>
      <xdr:spPr>
        <a:xfrm>
          <a:off x="4902200" y="13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42056</xdr:rowOff>
    </xdr:from>
    <xdr:ext cx="762000" cy="259045"/>
    <xdr:sp macro="" textlink="">
      <xdr:nvSpPr>
        <xdr:cNvPr id="213" name="人件費・物件費等の状況該当値テキスト"/>
        <xdr:cNvSpPr txBox="1"/>
      </xdr:nvSpPr>
      <xdr:spPr>
        <a:xfrm>
          <a:off x="5041900" y="1375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28125</xdr:rowOff>
    </xdr:from>
    <xdr:to>
      <xdr:col>19</xdr:col>
      <xdr:colOff>184150</xdr:colOff>
      <xdr:row>81</xdr:row>
      <xdr:rowOff>129725</xdr:rowOff>
    </xdr:to>
    <xdr:sp macro="" textlink="">
      <xdr:nvSpPr>
        <xdr:cNvPr id="214" name="楕円 213"/>
        <xdr:cNvSpPr/>
      </xdr:nvSpPr>
      <xdr:spPr>
        <a:xfrm>
          <a:off x="4064000" y="13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139902</xdr:rowOff>
    </xdr:from>
    <xdr:ext cx="736600" cy="259045"/>
    <xdr:sp macro="" textlink="">
      <xdr:nvSpPr>
        <xdr:cNvPr id="215" name="テキスト ボックス 214"/>
        <xdr:cNvSpPr txBox="1"/>
      </xdr:nvSpPr>
      <xdr:spPr>
        <a:xfrm>
          <a:off x="3733800" y="1368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150437</xdr:rowOff>
    </xdr:from>
    <xdr:to>
      <xdr:col>15</xdr:col>
      <xdr:colOff>133350</xdr:colOff>
      <xdr:row>81</xdr:row>
      <xdr:rowOff>80587</xdr:rowOff>
    </xdr:to>
    <xdr:sp macro="" textlink="">
      <xdr:nvSpPr>
        <xdr:cNvPr id="216" name="楕円 215"/>
        <xdr:cNvSpPr/>
      </xdr:nvSpPr>
      <xdr:spPr>
        <a:xfrm>
          <a:off x="3175000" y="138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90764</xdr:rowOff>
    </xdr:from>
    <xdr:ext cx="762000" cy="259045"/>
    <xdr:sp macro="" textlink="">
      <xdr:nvSpPr>
        <xdr:cNvPr id="217" name="テキスト ボックス 216"/>
        <xdr:cNvSpPr txBox="1"/>
      </xdr:nvSpPr>
      <xdr:spPr>
        <a:xfrm>
          <a:off x="2844800" y="1363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137426</xdr:rowOff>
    </xdr:from>
    <xdr:to>
      <xdr:col>11</xdr:col>
      <xdr:colOff>82550</xdr:colOff>
      <xdr:row>81</xdr:row>
      <xdr:rowOff>67576</xdr:rowOff>
    </xdr:to>
    <xdr:sp macro="" textlink="">
      <xdr:nvSpPr>
        <xdr:cNvPr id="218" name="楕円 217"/>
        <xdr:cNvSpPr/>
      </xdr:nvSpPr>
      <xdr:spPr>
        <a:xfrm>
          <a:off x="2286000" y="138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77753</xdr:rowOff>
    </xdr:from>
    <xdr:ext cx="762000" cy="259045"/>
    <xdr:sp macro="" textlink="">
      <xdr:nvSpPr>
        <xdr:cNvPr id="219" name="テキスト ボックス 218"/>
        <xdr:cNvSpPr txBox="1"/>
      </xdr:nvSpPr>
      <xdr:spPr>
        <a:xfrm>
          <a:off x="1955800" y="1362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95797</xdr:rowOff>
    </xdr:from>
    <xdr:to>
      <xdr:col>7</xdr:col>
      <xdr:colOff>31750</xdr:colOff>
      <xdr:row>81</xdr:row>
      <xdr:rowOff>25947</xdr:rowOff>
    </xdr:to>
    <xdr:sp macro="" textlink="">
      <xdr:nvSpPr>
        <xdr:cNvPr id="220" name="楕円 219"/>
        <xdr:cNvSpPr/>
      </xdr:nvSpPr>
      <xdr:spPr>
        <a:xfrm>
          <a:off x="1397000" y="138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36124</xdr:rowOff>
    </xdr:from>
    <xdr:ext cx="762000" cy="259045"/>
    <xdr:sp macro="" textlink="">
      <xdr:nvSpPr>
        <xdr:cNvPr id="221" name="テキスト ボックス 220"/>
        <xdr:cNvSpPr txBox="1"/>
      </xdr:nvSpPr>
      <xdr:spPr>
        <a:xfrm>
          <a:off x="1066800" y="135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採用・退職に係る職員構成の変動により、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年連続ラスパイレス指数は低下した。　　　　　　　また、勤務年数が長い職員の給料は他団体の平均を上回っているため、今後もラスパイレス指数は低下する見込みである。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23989</xdr:rowOff>
    </xdr:to>
    <xdr:cxnSp macro="">
      <xdr:nvCxnSpPr>
        <xdr:cNvPr id="255" name="直線コネクタ 254"/>
        <xdr:cNvCxnSpPr/>
      </xdr:nvCxnSpPr>
      <xdr:spPr>
        <a:xfrm flipV="1">
          <a:off x="16179800" y="148999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64205</xdr:rowOff>
    </xdr:to>
    <xdr:cxnSp macro="">
      <xdr:nvCxnSpPr>
        <xdr:cNvPr id="258" name="直線コネクタ 257"/>
        <xdr:cNvCxnSpPr/>
      </xdr:nvCxnSpPr>
      <xdr:spPr>
        <a:xfrm flipV="1">
          <a:off x="15290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131234</xdr:rowOff>
    </xdr:to>
    <xdr:cxnSp macro="">
      <xdr:nvCxnSpPr>
        <xdr:cNvPr id="261" name="直線コネクタ 260"/>
        <xdr:cNvCxnSpPr/>
      </xdr:nvCxnSpPr>
      <xdr:spPr>
        <a:xfrm flipV="1">
          <a:off x="14401800" y="149803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131234</xdr:rowOff>
    </xdr:to>
    <xdr:cxnSp macro="">
      <xdr:nvCxnSpPr>
        <xdr:cNvPr id="264" name="直線コネクタ 263"/>
        <xdr:cNvCxnSpPr/>
      </xdr:nvCxnSpPr>
      <xdr:spPr>
        <a:xfrm>
          <a:off x="13512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4" name="楕円 273"/>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5"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6" name="楕円 275"/>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7" name="テキスト ボックス 276"/>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2" name="楕円 281"/>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3" name="テキスト ボックス 282"/>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0.94</a:t>
          </a:r>
          <a:r>
            <a:rPr kumimoji="1" lang="ja-JP" altLang="en-US" sz="1300">
              <a:latin typeface="ＭＳ Ｐゴシック" panose="020B0600070205080204" pitchFamily="50" charset="-128"/>
              <a:ea typeface="ＭＳ Ｐゴシック" panose="020B0600070205080204" pitchFamily="50" charset="-128"/>
            </a:rPr>
            <a:t>人下回っているが、その差は昨年度より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人縮小した。その要因として、退職を上回る採用を行っているためである。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今後の課題として、土木などの専門職の確保に努める必要がある。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135709</xdr:rowOff>
    </xdr:to>
    <xdr:cxnSp macro="">
      <xdr:nvCxnSpPr>
        <xdr:cNvPr id="320" name="直線コネクタ 319"/>
        <xdr:cNvCxnSpPr/>
      </xdr:nvCxnSpPr>
      <xdr:spPr>
        <a:xfrm>
          <a:off x="16179800" y="10375598"/>
          <a:ext cx="8382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79405</xdr:rowOff>
    </xdr:from>
    <xdr:to>
      <xdr:col>77</xdr:col>
      <xdr:colOff>44450</xdr:colOff>
      <xdr:row>60</xdr:row>
      <xdr:rowOff>88598</xdr:rowOff>
    </xdr:to>
    <xdr:cxnSp macro="">
      <xdr:nvCxnSpPr>
        <xdr:cNvPr id="323" name="直線コネクタ 322"/>
        <xdr:cNvCxnSpPr/>
      </xdr:nvCxnSpPr>
      <xdr:spPr>
        <a:xfrm>
          <a:off x="15290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79405</xdr:rowOff>
    </xdr:to>
    <xdr:cxnSp macro="">
      <xdr:nvCxnSpPr>
        <xdr:cNvPr id="326" name="直線コネクタ 325"/>
        <xdr:cNvCxnSpPr/>
      </xdr:nvCxnSpPr>
      <xdr:spPr>
        <a:xfrm>
          <a:off x="14401800" y="1034112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54126</xdr:rowOff>
    </xdr:from>
    <xdr:to>
      <xdr:col>68</xdr:col>
      <xdr:colOff>152400</xdr:colOff>
      <xdr:row>60</xdr:row>
      <xdr:rowOff>69064</xdr:rowOff>
    </xdr:to>
    <xdr:cxnSp macro="">
      <xdr:nvCxnSpPr>
        <xdr:cNvPr id="329" name="直線コネクタ 328"/>
        <xdr:cNvCxnSpPr/>
      </xdr:nvCxnSpPr>
      <xdr:spPr>
        <a:xfrm flipV="1">
          <a:off x="13512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84909</xdr:rowOff>
    </xdr:from>
    <xdr:to>
      <xdr:col>81</xdr:col>
      <xdr:colOff>95250</xdr:colOff>
      <xdr:row>61</xdr:row>
      <xdr:rowOff>15059</xdr:rowOff>
    </xdr:to>
    <xdr:sp macro="" textlink="">
      <xdr:nvSpPr>
        <xdr:cNvPr id="339" name="楕円 338"/>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101436</xdr:rowOff>
    </xdr:from>
    <xdr:ext cx="762000" cy="259045"/>
    <xdr:sp macro="" textlink="">
      <xdr:nvSpPr>
        <xdr:cNvPr id="340" name="定員管理の状況該当値テキスト"/>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1" name="楕円 340"/>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2" name="テキスト ボックス 341"/>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28605</xdr:rowOff>
    </xdr:from>
    <xdr:to>
      <xdr:col>73</xdr:col>
      <xdr:colOff>44450</xdr:colOff>
      <xdr:row>60</xdr:row>
      <xdr:rowOff>130205</xdr:rowOff>
    </xdr:to>
    <xdr:sp macro="" textlink="">
      <xdr:nvSpPr>
        <xdr:cNvPr id="343" name="楕円 342"/>
        <xdr:cNvSpPr/>
      </xdr:nvSpPr>
      <xdr:spPr>
        <a:xfrm>
          <a:off x="15240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140382</xdr:rowOff>
    </xdr:from>
    <xdr:ext cx="762000" cy="259045"/>
    <xdr:sp macro="" textlink="">
      <xdr:nvSpPr>
        <xdr:cNvPr id="344" name="テキスト ボックス 343"/>
        <xdr:cNvSpPr txBox="1"/>
      </xdr:nvSpPr>
      <xdr:spPr>
        <a:xfrm>
          <a:off x="14909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3326</xdr:rowOff>
    </xdr:from>
    <xdr:to>
      <xdr:col>68</xdr:col>
      <xdr:colOff>203200</xdr:colOff>
      <xdr:row>60</xdr:row>
      <xdr:rowOff>104926</xdr:rowOff>
    </xdr:to>
    <xdr:sp macro="" textlink="">
      <xdr:nvSpPr>
        <xdr:cNvPr id="345" name="楕円 344"/>
        <xdr:cNvSpPr/>
      </xdr:nvSpPr>
      <xdr:spPr>
        <a:xfrm>
          <a:off x="14351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115103</xdr:rowOff>
    </xdr:from>
    <xdr:ext cx="762000" cy="259045"/>
    <xdr:sp macro="" textlink="">
      <xdr:nvSpPr>
        <xdr:cNvPr id="346" name="テキスト ボックス 345"/>
        <xdr:cNvSpPr txBox="1"/>
      </xdr:nvSpPr>
      <xdr:spPr>
        <a:xfrm>
          <a:off x="14020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18264</xdr:rowOff>
    </xdr:from>
    <xdr:to>
      <xdr:col>64</xdr:col>
      <xdr:colOff>152400</xdr:colOff>
      <xdr:row>60</xdr:row>
      <xdr:rowOff>119864</xdr:rowOff>
    </xdr:to>
    <xdr:sp macro="" textlink="">
      <xdr:nvSpPr>
        <xdr:cNvPr id="347" name="楕円 346"/>
        <xdr:cNvSpPr/>
      </xdr:nvSpPr>
      <xdr:spPr>
        <a:xfrm>
          <a:off x="13462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130041</xdr:rowOff>
    </xdr:from>
    <xdr:ext cx="762000" cy="259045"/>
    <xdr:sp macro="" textlink="">
      <xdr:nvSpPr>
        <xdr:cNvPr id="348" name="テキスト ボックス 347"/>
        <xdr:cNvSpPr txBox="1"/>
      </xdr:nvSpPr>
      <xdr:spPr>
        <a:xfrm>
          <a:off x="13131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合併特例債及び臨時財政対策債の償還金の増により元利償還金は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百万円増となっているが、公営企業（主に水道事業）の地方債償還の財源に充てたと認められる繰入金は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百万円減、一部事務組合等の起こした地方債に充てたと認められる負担金は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百万円の減となっている。</a:t>
          </a:r>
        </a:p>
        <a:p>
          <a:r>
            <a:rPr kumimoji="1" lang="ja-JP" altLang="en-US" sz="1300">
              <a:latin typeface="ＭＳ Ｐゴシック" panose="020B0600070205080204" pitchFamily="50" charset="-128"/>
              <a:ea typeface="ＭＳ Ｐゴシック" panose="020B0600070205080204" pitchFamily="50" charset="-128"/>
            </a:rPr>
            <a:t>　また、普通交付税が</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百万円減となっている一方、災害復旧費等に係る基準財政需要額は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百万円増、標準税収入額も</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百万円増となり、実質公債費比率は前年度から単年度で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ヵ年の平均値も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23114</xdr:rowOff>
    </xdr:to>
    <xdr:cxnSp macro="">
      <xdr:nvCxnSpPr>
        <xdr:cNvPr id="380" name="直線コネクタ 379"/>
        <xdr:cNvCxnSpPr/>
      </xdr:nvCxnSpPr>
      <xdr:spPr>
        <a:xfrm flipV="1">
          <a:off x="16179800" y="70429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61722</xdr:rowOff>
    </xdr:to>
    <xdr:cxnSp macro="">
      <xdr:nvCxnSpPr>
        <xdr:cNvPr id="383" name="直線コネクタ 382"/>
        <xdr:cNvCxnSpPr/>
      </xdr:nvCxnSpPr>
      <xdr:spPr>
        <a:xfrm flipV="1">
          <a:off x="15290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148590</xdr:rowOff>
    </xdr:to>
    <xdr:cxnSp macro="">
      <xdr:nvCxnSpPr>
        <xdr:cNvPr id="386" name="直線コネクタ 385"/>
        <xdr:cNvCxnSpPr/>
      </xdr:nvCxnSpPr>
      <xdr:spPr>
        <a:xfrm flipV="1">
          <a:off x="14401800" y="709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89" name="直線コネクタ 388"/>
        <xdr:cNvCxnSpPr/>
      </xdr:nvCxnSpPr>
      <xdr:spPr>
        <a:xfrm flipV="1">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9" name="楕円 398"/>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400" name="公債費負担の状況該当値テキスト"/>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1" name="楕円 400"/>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2" name="テキスト ボックス 401"/>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3" name="楕円 402"/>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4" name="テキスト ボックス 40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7" name="楕円 406"/>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8" name="テキスト ボックス 407"/>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ポイントの伸びとなった。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市民会館建設事業等により地方債の現在高は</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百万円増、有明広域行政事務組合、くまもと県北病院機構設立組合への組合負担等見込額の</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百万円増等により、将来負担額は</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一方、基準財政需要額算入見込額の</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百万円増等により充当可能財源も</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百万円の増となっているため、将来負担比率は前年から微増で</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151009</xdr:rowOff>
    </xdr:from>
    <xdr:to>
      <xdr:col>81</xdr:col>
      <xdr:colOff>44450</xdr:colOff>
      <xdr:row>13</xdr:row>
      <xdr:rowOff>160201</xdr:rowOff>
    </xdr:to>
    <xdr:cxnSp macro="">
      <xdr:nvCxnSpPr>
        <xdr:cNvPr id="444" name="直線コネクタ 443"/>
        <xdr:cNvCxnSpPr/>
      </xdr:nvCxnSpPr>
      <xdr:spPr>
        <a:xfrm>
          <a:off x="16179800" y="2379859"/>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151009</xdr:rowOff>
    </xdr:from>
    <xdr:to>
      <xdr:col>77</xdr:col>
      <xdr:colOff>44450</xdr:colOff>
      <xdr:row>14</xdr:row>
      <xdr:rowOff>92166</xdr:rowOff>
    </xdr:to>
    <xdr:cxnSp macro="">
      <xdr:nvCxnSpPr>
        <xdr:cNvPr id="447" name="直線コネクタ 446"/>
        <xdr:cNvCxnSpPr/>
      </xdr:nvCxnSpPr>
      <xdr:spPr>
        <a:xfrm flipV="1">
          <a:off x="15290800" y="237985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15179</xdr:rowOff>
    </xdr:from>
    <xdr:to>
      <xdr:col>72</xdr:col>
      <xdr:colOff>203200</xdr:colOff>
      <xdr:row>14</xdr:row>
      <xdr:rowOff>92166</xdr:rowOff>
    </xdr:to>
    <xdr:cxnSp macro="">
      <xdr:nvCxnSpPr>
        <xdr:cNvPr id="450" name="直線コネクタ 449"/>
        <xdr:cNvCxnSpPr/>
      </xdr:nvCxnSpPr>
      <xdr:spPr>
        <a:xfrm>
          <a:off x="14401800" y="2415479"/>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15179</xdr:rowOff>
    </xdr:from>
    <xdr:to>
      <xdr:col>68</xdr:col>
      <xdr:colOff>152400</xdr:colOff>
      <xdr:row>15</xdr:row>
      <xdr:rowOff>125246</xdr:rowOff>
    </xdr:to>
    <xdr:cxnSp macro="">
      <xdr:nvCxnSpPr>
        <xdr:cNvPr id="453" name="直線コネクタ 452"/>
        <xdr:cNvCxnSpPr/>
      </xdr:nvCxnSpPr>
      <xdr:spPr>
        <a:xfrm flipV="1">
          <a:off x="13512800" y="2415479"/>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109401</xdr:rowOff>
    </xdr:from>
    <xdr:to>
      <xdr:col>81</xdr:col>
      <xdr:colOff>95250</xdr:colOff>
      <xdr:row>14</xdr:row>
      <xdr:rowOff>39551</xdr:rowOff>
    </xdr:to>
    <xdr:sp macro="" textlink="">
      <xdr:nvSpPr>
        <xdr:cNvPr id="463" name="楕円 462"/>
        <xdr:cNvSpPr/>
      </xdr:nvSpPr>
      <xdr:spPr>
        <a:xfrm>
          <a:off x="169672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30678</xdr:rowOff>
    </xdr:from>
    <xdr:ext cx="762000" cy="259045"/>
    <xdr:sp macro="" textlink="">
      <xdr:nvSpPr>
        <xdr:cNvPr id="464" name="将来負担の状況該当値テキスト"/>
        <xdr:cNvSpPr txBox="1"/>
      </xdr:nvSpPr>
      <xdr:spPr>
        <a:xfrm>
          <a:off x="17106900" y="22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100209</xdr:rowOff>
    </xdr:from>
    <xdr:to>
      <xdr:col>77</xdr:col>
      <xdr:colOff>95250</xdr:colOff>
      <xdr:row>14</xdr:row>
      <xdr:rowOff>30359</xdr:rowOff>
    </xdr:to>
    <xdr:sp macro="" textlink="">
      <xdr:nvSpPr>
        <xdr:cNvPr id="465" name="楕円 464"/>
        <xdr:cNvSpPr/>
      </xdr:nvSpPr>
      <xdr:spPr>
        <a:xfrm>
          <a:off x="16129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40536</xdr:rowOff>
    </xdr:from>
    <xdr:ext cx="736600" cy="259045"/>
    <xdr:sp macro="" textlink="">
      <xdr:nvSpPr>
        <xdr:cNvPr id="466" name="テキスト ボックス 465"/>
        <xdr:cNvSpPr txBox="1"/>
      </xdr:nvSpPr>
      <xdr:spPr>
        <a:xfrm>
          <a:off x="15798800" y="209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41366</xdr:rowOff>
    </xdr:from>
    <xdr:to>
      <xdr:col>73</xdr:col>
      <xdr:colOff>44450</xdr:colOff>
      <xdr:row>14</xdr:row>
      <xdr:rowOff>142966</xdr:rowOff>
    </xdr:to>
    <xdr:sp macro="" textlink="">
      <xdr:nvSpPr>
        <xdr:cNvPr id="467" name="楕円 466"/>
        <xdr:cNvSpPr/>
      </xdr:nvSpPr>
      <xdr:spPr>
        <a:xfrm>
          <a:off x="15240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153143</xdr:rowOff>
    </xdr:from>
    <xdr:ext cx="762000" cy="259045"/>
    <xdr:sp macro="" textlink="">
      <xdr:nvSpPr>
        <xdr:cNvPr id="468" name="テキスト ボックス 467"/>
        <xdr:cNvSpPr txBox="1"/>
      </xdr:nvSpPr>
      <xdr:spPr>
        <a:xfrm>
          <a:off x="14909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135829</xdr:rowOff>
    </xdr:from>
    <xdr:to>
      <xdr:col>68</xdr:col>
      <xdr:colOff>203200</xdr:colOff>
      <xdr:row>14</xdr:row>
      <xdr:rowOff>65979</xdr:rowOff>
    </xdr:to>
    <xdr:sp macro="" textlink="">
      <xdr:nvSpPr>
        <xdr:cNvPr id="469" name="楕円 468"/>
        <xdr:cNvSpPr/>
      </xdr:nvSpPr>
      <xdr:spPr>
        <a:xfrm>
          <a:off x="14351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76156</xdr:rowOff>
    </xdr:from>
    <xdr:ext cx="762000" cy="259045"/>
    <xdr:sp macro="" textlink="">
      <xdr:nvSpPr>
        <xdr:cNvPr id="470" name="テキスト ボックス 469"/>
        <xdr:cNvSpPr txBox="1"/>
      </xdr:nvSpPr>
      <xdr:spPr>
        <a:xfrm>
          <a:off x="14020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74446</xdr:rowOff>
    </xdr:from>
    <xdr:to>
      <xdr:col>64</xdr:col>
      <xdr:colOff>152400</xdr:colOff>
      <xdr:row>16</xdr:row>
      <xdr:rowOff>4596</xdr:rowOff>
    </xdr:to>
    <xdr:sp macro="" textlink="">
      <xdr:nvSpPr>
        <xdr:cNvPr id="471" name="楕円 470"/>
        <xdr:cNvSpPr/>
      </xdr:nvSpPr>
      <xdr:spPr>
        <a:xfrm>
          <a:off x="13462000" y="26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14773</xdr:rowOff>
    </xdr:from>
    <xdr:ext cx="762000" cy="259045"/>
    <xdr:sp macro="" textlink="">
      <xdr:nvSpPr>
        <xdr:cNvPr id="472" name="テキスト ボックス 471"/>
        <xdr:cNvSpPr txBox="1"/>
      </xdr:nvSpPr>
      <xdr:spPr>
        <a:xfrm>
          <a:off x="13131800" y="241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人件費の総額は昨年度に比べて</a:t>
          </a:r>
          <a:r>
            <a:rPr kumimoji="1" lang="en-US" altLang="ja-JP" sz="1300">
              <a:latin typeface="ＭＳ Ｐゴシック" panose="020B0600070205080204" pitchFamily="50" charset="-128"/>
              <a:ea typeface="ＭＳ Ｐゴシック" panose="020B0600070205080204" pitchFamily="50" charset="-128"/>
            </a:rPr>
            <a:t>32,000</a:t>
          </a:r>
          <a:r>
            <a:rPr kumimoji="1" lang="ja-JP" altLang="en-US" sz="1300">
              <a:latin typeface="ＭＳ Ｐゴシック" panose="020B0600070205080204" pitchFamily="50" charset="-128"/>
              <a:ea typeface="ＭＳ Ｐゴシック" panose="020B0600070205080204" pitchFamily="50" charset="-128"/>
            </a:rPr>
            <a:t>千円程度の減となったが、経常的なものはほぼ横ばいとなっている。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年度の退職者</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名に対して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名の職員を新規採用したことに加え、</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年度には一般職非常勤職員が会計年度任用職員になるため、人件費の増加が見込まれる。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161290</xdr:rowOff>
    </xdr:to>
    <xdr:cxnSp macro="">
      <xdr:nvCxnSpPr>
        <xdr:cNvPr id="66" name="直線コネクタ 65"/>
        <xdr:cNvCxnSpPr/>
      </xdr:nvCxnSpPr>
      <xdr:spPr>
        <a:xfrm>
          <a:off x="3987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130810</xdr:rowOff>
    </xdr:to>
    <xdr:cxnSp macro="">
      <xdr:nvCxnSpPr>
        <xdr:cNvPr id="69" name="直線コネクタ 68"/>
        <xdr:cNvCxnSpPr/>
      </xdr:nvCxnSpPr>
      <xdr:spPr>
        <a:xfrm flipV="1">
          <a:off x="3098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130810</xdr:rowOff>
    </xdr:to>
    <xdr:cxnSp macro="">
      <xdr:nvCxnSpPr>
        <xdr:cNvPr id="72" name="直線コネクタ 71"/>
        <xdr:cNvCxnSpPr/>
      </xdr:nvCxnSpPr>
      <xdr:spPr>
        <a:xfrm>
          <a:off x="2209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161290</xdr:rowOff>
    </xdr:to>
    <xdr:cxnSp macro="">
      <xdr:nvCxnSpPr>
        <xdr:cNvPr id="75" name="直線コネクタ 74"/>
        <xdr:cNvCxnSpPr/>
      </xdr:nvCxnSpPr>
      <xdr:spPr>
        <a:xfrm flipV="1">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学校規模適正化事業による小学校管理費の</a:t>
          </a:r>
          <a:r>
            <a:rPr kumimoji="1" lang="en-US" altLang="ja-JP" sz="1300">
              <a:latin typeface="ＭＳ Ｐゴシック" panose="020B0600070205080204" pitchFamily="50" charset="-128"/>
              <a:ea typeface="ＭＳ Ｐゴシック" panose="020B0600070205080204" pitchFamily="50" charset="-128"/>
            </a:rPr>
            <a:t>34,945</a:t>
          </a:r>
          <a:r>
            <a:rPr kumimoji="1" lang="ja-JP" altLang="en-US" sz="1300">
              <a:latin typeface="ＭＳ Ｐゴシック" panose="020B0600070205080204" pitchFamily="50" charset="-128"/>
              <a:ea typeface="ＭＳ Ｐゴシック" panose="020B0600070205080204" pitchFamily="50" charset="-128"/>
            </a:rPr>
            <a:t>千円の減、市内の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給食センターの維持管理費（委託料、備品購入費）の</a:t>
          </a:r>
          <a:r>
            <a:rPr kumimoji="1" lang="en-US" altLang="ja-JP" sz="1300">
              <a:latin typeface="ＭＳ Ｐゴシック" panose="020B0600070205080204" pitchFamily="50" charset="-128"/>
              <a:ea typeface="ＭＳ Ｐゴシック" panose="020B0600070205080204" pitchFamily="50" charset="-128"/>
            </a:rPr>
            <a:t>12,106</a:t>
          </a:r>
          <a:r>
            <a:rPr kumimoji="1" lang="ja-JP" altLang="en-US" sz="1300">
              <a:latin typeface="ＭＳ Ｐゴシック" panose="020B0600070205080204" pitchFamily="50" charset="-128"/>
              <a:ea typeface="ＭＳ Ｐゴシック" panose="020B0600070205080204" pitchFamily="50" charset="-128"/>
            </a:rPr>
            <a:t>千円の減、天水支所周辺集約化事業による光熱水費、施設管理費等の</a:t>
          </a:r>
          <a:r>
            <a:rPr kumimoji="1" lang="en-US" altLang="ja-JP" sz="1300">
              <a:latin typeface="ＭＳ Ｐゴシック" panose="020B0600070205080204" pitchFamily="50" charset="-128"/>
              <a:ea typeface="ＭＳ Ｐゴシック" panose="020B0600070205080204" pitchFamily="50" charset="-128"/>
            </a:rPr>
            <a:t>7,446</a:t>
          </a:r>
          <a:r>
            <a:rPr kumimoji="1" lang="ja-JP" altLang="en-US" sz="1300">
              <a:latin typeface="ＭＳ Ｐゴシック" panose="020B0600070205080204" pitchFamily="50" charset="-128"/>
              <a:ea typeface="ＭＳ Ｐゴシック" panose="020B0600070205080204" pitchFamily="50" charset="-128"/>
            </a:rPr>
            <a:t>千円の減により減少した。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しかし、施設の老朽化が進行しており、今後も維持管理に係る経費は増加することが見込まれる。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138430</xdr:rowOff>
    </xdr:to>
    <xdr:cxnSp macro="">
      <xdr:nvCxnSpPr>
        <xdr:cNvPr id="127" name="直線コネクタ 126"/>
        <xdr:cNvCxnSpPr/>
      </xdr:nvCxnSpPr>
      <xdr:spPr>
        <a:xfrm flipV="1">
          <a:off x="15671800" y="269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30" name="直線コネクタ 129"/>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138430</xdr:rowOff>
    </xdr:to>
    <xdr:cxnSp macro="">
      <xdr:nvCxnSpPr>
        <xdr:cNvPr id="133" name="直線コネクタ 132"/>
        <xdr:cNvCxnSpPr/>
      </xdr:nvCxnSpPr>
      <xdr:spPr>
        <a:xfrm>
          <a:off x="13893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100330</xdr:rowOff>
    </xdr:to>
    <xdr:cxnSp macro="">
      <xdr:nvCxnSpPr>
        <xdr:cNvPr id="136" name="直線コネクタ 135"/>
        <xdr:cNvCxnSpPr/>
      </xdr:nvCxnSpPr>
      <xdr:spPr>
        <a:xfrm>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ポイント増となり、年々増加傾向にある。増加の主な要因は、子ども医療費事業の市単独の拡充分</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歳から中学校修了まで</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の分析を臨時から経常に振替えたことによる増</a:t>
          </a:r>
          <a:r>
            <a:rPr kumimoji="1" lang="en-US" altLang="ja-JP" sz="1100">
              <a:latin typeface="ＭＳ Ｐゴシック" panose="020B0600070205080204" pitchFamily="50" charset="-128"/>
              <a:ea typeface="ＭＳ Ｐゴシック" panose="020B0600070205080204" pitchFamily="50" charset="-128"/>
            </a:rPr>
            <a:t>182,457</a:t>
          </a:r>
          <a:r>
            <a:rPr kumimoji="1" lang="ja-JP" altLang="en-US" sz="1100">
              <a:latin typeface="ＭＳ Ｐゴシック" panose="020B0600070205080204" pitchFamily="50" charset="-128"/>
              <a:ea typeface="ＭＳ Ｐゴシック" panose="020B0600070205080204" pitchFamily="50" charset="-128"/>
            </a:rPr>
            <a:t>千円である。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その他、新制度に移行した認定こども園の増による認定こども園給付費負担金</a:t>
          </a:r>
          <a:r>
            <a:rPr kumimoji="1" lang="en-US" altLang="ja-JP" sz="1100">
              <a:latin typeface="ＭＳ Ｐゴシック" panose="020B0600070205080204" pitchFamily="50" charset="-128"/>
              <a:ea typeface="ＭＳ Ｐゴシック" panose="020B0600070205080204" pitchFamily="50" charset="-128"/>
            </a:rPr>
            <a:t>111,784</a:t>
          </a:r>
          <a:r>
            <a:rPr kumimoji="1" lang="ja-JP" altLang="en-US" sz="1100">
              <a:latin typeface="ＭＳ Ｐゴシック" panose="020B0600070205080204" pitchFamily="50" charset="-128"/>
              <a:ea typeface="ＭＳ Ｐゴシック" panose="020B0600070205080204" pitchFamily="50" charset="-128"/>
            </a:rPr>
            <a:t>千円の増等、扶助費全体的として増加しており、今後も高齢化の進行や社会保障施策の充実と共に増加が続く見込みではあるが、審査の適正化や単独事業の見直し等を行い、サービスの質を確保しつつ、経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56</xdr:row>
      <xdr:rowOff>35560</xdr:rowOff>
    </xdr:to>
    <xdr:cxnSp macro="">
      <xdr:nvCxnSpPr>
        <xdr:cNvPr id="188" name="直線コネクタ 187"/>
        <xdr:cNvCxnSpPr/>
      </xdr:nvCxnSpPr>
      <xdr:spPr>
        <a:xfrm>
          <a:off x="3987800" y="9522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92710</xdr:rowOff>
    </xdr:to>
    <xdr:cxnSp macro="">
      <xdr:nvCxnSpPr>
        <xdr:cNvPr id="191" name="直線コネクタ 190"/>
        <xdr:cNvCxnSpPr/>
      </xdr:nvCxnSpPr>
      <xdr:spPr>
        <a:xfrm>
          <a:off x="3098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92710</xdr:rowOff>
    </xdr:to>
    <xdr:cxnSp macro="">
      <xdr:nvCxnSpPr>
        <xdr:cNvPr id="194" name="直線コネクタ 193"/>
        <xdr:cNvCxnSpPr/>
      </xdr:nvCxnSpPr>
      <xdr:spPr>
        <a:xfrm>
          <a:off x="2209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8890</xdr:rowOff>
    </xdr:to>
    <xdr:cxnSp macro="">
      <xdr:nvCxnSpPr>
        <xdr:cNvPr id="197" name="直線コネクタ 196"/>
        <xdr:cNvCxnSpPr/>
      </xdr:nvCxnSpPr>
      <xdr:spPr>
        <a:xfrm>
          <a:off x="1320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7" name="楕円 206"/>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128287</xdr:rowOff>
    </xdr:from>
    <xdr:ext cx="762000" cy="259045"/>
    <xdr:sp macro="" textlink="">
      <xdr:nvSpPr>
        <xdr:cNvPr id="208" name="扶助費該当値テキスト"/>
        <xdr:cNvSpPr txBox="1"/>
      </xdr:nvSpPr>
      <xdr:spPr>
        <a:xfrm>
          <a:off x="4914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2" name="テキスト ボックス 211"/>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129540</xdr:rowOff>
    </xdr:from>
    <xdr:to>
      <xdr:col>11</xdr:col>
      <xdr:colOff>60325</xdr:colOff>
      <xdr:row>55</xdr:row>
      <xdr:rowOff>59690</xdr:rowOff>
    </xdr:to>
    <xdr:sp macro="" textlink="">
      <xdr:nvSpPr>
        <xdr:cNvPr id="213" name="楕円 212"/>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214" name="テキスト ボックス 213"/>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5" name="楕円 214"/>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6" name="テキスト ボックス 215"/>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その他の経費については、対前年比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ポイントの増となった。要因としては、後期高齢者医療広域連合特別会計分共通経費の負担金</a:t>
          </a:r>
          <a:r>
            <a:rPr kumimoji="1" lang="en-US" altLang="ja-JP" sz="1300">
              <a:latin typeface="ＭＳ Ｐゴシック" panose="020B0600070205080204" pitchFamily="50" charset="-128"/>
              <a:ea typeface="ＭＳ Ｐゴシック" panose="020B0600070205080204" pitchFamily="50" charset="-128"/>
            </a:rPr>
            <a:t>15,136</a:t>
          </a:r>
          <a:r>
            <a:rPr kumimoji="1" lang="ja-JP" altLang="en-US" sz="1300">
              <a:latin typeface="ＭＳ Ｐゴシック" panose="020B0600070205080204" pitchFamily="50" charset="-128"/>
              <a:ea typeface="ＭＳ Ｐゴシック" panose="020B0600070205080204" pitchFamily="50" charset="-128"/>
            </a:rPr>
            <a:t>千円の増、国民健康保険事業会計繰出金</a:t>
          </a:r>
          <a:r>
            <a:rPr kumimoji="1" lang="en-US" altLang="ja-JP" sz="1300">
              <a:latin typeface="ＭＳ Ｐゴシック" panose="020B0600070205080204" pitchFamily="50" charset="-128"/>
              <a:ea typeface="ＭＳ Ｐゴシック" panose="020B0600070205080204" pitchFamily="50" charset="-128"/>
            </a:rPr>
            <a:t>2,893</a:t>
          </a:r>
          <a:r>
            <a:rPr kumimoji="1" lang="ja-JP" altLang="en-US" sz="1300">
              <a:latin typeface="ＭＳ Ｐゴシック" panose="020B0600070205080204" pitchFamily="50" charset="-128"/>
              <a:ea typeface="ＭＳ Ｐゴシック" panose="020B0600070205080204" pitchFamily="50" charset="-128"/>
            </a:rPr>
            <a:t>千円の増等、繰出金が全体的に増加し、経常一般財源の繰出金が</a:t>
          </a:r>
          <a:r>
            <a:rPr kumimoji="1" lang="en-US" altLang="ja-JP" sz="1300">
              <a:latin typeface="ＭＳ Ｐゴシック" panose="020B0600070205080204" pitchFamily="50" charset="-128"/>
              <a:ea typeface="ＭＳ Ｐゴシック" panose="020B0600070205080204" pitchFamily="50" charset="-128"/>
            </a:rPr>
            <a:t>25,333</a:t>
          </a:r>
          <a:r>
            <a:rPr kumimoji="1" lang="ja-JP" altLang="en-US" sz="1300">
              <a:latin typeface="ＭＳ Ｐゴシック" panose="020B0600070205080204" pitchFamily="50" charset="-128"/>
              <a:ea typeface="ＭＳ Ｐゴシック" panose="020B0600070205080204" pitchFamily="50" charset="-128"/>
            </a:rPr>
            <a:t>千円の増となったこと等である。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国保、後期、介護特別会計への繰出金は社会保障経費の伸びと共に今後も増加が見込まれる。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64951</xdr:rowOff>
    </xdr:to>
    <xdr:cxnSp macro="">
      <xdr:nvCxnSpPr>
        <xdr:cNvPr id="251" name="直線コネクタ 250"/>
        <xdr:cNvCxnSpPr/>
      </xdr:nvCxnSpPr>
      <xdr:spPr>
        <a:xfrm>
          <a:off x="15671800" y="96204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19231</xdr:rowOff>
    </xdr:to>
    <xdr:cxnSp macro="">
      <xdr:nvCxnSpPr>
        <xdr:cNvPr id="254" name="直線コネクタ 253"/>
        <xdr:cNvCxnSpPr/>
      </xdr:nvCxnSpPr>
      <xdr:spPr>
        <a:xfrm>
          <a:off x="14782800" y="962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19231</xdr:rowOff>
    </xdr:to>
    <xdr:cxnSp macro="">
      <xdr:nvCxnSpPr>
        <xdr:cNvPr id="257" name="直線コネクタ 256"/>
        <xdr:cNvCxnSpPr/>
      </xdr:nvCxnSpPr>
      <xdr:spPr>
        <a:xfrm>
          <a:off x="13893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158024</xdr:rowOff>
    </xdr:to>
    <xdr:cxnSp macro="">
      <xdr:nvCxnSpPr>
        <xdr:cNvPr id="260" name="直線コネクタ 259"/>
        <xdr:cNvCxnSpPr/>
      </xdr:nvCxnSpPr>
      <xdr:spPr>
        <a:xfrm>
          <a:off x="13004800" y="9548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0" name="楕円 269"/>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1"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3" name="テキスト ボックス 272"/>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4" name="楕円 273"/>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5" name="テキスト ボックス 274"/>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類似団体の平均を大きく上回るのは、一部事務組合や公営企業会計への負担金・補助金が高額であるためである。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対前年比は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ポイント増加しており、主な要因は分析誤りによる公共下水道事業会計補助金</a:t>
          </a:r>
          <a:r>
            <a:rPr kumimoji="1" lang="en-US" altLang="ja-JP" sz="1300">
              <a:latin typeface="ＭＳ Ｐゴシック" panose="020B0600070205080204" pitchFamily="50" charset="-128"/>
              <a:ea typeface="ＭＳ Ｐゴシック" panose="020B0600070205080204" pitchFamily="50" charset="-128"/>
            </a:rPr>
            <a:t>388,786</a:t>
          </a:r>
          <a:r>
            <a:rPr kumimoji="1" lang="ja-JP" altLang="en-US" sz="1300">
              <a:latin typeface="ＭＳ Ｐゴシック" panose="020B0600070205080204" pitchFamily="50" charset="-128"/>
              <a:ea typeface="ＭＳ Ｐゴシック" panose="020B0600070205080204" pitchFamily="50" charset="-128"/>
            </a:rPr>
            <a:t>千円の経常への振替えである。分析誤りを除けば近年は減少傾向にあるため、今後もその傾向が続くと見込まれる。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xdr:rowOff>
    </xdr:from>
    <xdr:to>
      <xdr:col>82</xdr:col>
      <xdr:colOff>107950</xdr:colOff>
      <xdr:row>39</xdr:row>
      <xdr:rowOff>104140</xdr:rowOff>
    </xdr:to>
    <xdr:cxnSp macro="">
      <xdr:nvCxnSpPr>
        <xdr:cNvPr id="307" name="直線コネクタ 306"/>
        <xdr:cNvCxnSpPr/>
      </xdr:nvCxnSpPr>
      <xdr:spPr>
        <a:xfrm>
          <a:off x="15671800" y="66992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12700</xdr:rowOff>
    </xdr:from>
    <xdr:to>
      <xdr:col>78</xdr:col>
      <xdr:colOff>69850</xdr:colOff>
      <xdr:row>39</xdr:row>
      <xdr:rowOff>24130</xdr:rowOff>
    </xdr:to>
    <xdr:cxnSp macro="">
      <xdr:nvCxnSpPr>
        <xdr:cNvPr id="310" name="直線コネクタ 309"/>
        <xdr:cNvCxnSpPr/>
      </xdr:nvCxnSpPr>
      <xdr:spPr>
        <a:xfrm flipV="1">
          <a:off x="14782800" y="6699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35560</xdr:rowOff>
    </xdr:to>
    <xdr:cxnSp macro="">
      <xdr:nvCxnSpPr>
        <xdr:cNvPr id="313" name="直線コネクタ 312"/>
        <xdr:cNvCxnSpPr/>
      </xdr:nvCxnSpPr>
      <xdr:spPr>
        <a:xfrm flipV="1">
          <a:off x="13893800" y="6710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35560</xdr:rowOff>
    </xdr:from>
    <xdr:to>
      <xdr:col>69</xdr:col>
      <xdr:colOff>92075</xdr:colOff>
      <xdr:row>39</xdr:row>
      <xdr:rowOff>98425</xdr:rowOff>
    </xdr:to>
    <xdr:cxnSp macro="">
      <xdr:nvCxnSpPr>
        <xdr:cNvPr id="316" name="直線コネクタ 315"/>
        <xdr:cNvCxnSpPr/>
      </xdr:nvCxnSpPr>
      <xdr:spPr>
        <a:xfrm flipV="1">
          <a:off x="13004800" y="67221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53340</xdr:rowOff>
    </xdr:from>
    <xdr:to>
      <xdr:col>82</xdr:col>
      <xdr:colOff>158750</xdr:colOff>
      <xdr:row>39</xdr:row>
      <xdr:rowOff>154940</xdr:rowOff>
    </xdr:to>
    <xdr:sp macro="" textlink="">
      <xdr:nvSpPr>
        <xdr:cNvPr id="326" name="楕円 325"/>
        <xdr:cNvSpPr/>
      </xdr:nvSpPr>
      <xdr:spPr>
        <a:xfrm>
          <a:off x="164592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25417</xdr:rowOff>
    </xdr:from>
    <xdr:ext cx="762000" cy="259045"/>
    <xdr:sp macro="" textlink="">
      <xdr:nvSpPr>
        <xdr:cNvPr id="327" name="補助費等該当値テキスト"/>
        <xdr:cNvSpPr txBox="1"/>
      </xdr:nvSpPr>
      <xdr:spPr>
        <a:xfrm>
          <a:off x="165989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133350</xdr:rowOff>
    </xdr:from>
    <xdr:to>
      <xdr:col>78</xdr:col>
      <xdr:colOff>120650</xdr:colOff>
      <xdr:row>39</xdr:row>
      <xdr:rowOff>63500</xdr:rowOff>
    </xdr:to>
    <xdr:sp macro="" textlink="">
      <xdr:nvSpPr>
        <xdr:cNvPr id="328" name="楕円 327"/>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48277</xdr:rowOff>
    </xdr:from>
    <xdr:ext cx="736600" cy="259045"/>
    <xdr:sp macro="" textlink="">
      <xdr:nvSpPr>
        <xdr:cNvPr id="329" name="テキスト ボックス 328"/>
        <xdr:cNvSpPr txBox="1"/>
      </xdr:nvSpPr>
      <xdr:spPr>
        <a:xfrm>
          <a:off x="15290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30" name="楕円 329"/>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31" name="テキスト ボックス 330"/>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156210</xdr:rowOff>
    </xdr:from>
    <xdr:to>
      <xdr:col>69</xdr:col>
      <xdr:colOff>142875</xdr:colOff>
      <xdr:row>39</xdr:row>
      <xdr:rowOff>86360</xdr:rowOff>
    </xdr:to>
    <xdr:sp macro="" textlink="">
      <xdr:nvSpPr>
        <xdr:cNvPr id="332" name="楕円 331"/>
        <xdr:cNvSpPr/>
      </xdr:nvSpPr>
      <xdr:spPr>
        <a:xfrm>
          <a:off x="13843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71137</xdr:rowOff>
    </xdr:from>
    <xdr:ext cx="762000" cy="259045"/>
    <xdr:sp macro="" textlink="">
      <xdr:nvSpPr>
        <xdr:cNvPr id="333" name="テキスト ボックス 332"/>
        <xdr:cNvSpPr txBox="1"/>
      </xdr:nvSpPr>
      <xdr:spPr>
        <a:xfrm>
          <a:off x="13512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47625</xdr:rowOff>
    </xdr:from>
    <xdr:to>
      <xdr:col>65</xdr:col>
      <xdr:colOff>53975</xdr:colOff>
      <xdr:row>39</xdr:row>
      <xdr:rowOff>149225</xdr:rowOff>
    </xdr:to>
    <xdr:sp macro="" textlink="">
      <xdr:nvSpPr>
        <xdr:cNvPr id="334" name="楕円 333"/>
        <xdr:cNvSpPr/>
      </xdr:nvSpPr>
      <xdr:spPr>
        <a:xfrm>
          <a:off x="12954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134002</xdr:rowOff>
    </xdr:from>
    <xdr:ext cx="762000" cy="259045"/>
    <xdr:sp macro="" textlink="">
      <xdr:nvSpPr>
        <xdr:cNvPr id="335" name="テキスト ボックス 334"/>
        <xdr:cNvSpPr txBox="1"/>
      </xdr:nvSpPr>
      <xdr:spPr>
        <a:xfrm>
          <a:off x="12623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公債費については、対前年比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の増となった。主な要因は前年までに引き続き、合併特例債及び臨時財政対策債の償還額が増加したことである。地方道路等整備事業債を始め、償還が終了する地方債もあるものの、結果として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近年の投資的経費の伸びに伴い、地方債発行額が公債費を上回る状況が続いているが、長期財政見通しによる計画的な地方債発行に努め、併せて基金の取崩しも行いながら公債費の抑制を図っていく。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141695</xdr:rowOff>
    </xdr:from>
    <xdr:to>
      <xdr:col>24</xdr:col>
      <xdr:colOff>25400</xdr:colOff>
      <xdr:row>78</xdr:row>
      <xdr:rowOff>48623</xdr:rowOff>
    </xdr:to>
    <xdr:cxnSp macro="">
      <xdr:nvCxnSpPr>
        <xdr:cNvPr id="370" name="直線コネクタ 369"/>
        <xdr:cNvCxnSpPr/>
      </xdr:nvCxnSpPr>
      <xdr:spPr>
        <a:xfrm>
          <a:off x="3987800" y="13343345"/>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89444</xdr:rowOff>
    </xdr:from>
    <xdr:to>
      <xdr:col>19</xdr:col>
      <xdr:colOff>187325</xdr:colOff>
      <xdr:row>77</xdr:row>
      <xdr:rowOff>141695</xdr:rowOff>
    </xdr:to>
    <xdr:cxnSp macro="">
      <xdr:nvCxnSpPr>
        <xdr:cNvPr id="373" name="直線コネクタ 372"/>
        <xdr:cNvCxnSpPr/>
      </xdr:nvCxnSpPr>
      <xdr:spPr>
        <a:xfrm>
          <a:off x="3098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82913</xdr:rowOff>
    </xdr:from>
    <xdr:to>
      <xdr:col>15</xdr:col>
      <xdr:colOff>98425</xdr:colOff>
      <xdr:row>77</xdr:row>
      <xdr:rowOff>89444</xdr:rowOff>
    </xdr:to>
    <xdr:cxnSp macro="">
      <xdr:nvCxnSpPr>
        <xdr:cNvPr id="376" name="直線コネクタ 375"/>
        <xdr:cNvCxnSpPr/>
      </xdr:nvCxnSpPr>
      <xdr:spPr>
        <a:xfrm>
          <a:off x="2209800" y="13284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148227</xdr:rowOff>
    </xdr:to>
    <xdr:cxnSp macro="">
      <xdr:nvCxnSpPr>
        <xdr:cNvPr id="379" name="直線コネクタ 378"/>
        <xdr:cNvCxnSpPr/>
      </xdr:nvCxnSpPr>
      <xdr:spPr>
        <a:xfrm flipV="1">
          <a:off x="1320800" y="132845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169273</xdr:rowOff>
    </xdr:from>
    <xdr:to>
      <xdr:col>24</xdr:col>
      <xdr:colOff>76200</xdr:colOff>
      <xdr:row>78</xdr:row>
      <xdr:rowOff>99423</xdr:rowOff>
    </xdr:to>
    <xdr:sp macro="" textlink="">
      <xdr:nvSpPr>
        <xdr:cNvPr id="389" name="楕円 388"/>
        <xdr:cNvSpPr/>
      </xdr:nvSpPr>
      <xdr:spPr>
        <a:xfrm>
          <a:off x="4775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141350</xdr:rowOff>
    </xdr:from>
    <xdr:ext cx="762000" cy="259045"/>
    <xdr:sp macro="" textlink="">
      <xdr:nvSpPr>
        <xdr:cNvPr id="390" name="公債費該当値テキスト"/>
        <xdr:cNvSpPr txBox="1"/>
      </xdr:nvSpPr>
      <xdr:spPr>
        <a:xfrm>
          <a:off x="4914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90895</xdr:rowOff>
    </xdr:from>
    <xdr:to>
      <xdr:col>20</xdr:col>
      <xdr:colOff>38100</xdr:colOff>
      <xdr:row>78</xdr:row>
      <xdr:rowOff>21045</xdr:rowOff>
    </xdr:to>
    <xdr:sp macro="" textlink="">
      <xdr:nvSpPr>
        <xdr:cNvPr id="391" name="楕円 390"/>
        <xdr:cNvSpPr/>
      </xdr:nvSpPr>
      <xdr:spPr>
        <a:xfrm>
          <a:off x="3937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5822</xdr:rowOff>
    </xdr:from>
    <xdr:ext cx="736600" cy="259045"/>
    <xdr:sp macro="" textlink="">
      <xdr:nvSpPr>
        <xdr:cNvPr id="392" name="テキスト ボックス 391"/>
        <xdr:cNvSpPr txBox="1"/>
      </xdr:nvSpPr>
      <xdr:spPr>
        <a:xfrm>
          <a:off x="3606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3" name="楕円 392"/>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4" name="テキスト ボックス 393"/>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32113</xdr:rowOff>
    </xdr:from>
    <xdr:to>
      <xdr:col>11</xdr:col>
      <xdr:colOff>60325</xdr:colOff>
      <xdr:row>77</xdr:row>
      <xdr:rowOff>133713</xdr:rowOff>
    </xdr:to>
    <xdr:sp macro="" textlink="">
      <xdr:nvSpPr>
        <xdr:cNvPr id="395" name="楕円 394"/>
        <xdr:cNvSpPr/>
      </xdr:nvSpPr>
      <xdr:spPr>
        <a:xfrm>
          <a:off x="2159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96" name="テキスト ボックス 395"/>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97" name="楕円 396"/>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98" name="テキスト ボックス 397"/>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公債費以外の経費については、対前年比で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ポイントの増となった。これは、扶助費や補助費が前年度と比較し増加したことが主な要因で、結果として類似団体平均を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今後も業務効率化による人件費の削減や内部管理経費の見直し、補助費等の適正支出に努め、財政の健全化を図っていく。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77</xdr:row>
      <xdr:rowOff>143002</xdr:rowOff>
    </xdr:to>
    <xdr:cxnSp macro="">
      <xdr:nvCxnSpPr>
        <xdr:cNvPr id="429" name="直線コネクタ 428"/>
        <xdr:cNvCxnSpPr/>
      </xdr:nvCxnSpPr>
      <xdr:spPr>
        <a:xfrm>
          <a:off x="15671800" y="1315262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76</xdr:row>
      <xdr:rowOff>140715</xdr:rowOff>
    </xdr:to>
    <xdr:cxnSp macro="">
      <xdr:nvCxnSpPr>
        <xdr:cNvPr id="432" name="直線コネクタ 431"/>
        <xdr:cNvCxnSpPr/>
      </xdr:nvCxnSpPr>
      <xdr:spPr>
        <a:xfrm flipV="1">
          <a:off x="14782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140715</xdr:rowOff>
    </xdr:to>
    <xdr:cxnSp macro="">
      <xdr:nvCxnSpPr>
        <xdr:cNvPr id="435" name="直線コネクタ 434"/>
        <xdr:cNvCxnSpPr/>
      </xdr:nvCxnSpPr>
      <xdr:spPr>
        <a:xfrm>
          <a:off x="13893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67563</xdr:rowOff>
    </xdr:to>
    <xdr:cxnSp macro="">
      <xdr:nvCxnSpPr>
        <xdr:cNvPr id="438" name="直線コネクタ 437"/>
        <xdr:cNvCxnSpPr/>
      </xdr:nvCxnSpPr>
      <xdr:spPr>
        <a:xfrm flipV="1">
          <a:off x="13004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8" name="楕円 447"/>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9"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0" name="楕円 449"/>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1" name="テキスト ボックス 450"/>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2" name="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3" name="テキスト ボックス 452"/>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4" name="楕円 453"/>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5" name="テキスト ボックス 454"/>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7" name="テキスト ボックス 456"/>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50054</xdr:rowOff>
    </xdr:from>
    <xdr:to>
      <xdr:col>29</xdr:col>
      <xdr:colOff>127000</xdr:colOff>
      <xdr:row>17</xdr:row>
      <xdr:rowOff>70530</xdr:rowOff>
    </xdr:to>
    <xdr:cxnSp macro="">
      <xdr:nvCxnSpPr>
        <xdr:cNvPr id="52" name="直線コネクタ 51"/>
        <xdr:cNvCxnSpPr/>
      </xdr:nvCxnSpPr>
      <xdr:spPr bwMode="auto">
        <a:xfrm flipV="1">
          <a:off x="5003800" y="3012329"/>
          <a:ext cx="6477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70530</xdr:rowOff>
    </xdr:from>
    <xdr:to>
      <xdr:col>26</xdr:col>
      <xdr:colOff>50800</xdr:colOff>
      <xdr:row>17</xdr:row>
      <xdr:rowOff>84834</xdr:rowOff>
    </xdr:to>
    <xdr:cxnSp macro="">
      <xdr:nvCxnSpPr>
        <xdr:cNvPr id="55" name="直線コネクタ 54"/>
        <xdr:cNvCxnSpPr/>
      </xdr:nvCxnSpPr>
      <xdr:spPr bwMode="auto">
        <a:xfrm flipV="1">
          <a:off x="4305300" y="3032805"/>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68947</xdr:rowOff>
    </xdr:from>
    <xdr:to>
      <xdr:col>22</xdr:col>
      <xdr:colOff>114300</xdr:colOff>
      <xdr:row>17</xdr:row>
      <xdr:rowOff>84834</xdr:rowOff>
    </xdr:to>
    <xdr:cxnSp macro="">
      <xdr:nvCxnSpPr>
        <xdr:cNvPr id="58" name="直線コネクタ 57"/>
        <xdr:cNvCxnSpPr/>
      </xdr:nvCxnSpPr>
      <xdr:spPr bwMode="auto">
        <a:xfrm>
          <a:off x="3606800" y="3031222"/>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68947</xdr:rowOff>
    </xdr:from>
    <xdr:to>
      <xdr:col>18</xdr:col>
      <xdr:colOff>177800</xdr:colOff>
      <xdr:row>17</xdr:row>
      <xdr:rowOff>81552</xdr:rowOff>
    </xdr:to>
    <xdr:cxnSp macro="">
      <xdr:nvCxnSpPr>
        <xdr:cNvPr id="61" name="直線コネクタ 60"/>
        <xdr:cNvCxnSpPr/>
      </xdr:nvCxnSpPr>
      <xdr:spPr bwMode="auto">
        <a:xfrm flipV="1">
          <a:off x="29083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170704</xdr:rowOff>
    </xdr:from>
    <xdr:to>
      <xdr:col>29</xdr:col>
      <xdr:colOff>177800</xdr:colOff>
      <xdr:row>17</xdr:row>
      <xdr:rowOff>100854</xdr:rowOff>
    </xdr:to>
    <xdr:sp macro="" textlink="">
      <xdr:nvSpPr>
        <xdr:cNvPr id="71" name="楕円 70"/>
        <xdr:cNvSpPr/>
      </xdr:nvSpPr>
      <xdr:spPr bwMode="auto">
        <a:xfrm>
          <a:off x="5600700" y="296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142781</xdr:rowOff>
    </xdr:from>
    <xdr:ext cx="762000" cy="259045"/>
    <xdr:sp macro="" textlink="">
      <xdr:nvSpPr>
        <xdr:cNvPr id="72" name="人口1人当たり決算額の推移該当値テキスト130"/>
        <xdr:cNvSpPr txBox="1"/>
      </xdr:nvSpPr>
      <xdr:spPr>
        <a:xfrm>
          <a:off x="5740400" y="293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19730</xdr:rowOff>
    </xdr:from>
    <xdr:to>
      <xdr:col>26</xdr:col>
      <xdr:colOff>101600</xdr:colOff>
      <xdr:row>17</xdr:row>
      <xdr:rowOff>121330</xdr:rowOff>
    </xdr:to>
    <xdr:sp macro="" textlink="">
      <xdr:nvSpPr>
        <xdr:cNvPr id="73" name="楕円 72"/>
        <xdr:cNvSpPr/>
      </xdr:nvSpPr>
      <xdr:spPr bwMode="auto">
        <a:xfrm>
          <a:off x="4953000" y="29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106107</xdr:rowOff>
    </xdr:from>
    <xdr:ext cx="736600" cy="259045"/>
    <xdr:sp macro="" textlink="">
      <xdr:nvSpPr>
        <xdr:cNvPr id="74" name="テキスト ボックス 73"/>
        <xdr:cNvSpPr txBox="1"/>
      </xdr:nvSpPr>
      <xdr:spPr>
        <a:xfrm>
          <a:off x="4622800" y="3068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34034</xdr:rowOff>
    </xdr:from>
    <xdr:to>
      <xdr:col>22</xdr:col>
      <xdr:colOff>165100</xdr:colOff>
      <xdr:row>17</xdr:row>
      <xdr:rowOff>135634</xdr:rowOff>
    </xdr:to>
    <xdr:sp macro="" textlink="">
      <xdr:nvSpPr>
        <xdr:cNvPr id="75" name="楕円 74"/>
        <xdr:cNvSpPr/>
      </xdr:nvSpPr>
      <xdr:spPr bwMode="auto">
        <a:xfrm>
          <a:off x="42545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120411</xdr:rowOff>
    </xdr:from>
    <xdr:ext cx="762000" cy="259045"/>
    <xdr:sp macro="" textlink="">
      <xdr:nvSpPr>
        <xdr:cNvPr id="76" name="テキスト ボックス 75"/>
        <xdr:cNvSpPr txBox="1"/>
      </xdr:nvSpPr>
      <xdr:spPr>
        <a:xfrm>
          <a:off x="3924300" y="308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18147</xdr:rowOff>
    </xdr:from>
    <xdr:to>
      <xdr:col>19</xdr:col>
      <xdr:colOff>38100</xdr:colOff>
      <xdr:row>17</xdr:row>
      <xdr:rowOff>119747</xdr:rowOff>
    </xdr:to>
    <xdr:sp macro="" textlink="">
      <xdr:nvSpPr>
        <xdr:cNvPr id="77" name="楕円 76"/>
        <xdr:cNvSpPr/>
      </xdr:nvSpPr>
      <xdr:spPr bwMode="auto">
        <a:xfrm>
          <a:off x="35560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104524</xdr:rowOff>
    </xdr:from>
    <xdr:ext cx="762000" cy="259045"/>
    <xdr:sp macro="" textlink="">
      <xdr:nvSpPr>
        <xdr:cNvPr id="78" name="テキスト ボックス 77"/>
        <xdr:cNvSpPr txBox="1"/>
      </xdr:nvSpPr>
      <xdr:spPr>
        <a:xfrm>
          <a:off x="3225800" y="30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30752</xdr:rowOff>
    </xdr:from>
    <xdr:to>
      <xdr:col>15</xdr:col>
      <xdr:colOff>101600</xdr:colOff>
      <xdr:row>17</xdr:row>
      <xdr:rowOff>132352</xdr:rowOff>
    </xdr:to>
    <xdr:sp macro="" textlink="">
      <xdr:nvSpPr>
        <xdr:cNvPr id="79" name="楕円 78"/>
        <xdr:cNvSpPr/>
      </xdr:nvSpPr>
      <xdr:spPr bwMode="auto">
        <a:xfrm>
          <a:off x="28575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142529</xdr:rowOff>
    </xdr:from>
    <xdr:ext cx="762000" cy="259045"/>
    <xdr:sp macro="" textlink="">
      <xdr:nvSpPr>
        <xdr:cNvPr id="80" name="テキスト ボックス 79"/>
        <xdr:cNvSpPr txBox="1"/>
      </xdr:nvSpPr>
      <xdr:spPr>
        <a:xfrm>
          <a:off x="25273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96985</xdr:rowOff>
    </xdr:from>
    <xdr:to>
      <xdr:col>29</xdr:col>
      <xdr:colOff>127000</xdr:colOff>
      <xdr:row>36</xdr:row>
      <xdr:rowOff>127114</xdr:rowOff>
    </xdr:to>
    <xdr:cxnSp macro="">
      <xdr:nvCxnSpPr>
        <xdr:cNvPr id="112" name="直線コネクタ 111"/>
        <xdr:cNvCxnSpPr/>
      </xdr:nvCxnSpPr>
      <xdr:spPr bwMode="auto">
        <a:xfrm>
          <a:off x="5003800" y="7050235"/>
          <a:ext cx="647700" cy="3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111891</xdr:rowOff>
    </xdr:from>
    <xdr:ext cx="762000" cy="259045"/>
    <xdr:sp macro="" textlink="">
      <xdr:nvSpPr>
        <xdr:cNvPr id="113" name="人口1人当たり決算額の推移平均値テキスト445"/>
        <xdr:cNvSpPr txBox="1"/>
      </xdr:nvSpPr>
      <xdr:spPr>
        <a:xfrm>
          <a:off x="5740400" y="70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96985</xdr:rowOff>
    </xdr:from>
    <xdr:to>
      <xdr:col>26</xdr:col>
      <xdr:colOff>50800</xdr:colOff>
      <xdr:row>36</xdr:row>
      <xdr:rowOff>99660</xdr:rowOff>
    </xdr:to>
    <xdr:cxnSp macro="">
      <xdr:nvCxnSpPr>
        <xdr:cNvPr id="115" name="直線コネクタ 114"/>
        <xdr:cNvCxnSpPr/>
      </xdr:nvCxnSpPr>
      <xdr:spPr bwMode="auto">
        <a:xfrm flipV="1">
          <a:off x="4305300" y="7050235"/>
          <a:ext cx="6985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99660</xdr:rowOff>
    </xdr:from>
    <xdr:to>
      <xdr:col>22</xdr:col>
      <xdr:colOff>114300</xdr:colOff>
      <xdr:row>36</xdr:row>
      <xdr:rowOff>104415</xdr:rowOff>
    </xdr:to>
    <xdr:cxnSp macro="">
      <xdr:nvCxnSpPr>
        <xdr:cNvPr id="118" name="直線コネクタ 117"/>
        <xdr:cNvCxnSpPr/>
      </xdr:nvCxnSpPr>
      <xdr:spPr bwMode="auto">
        <a:xfrm flipV="1">
          <a:off x="3606800" y="705291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87818</xdr:rowOff>
    </xdr:from>
    <xdr:to>
      <xdr:col>18</xdr:col>
      <xdr:colOff>177800</xdr:colOff>
      <xdr:row>36</xdr:row>
      <xdr:rowOff>104415</xdr:rowOff>
    </xdr:to>
    <xdr:cxnSp macro="">
      <xdr:nvCxnSpPr>
        <xdr:cNvPr id="121" name="直線コネクタ 120"/>
        <xdr:cNvCxnSpPr/>
      </xdr:nvCxnSpPr>
      <xdr:spPr bwMode="auto">
        <a:xfrm>
          <a:off x="29083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76314</xdr:rowOff>
    </xdr:from>
    <xdr:to>
      <xdr:col>29</xdr:col>
      <xdr:colOff>177800</xdr:colOff>
      <xdr:row>37</xdr:row>
      <xdr:rowOff>6464</xdr:rowOff>
    </xdr:to>
    <xdr:sp macro="" textlink="">
      <xdr:nvSpPr>
        <xdr:cNvPr id="131" name="楕円 130"/>
        <xdr:cNvSpPr/>
      </xdr:nvSpPr>
      <xdr:spPr bwMode="auto">
        <a:xfrm>
          <a:off x="5600700" y="702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264291</xdr:rowOff>
    </xdr:from>
    <xdr:ext cx="762000" cy="259045"/>
    <xdr:sp macro="" textlink="">
      <xdr:nvSpPr>
        <xdr:cNvPr id="132" name="人口1人当たり決算額の推移該当値テキスト445"/>
        <xdr:cNvSpPr txBox="1"/>
      </xdr:nvSpPr>
      <xdr:spPr>
        <a:xfrm>
          <a:off x="5740400" y="687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46185</xdr:rowOff>
    </xdr:from>
    <xdr:to>
      <xdr:col>26</xdr:col>
      <xdr:colOff>101600</xdr:colOff>
      <xdr:row>36</xdr:row>
      <xdr:rowOff>147785</xdr:rowOff>
    </xdr:to>
    <xdr:sp macro="" textlink="">
      <xdr:nvSpPr>
        <xdr:cNvPr id="133" name="楕円 132"/>
        <xdr:cNvSpPr/>
      </xdr:nvSpPr>
      <xdr:spPr bwMode="auto">
        <a:xfrm>
          <a:off x="49530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157962</xdr:rowOff>
    </xdr:from>
    <xdr:ext cx="736600" cy="259045"/>
    <xdr:sp macro="" textlink="">
      <xdr:nvSpPr>
        <xdr:cNvPr id="134" name="テキスト ボックス 133"/>
        <xdr:cNvSpPr txBox="1"/>
      </xdr:nvSpPr>
      <xdr:spPr>
        <a:xfrm>
          <a:off x="4622800" y="676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48860</xdr:rowOff>
    </xdr:from>
    <xdr:to>
      <xdr:col>22</xdr:col>
      <xdr:colOff>165100</xdr:colOff>
      <xdr:row>36</xdr:row>
      <xdr:rowOff>150460</xdr:rowOff>
    </xdr:to>
    <xdr:sp macro="" textlink="">
      <xdr:nvSpPr>
        <xdr:cNvPr id="135" name="楕円 134"/>
        <xdr:cNvSpPr/>
      </xdr:nvSpPr>
      <xdr:spPr bwMode="auto">
        <a:xfrm>
          <a:off x="42545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160637</xdr:rowOff>
    </xdr:from>
    <xdr:ext cx="762000" cy="259045"/>
    <xdr:sp macro="" textlink="">
      <xdr:nvSpPr>
        <xdr:cNvPr id="136" name="テキスト ボックス 135"/>
        <xdr:cNvSpPr txBox="1"/>
      </xdr:nvSpPr>
      <xdr:spPr>
        <a:xfrm>
          <a:off x="3924300" y="67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53615</xdr:rowOff>
    </xdr:from>
    <xdr:to>
      <xdr:col>19</xdr:col>
      <xdr:colOff>38100</xdr:colOff>
      <xdr:row>36</xdr:row>
      <xdr:rowOff>155215</xdr:rowOff>
    </xdr:to>
    <xdr:sp macro="" textlink="">
      <xdr:nvSpPr>
        <xdr:cNvPr id="137" name="楕円 136"/>
        <xdr:cNvSpPr/>
      </xdr:nvSpPr>
      <xdr:spPr bwMode="auto">
        <a:xfrm>
          <a:off x="35560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139992</xdr:rowOff>
    </xdr:from>
    <xdr:ext cx="762000" cy="259045"/>
    <xdr:sp macro="" textlink="">
      <xdr:nvSpPr>
        <xdr:cNvPr id="138" name="テキスト ボックス 137"/>
        <xdr:cNvSpPr txBox="1"/>
      </xdr:nvSpPr>
      <xdr:spPr>
        <a:xfrm>
          <a:off x="32258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37018</xdr:rowOff>
    </xdr:from>
    <xdr:to>
      <xdr:col>15</xdr:col>
      <xdr:colOff>101600</xdr:colOff>
      <xdr:row>36</xdr:row>
      <xdr:rowOff>138618</xdr:rowOff>
    </xdr:to>
    <xdr:sp macro="" textlink="">
      <xdr:nvSpPr>
        <xdr:cNvPr id="139" name="楕円 138"/>
        <xdr:cNvSpPr/>
      </xdr:nvSpPr>
      <xdr:spPr bwMode="auto">
        <a:xfrm>
          <a:off x="28575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148795</xdr:rowOff>
    </xdr:from>
    <xdr:ext cx="762000" cy="259045"/>
    <xdr:sp macro="" textlink="">
      <xdr:nvSpPr>
        <xdr:cNvPr id="140" name="テキスト ボックス 139"/>
        <xdr:cNvSpPr txBox="1"/>
      </xdr:nvSpPr>
      <xdr:spPr>
        <a:xfrm>
          <a:off x="25273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56947</xdr:rowOff>
    </xdr:from>
    <xdr:to>
      <xdr:col>24</xdr:col>
      <xdr:colOff>63500</xdr:colOff>
      <xdr:row>37</xdr:row>
      <xdr:rowOff>59167</xdr:rowOff>
    </xdr:to>
    <xdr:cxnSp macro="">
      <xdr:nvCxnSpPr>
        <xdr:cNvPr id="63" name="直線コネクタ 62"/>
        <xdr:cNvCxnSpPr/>
      </xdr:nvCxnSpPr>
      <xdr:spPr>
        <a:xfrm flipV="1">
          <a:off x="3797300" y="6400597"/>
          <a:ext cx="8382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44341</xdr:rowOff>
    </xdr:from>
    <xdr:to>
      <xdr:col>19</xdr:col>
      <xdr:colOff>177800</xdr:colOff>
      <xdr:row>37</xdr:row>
      <xdr:rowOff>59167</xdr:rowOff>
    </xdr:to>
    <xdr:cxnSp macro="">
      <xdr:nvCxnSpPr>
        <xdr:cNvPr id="66" name="直線コネクタ 65"/>
        <xdr:cNvCxnSpPr/>
      </xdr:nvCxnSpPr>
      <xdr:spPr>
        <a:xfrm>
          <a:off x="2908300" y="6387991"/>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23849</xdr:rowOff>
    </xdr:from>
    <xdr:to>
      <xdr:col>15</xdr:col>
      <xdr:colOff>50800</xdr:colOff>
      <xdr:row>37</xdr:row>
      <xdr:rowOff>44341</xdr:rowOff>
    </xdr:to>
    <xdr:cxnSp macro="">
      <xdr:nvCxnSpPr>
        <xdr:cNvPr id="69" name="直線コネクタ 68"/>
        <xdr:cNvCxnSpPr/>
      </xdr:nvCxnSpPr>
      <xdr:spPr>
        <a:xfrm>
          <a:off x="2019300" y="6367499"/>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23849</xdr:rowOff>
    </xdr:from>
    <xdr:to>
      <xdr:col>10</xdr:col>
      <xdr:colOff>114300</xdr:colOff>
      <xdr:row>37</xdr:row>
      <xdr:rowOff>31115</xdr:rowOff>
    </xdr:to>
    <xdr:cxnSp macro="">
      <xdr:nvCxnSpPr>
        <xdr:cNvPr id="72" name="直線コネクタ 71"/>
        <xdr:cNvCxnSpPr/>
      </xdr:nvCxnSpPr>
      <xdr:spPr>
        <a:xfrm flipV="1">
          <a:off x="1130300" y="636749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6147</xdr:rowOff>
    </xdr:from>
    <xdr:to>
      <xdr:col>24</xdr:col>
      <xdr:colOff>114300</xdr:colOff>
      <xdr:row>37</xdr:row>
      <xdr:rowOff>107747</xdr:rowOff>
    </xdr:to>
    <xdr:sp macro="" textlink="">
      <xdr:nvSpPr>
        <xdr:cNvPr id="82" name="楕円 81"/>
        <xdr:cNvSpPr/>
      </xdr:nvSpPr>
      <xdr:spPr>
        <a:xfrm>
          <a:off x="45847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156024</xdr:rowOff>
    </xdr:from>
    <xdr:ext cx="534377" cy="259045"/>
    <xdr:sp macro="" textlink="">
      <xdr:nvSpPr>
        <xdr:cNvPr id="83" name="人件費該当値テキスト"/>
        <xdr:cNvSpPr txBox="1"/>
      </xdr:nvSpPr>
      <xdr:spPr>
        <a:xfrm>
          <a:off x="4686300" y="63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8367</xdr:rowOff>
    </xdr:from>
    <xdr:to>
      <xdr:col>20</xdr:col>
      <xdr:colOff>38100</xdr:colOff>
      <xdr:row>37</xdr:row>
      <xdr:rowOff>109967</xdr:rowOff>
    </xdr:to>
    <xdr:sp macro="" textlink="">
      <xdr:nvSpPr>
        <xdr:cNvPr id="84" name="楕円 83"/>
        <xdr:cNvSpPr/>
      </xdr:nvSpPr>
      <xdr:spPr>
        <a:xfrm>
          <a:off x="3746500" y="6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101094</xdr:rowOff>
    </xdr:from>
    <xdr:ext cx="534377" cy="259045"/>
    <xdr:sp macro="" textlink="">
      <xdr:nvSpPr>
        <xdr:cNvPr id="85" name="テキスト ボックス 84"/>
        <xdr:cNvSpPr txBox="1"/>
      </xdr:nvSpPr>
      <xdr:spPr>
        <a:xfrm>
          <a:off x="3530111" y="64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164991</xdr:rowOff>
    </xdr:from>
    <xdr:to>
      <xdr:col>15</xdr:col>
      <xdr:colOff>101600</xdr:colOff>
      <xdr:row>37</xdr:row>
      <xdr:rowOff>95141</xdr:rowOff>
    </xdr:to>
    <xdr:sp macro="" textlink="">
      <xdr:nvSpPr>
        <xdr:cNvPr id="86" name="楕円 85"/>
        <xdr:cNvSpPr/>
      </xdr:nvSpPr>
      <xdr:spPr>
        <a:xfrm>
          <a:off x="2857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86268</xdr:rowOff>
    </xdr:from>
    <xdr:ext cx="534377" cy="259045"/>
    <xdr:sp macro="" textlink="">
      <xdr:nvSpPr>
        <xdr:cNvPr id="87" name="テキスト ボックス 86"/>
        <xdr:cNvSpPr txBox="1"/>
      </xdr:nvSpPr>
      <xdr:spPr>
        <a:xfrm>
          <a:off x="2641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144499</xdr:rowOff>
    </xdr:from>
    <xdr:to>
      <xdr:col>10</xdr:col>
      <xdr:colOff>165100</xdr:colOff>
      <xdr:row>37</xdr:row>
      <xdr:rowOff>74649</xdr:rowOff>
    </xdr:to>
    <xdr:sp macro="" textlink="">
      <xdr:nvSpPr>
        <xdr:cNvPr id="88" name="楕円 87"/>
        <xdr:cNvSpPr/>
      </xdr:nvSpPr>
      <xdr:spPr>
        <a:xfrm>
          <a:off x="1968500" y="63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65776</xdr:rowOff>
    </xdr:from>
    <xdr:ext cx="534377" cy="259045"/>
    <xdr:sp macro="" textlink="">
      <xdr:nvSpPr>
        <xdr:cNvPr id="89" name="テキスト ボックス 88"/>
        <xdr:cNvSpPr txBox="1"/>
      </xdr:nvSpPr>
      <xdr:spPr>
        <a:xfrm>
          <a:off x="1752111" y="64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151765</xdr:rowOff>
    </xdr:from>
    <xdr:to>
      <xdr:col>6</xdr:col>
      <xdr:colOff>38100</xdr:colOff>
      <xdr:row>37</xdr:row>
      <xdr:rowOff>81915</xdr:rowOff>
    </xdr:to>
    <xdr:sp macro="" textlink="">
      <xdr:nvSpPr>
        <xdr:cNvPr id="90" name="楕円 89"/>
        <xdr:cNvSpPr/>
      </xdr:nvSpPr>
      <xdr:spPr>
        <a:xfrm>
          <a:off x="107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98442</xdr:rowOff>
    </xdr:from>
    <xdr:ext cx="534377" cy="259045"/>
    <xdr:sp macro="" textlink="">
      <xdr:nvSpPr>
        <xdr:cNvPr id="91" name="テキスト ボックス 90"/>
        <xdr:cNvSpPr txBox="1"/>
      </xdr:nvSpPr>
      <xdr:spPr>
        <a:xfrm>
          <a:off x="863111" y="60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57649</xdr:rowOff>
    </xdr:from>
    <xdr:to>
      <xdr:col>24</xdr:col>
      <xdr:colOff>63500</xdr:colOff>
      <xdr:row>57</xdr:row>
      <xdr:rowOff>102618</xdr:rowOff>
    </xdr:to>
    <xdr:cxnSp macro="">
      <xdr:nvCxnSpPr>
        <xdr:cNvPr id="123" name="直線コネクタ 122"/>
        <xdr:cNvCxnSpPr/>
      </xdr:nvCxnSpPr>
      <xdr:spPr>
        <a:xfrm>
          <a:off x="3797300" y="9830299"/>
          <a:ext cx="8382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57649</xdr:rowOff>
    </xdr:from>
    <xdr:to>
      <xdr:col>19</xdr:col>
      <xdr:colOff>177800</xdr:colOff>
      <xdr:row>57</xdr:row>
      <xdr:rowOff>105214</xdr:rowOff>
    </xdr:to>
    <xdr:cxnSp macro="">
      <xdr:nvCxnSpPr>
        <xdr:cNvPr id="126" name="直線コネクタ 125"/>
        <xdr:cNvCxnSpPr/>
      </xdr:nvCxnSpPr>
      <xdr:spPr>
        <a:xfrm flipV="1">
          <a:off x="2908300" y="9830299"/>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105214</xdr:rowOff>
    </xdr:from>
    <xdr:to>
      <xdr:col>15</xdr:col>
      <xdr:colOff>50800</xdr:colOff>
      <xdr:row>57</xdr:row>
      <xdr:rowOff>110766</xdr:rowOff>
    </xdr:to>
    <xdr:cxnSp macro="">
      <xdr:nvCxnSpPr>
        <xdr:cNvPr id="129" name="直線コネクタ 128"/>
        <xdr:cNvCxnSpPr/>
      </xdr:nvCxnSpPr>
      <xdr:spPr>
        <a:xfrm flipV="1">
          <a:off x="2019300" y="98778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110766</xdr:rowOff>
    </xdr:from>
    <xdr:to>
      <xdr:col>10</xdr:col>
      <xdr:colOff>114300</xdr:colOff>
      <xdr:row>57</xdr:row>
      <xdr:rowOff>165597</xdr:rowOff>
    </xdr:to>
    <xdr:cxnSp macro="">
      <xdr:nvCxnSpPr>
        <xdr:cNvPr id="132" name="直線コネクタ 131"/>
        <xdr:cNvCxnSpPr/>
      </xdr:nvCxnSpPr>
      <xdr:spPr>
        <a:xfrm flipV="1">
          <a:off x="1130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51818</xdr:rowOff>
    </xdr:from>
    <xdr:to>
      <xdr:col>24</xdr:col>
      <xdr:colOff>114300</xdr:colOff>
      <xdr:row>57</xdr:row>
      <xdr:rowOff>153418</xdr:rowOff>
    </xdr:to>
    <xdr:sp macro="" textlink="">
      <xdr:nvSpPr>
        <xdr:cNvPr id="142" name="楕円 141"/>
        <xdr:cNvSpPr/>
      </xdr:nvSpPr>
      <xdr:spPr>
        <a:xfrm>
          <a:off x="4584700" y="9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138195</xdr:rowOff>
    </xdr:from>
    <xdr:ext cx="534377" cy="259045"/>
    <xdr:sp macro="" textlink="">
      <xdr:nvSpPr>
        <xdr:cNvPr id="143" name="物件費該当値テキスト"/>
        <xdr:cNvSpPr txBox="1"/>
      </xdr:nvSpPr>
      <xdr:spPr>
        <a:xfrm>
          <a:off x="4686300" y="97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6849</xdr:rowOff>
    </xdr:from>
    <xdr:to>
      <xdr:col>20</xdr:col>
      <xdr:colOff>38100</xdr:colOff>
      <xdr:row>57</xdr:row>
      <xdr:rowOff>108449</xdr:rowOff>
    </xdr:to>
    <xdr:sp macro="" textlink="">
      <xdr:nvSpPr>
        <xdr:cNvPr id="144" name="楕円 143"/>
        <xdr:cNvSpPr/>
      </xdr:nvSpPr>
      <xdr:spPr>
        <a:xfrm>
          <a:off x="3746500" y="97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99576</xdr:rowOff>
    </xdr:from>
    <xdr:ext cx="534377" cy="259045"/>
    <xdr:sp macro="" textlink="">
      <xdr:nvSpPr>
        <xdr:cNvPr id="145" name="テキスト ボックス 144"/>
        <xdr:cNvSpPr txBox="1"/>
      </xdr:nvSpPr>
      <xdr:spPr>
        <a:xfrm>
          <a:off x="3530111" y="98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54414</xdr:rowOff>
    </xdr:from>
    <xdr:to>
      <xdr:col>15</xdr:col>
      <xdr:colOff>101600</xdr:colOff>
      <xdr:row>57</xdr:row>
      <xdr:rowOff>156014</xdr:rowOff>
    </xdr:to>
    <xdr:sp macro="" textlink="">
      <xdr:nvSpPr>
        <xdr:cNvPr id="146" name="楕円 145"/>
        <xdr:cNvSpPr/>
      </xdr:nvSpPr>
      <xdr:spPr>
        <a:xfrm>
          <a:off x="28575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147141</xdr:rowOff>
    </xdr:from>
    <xdr:ext cx="534377" cy="259045"/>
    <xdr:sp macro="" textlink="">
      <xdr:nvSpPr>
        <xdr:cNvPr id="147" name="テキスト ボックス 146"/>
        <xdr:cNvSpPr txBox="1"/>
      </xdr:nvSpPr>
      <xdr:spPr>
        <a:xfrm>
          <a:off x="2641111" y="99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59966</xdr:rowOff>
    </xdr:from>
    <xdr:to>
      <xdr:col>10</xdr:col>
      <xdr:colOff>165100</xdr:colOff>
      <xdr:row>57</xdr:row>
      <xdr:rowOff>161566</xdr:rowOff>
    </xdr:to>
    <xdr:sp macro="" textlink="">
      <xdr:nvSpPr>
        <xdr:cNvPr id="148" name="楕円 147"/>
        <xdr:cNvSpPr/>
      </xdr:nvSpPr>
      <xdr:spPr>
        <a:xfrm>
          <a:off x="1968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152693</xdr:rowOff>
    </xdr:from>
    <xdr:ext cx="534377" cy="259045"/>
    <xdr:sp macro="" textlink="">
      <xdr:nvSpPr>
        <xdr:cNvPr id="149" name="テキスト ボックス 148"/>
        <xdr:cNvSpPr txBox="1"/>
      </xdr:nvSpPr>
      <xdr:spPr>
        <a:xfrm>
          <a:off x="1752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114797</xdr:rowOff>
    </xdr:from>
    <xdr:to>
      <xdr:col>6</xdr:col>
      <xdr:colOff>38100</xdr:colOff>
      <xdr:row>58</xdr:row>
      <xdr:rowOff>44947</xdr:rowOff>
    </xdr:to>
    <xdr:sp macro="" textlink="">
      <xdr:nvSpPr>
        <xdr:cNvPr id="150" name="楕円 149"/>
        <xdr:cNvSpPr/>
      </xdr:nvSpPr>
      <xdr:spPr>
        <a:xfrm>
          <a:off x="1079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36074</xdr:rowOff>
    </xdr:from>
    <xdr:ext cx="534377" cy="259045"/>
    <xdr:sp macro="" textlink="">
      <xdr:nvSpPr>
        <xdr:cNvPr id="151" name="テキスト ボックス 150"/>
        <xdr:cNvSpPr txBox="1"/>
      </xdr:nvSpPr>
      <xdr:spPr>
        <a:xfrm>
          <a:off x="863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11113</xdr:rowOff>
    </xdr:from>
    <xdr:to>
      <xdr:col>24</xdr:col>
      <xdr:colOff>63500</xdr:colOff>
      <xdr:row>78</xdr:row>
      <xdr:rowOff>44335</xdr:rowOff>
    </xdr:to>
    <xdr:cxnSp macro="">
      <xdr:nvCxnSpPr>
        <xdr:cNvPr id="180" name="直線コネクタ 179"/>
        <xdr:cNvCxnSpPr/>
      </xdr:nvCxnSpPr>
      <xdr:spPr>
        <a:xfrm flipV="1">
          <a:off x="3797300" y="13384213"/>
          <a:ext cx="8382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38925</xdr:rowOff>
    </xdr:from>
    <xdr:to>
      <xdr:col>19</xdr:col>
      <xdr:colOff>177800</xdr:colOff>
      <xdr:row>78</xdr:row>
      <xdr:rowOff>44335</xdr:rowOff>
    </xdr:to>
    <xdr:cxnSp macro="">
      <xdr:nvCxnSpPr>
        <xdr:cNvPr id="183" name="直線コネクタ 182"/>
        <xdr:cNvCxnSpPr/>
      </xdr:nvCxnSpPr>
      <xdr:spPr>
        <a:xfrm>
          <a:off x="2908300" y="1341202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38925</xdr:rowOff>
    </xdr:from>
    <xdr:to>
      <xdr:col>15</xdr:col>
      <xdr:colOff>50800</xdr:colOff>
      <xdr:row>78</xdr:row>
      <xdr:rowOff>96647</xdr:rowOff>
    </xdr:to>
    <xdr:cxnSp macro="">
      <xdr:nvCxnSpPr>
        <xdr:cNvPr id="186" name="直線コネクタ 185"/>
        <xdr:cNvCxnSpPr/>
      </xdr:nvCxnSpPr>
      <xdr:spPr>
        <a:xfrm flipV="1">
          <a:off x="2019300" y="1341202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78</xdr:row>
      <xdr:rowOff>135586</xdr:rowOff>
    </xdr:to>
    <xdr:cxnSp macro="">
      <xdr:nvCxnSpPr>
        <xdr:cNvPr id="189" name="直線コネクタ 188"/>
        <xdr:cNvCxnSpPr/>
      </xdr:nvCxnSpPr>
      <xdr:spPr>
        <a:xfrm flipV="1">
          <a:off x="1130300" y="13469747"/>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131763</xdr:rowOff>
    </xdr:from>
    <xdr:to>
      <xdr:col>24</xdr:col>
      <xdr:colOff>114300</xdr:colOff>
      <xdr:row>78</xdr:row>
      <xdr:rowOff>61913</xdr:rowOff>
    </xdr:to>
    <xdr:sp macro="" textlink="">
      <xdr:nvSpPr>
        <xdr:cNvPr id="199" name="楕円 198"/>
        <xdr:cNvSpPr/>
      </xdr:nvSpPr>
      <xdr:spPr>
        <a:xfrm>
          <a:off x="45847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110190</xdr:rowOff>
    </xdr:from>
    <xdr:ext cx="469744" cy="259045"/>
    <xdr:sp macro="" textlink="">
      <xdr:nvSpPr>
        <xdr:cNvPr id="200" name="維持補修費該当値テキスト"/>
        <xdr:cNvSpPr txBox="1"/>
      </xdr:nvSpPr>
      <xdr:spPr>
        <a:xfrm>
          <a:off x="4686300" y="1331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164985</xdr:rowOff>
    </xdr:from>
    <xdr:to>
      <xdr:col>20</xdr:col>
      <xdr:colOff>38100</xdr:colOff>
      <xdr:row>78</xdr:row>
      <xdr:rowOff>95135</xdr:rowOff>
    </xdr:to>
    <xdr:sp macro="" textlink="">
      <xdr:nvSpPr>
        <xdr:cNvPr id="201" name="楕円 200"/>
        <xdr:cNvSpPr/>
      </xdr:nvSpPr>
      <xdr:spPr>
        <a:xfrm>
          <a:off x="3746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86262</xdr:rowOff>
    </xdr:from>
    <xdr:ext cx="469744" cy="259045"/>
    <xdr:sp macro="" textlink="">
      <xdr:nvSpPr>
        <xdr:cNvPr id="202" name="テキスト ボックス 201"/>
        <xdr:cNvSpPr txBox="1"/>
      </xdr:nvSpPr>
      <xdr:spPr>
        <a:xfrm>
          <a:off x="3562428"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159575</xdr:rowOff>
    </xdr:from>
    <xdr:to>
      <xdr:col>15</xdr:col>
      <xdr:colOff>101600</xdr:colOff>
      <xdr:row>78</xdr:row>
      <xdr:rowOff>89725</xdr:rowOff>
    </xdr:to>
    <xdr:sp macro="" textlink="">
      <xdr:nvSpPr>
        <xdr:cNvPr id="203" name="楕円 202"/>
        <xdr:cNvSpPr/>
      </xdr:nvSpPr>
      <xdr:spPr>
        <a:xfrm>
          <a:off x="2857500" y="133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80852</xdr:rowOff>
    </xdr:from>
    <xdr:ext cx="469744" cy="259045"/>
    <xdr:sp macro="" textlink="">
      <xdr:nvSpPr>
        <xdr:cNvPr id="204" name="テキスト ボックス 203"/>
        <xdr:cNvSpPr txBox="1"/>
      </xdr:nvSpPr>
      <xdr:spPr>
        <a:xfrm>
          <a:off x="2673428"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45847</xdr:rowOff>
    </xdr:from>
    <xdr:to>
      <xdr:col>10</xdr:col>
      <xdr:colOff>165100</xdr:colOff>
      <xdr:row>78</xdr:row>
      <xdr:rowOff>147447</xdr:rowOff>
    </xdr:to>
    <xdr:sp macro="" textlink="">
      <xdr:nvSpPr>
        <xdr:cNvPr id="205" name="楕円 204"/>
        <xdr:cNvSpPr/>
      </xdr:nvSpPr>
      <xdr:spPr>
        <a:xfrm>
          <a:off x="1968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138574</xdr:rowOff>
    </xdr:from>
    <xdr:ext cx="469744" cy="259045"/>
    <xdr:sp macro="" textlink="">
      <xdr:nvSpPr>
        <xdr:cNvPr id="206" name="テキスト ボックス 205"/>
        <xdr:cNvSpPr txBox="1"/>
      </xdr:nvSpPr>
      <xdr:spPr>
        <a:xfrm>
          <a:off x="1784428"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84786</xdr:rowOff>
    </xdr:from>
    <xdr:to>
      <xdr:col>6</xdr:col>
      <xdr:colOff>38100</xdr:colOff>
      <xdr:row>79</xdr:row>
      <xdr:rowOff>14936</xdr:rowOff>
    </xdr:to>
    <xdr:sp macro="" textlink="">
      <xdr:nvSpPr>
        <xdr:cNvPr id="207" name="楕円 206"/>
        <xdr:cNvSpPr/>
      </xdr:nvSpPr>
      <xdr:spPr>
        <a:xfrm>
          <a:off x="1079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6063</xdr:rowOff>
    </xdr:from>
    <xdr:ext cx="469744" cy="259045"/>
    <xdr:sp macro="" textlink="">
      <xdr:nvSpPr>
        <xdr:cNvPr id="208" name="テキスト ボックス 207"/>
        <xdr:cNvSpPr txBox="1"/>
      </xdr:nvSpPr>
      <xdr:spPr>
        <a:xfrm>
          <a:off x="895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2209</xdr:rowOff>
    </xdr:from>
    <xdr:to>
      <xdr:col>24</xdr:col>
      <xdr:colOff>63500</xdr:colOff>
      <xdr:row>96</xdr:row>
      <xdr:rowOff>16574</xdr:rowOff>
    </xdr:to>
    <xdr:cxnSp macro="">
      <xdr:nvCxnSpPr>
        <xdr:cNvPr id="238" name="直線コネクタ 237"/>
        <xdr:cNvCxnSpPr/>
      </xdr:nvCxnSpPr>
      <xdr:spPr>
        <a:xfrm flipV="1">
          <a:off x="3797300" y="16461409"/>
          <a:ext cx="8382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14567</xdr:rowOff>
    </xdr:from>
    <xdr:to>
      <xdr:col>19</xdr:col>
      <xdr:colOff>177800</xdr:colOff>
      <xdr:row>96</xdr:row>
      <xdr:rowOff>16574</xdr:rowOff>
    </xdr:to>
    <xdr:cxnSp macro="">
      <xdr:nvCxnSpPr>
        <xdr:cNvPr id="241" name="直線コネクタ 240"/>
        <xdr:cNvCxnSpPr/>
      </xdr:nvCxnSpPr>
      <xdr:spPr>
        <a:xfrm>
          <a:off x="2908300" y="16473767"/>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14567</xdr:rowOff>
    </xdr:from>
    <xdr:to>
      <xdr:col>15</xdr:col>
      <xdr:colOff>50800</xdr:colOff>
      <xdr:row>96</xdr:row>
      <xdr:rowOff>109944</xdr:rowOff>
    </xdr:to>
    <xdr:cxnSp macro="">
      <xdr:nvCxnSpPr>
        <xdr:cNvPr id="244" name="直線コネクタ 243"/>
        <xdr:cNvCxnSpPr/>
      </xdr:nvCxnSpPr>
      <xdr:spPr>
        <a:xfrm flipV="1">
          <a:off x="2019300" y="16473767"/>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109944</xdr:rowOff>
    </xdr:from>
    <xdr:to>
      <xdr:col>10</xdr:col>
      <xdr:colOff>114300</xdr:colOff>
      <xdr:row>97</xdr:row>
      <xdr:rowOff>8852</xdr:rowOff>
    </xdr:to>
    <xdr:cxnSp macro="">
      <xdr:nvCxnSpPr>
        <xdr:cNvPr id="247" name="直線コネクタ 246"/>
        <xdr:cNvCxnSpPr/>
      </xdr:nvCxnSpPr>
      <xdr:spPr>
        <a:xfrm flipV="1">
          <a:off x="1130300" y="16569144"/>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122859</xdr:rowOff>
    </xdr:from>
    <xdr:to>
      <xdr:col>24</xdr:col>
      <xdr:colOff>114300</xdr:colOff>
      <xdr:row>96</xdr:row>
      <xdr:rowOff>53009</xdr:rowOff>
    </xdr:to>
    <xdr:sp macro="" textlink="">
      <xdr:nvSpPr>
        <xdr:cNvPr id="257" name="楕円 256"/>
        <xdr:cNvSpPr/>
      </xdr:nvSpPr>
      <xdr:spPr>
        <a:xfrm>
          <a:off x="45847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145736</xdr:rowOff>
    </xdr:from>
    <xdr:ext cx="599010" cy="259045"/>
    <xdr:sp macro="" textlink="">
      <xdr:nvSpPr>
        <xdr:cNvPr id="258" name="扶助費該当値テキスト"/>
        <xdr:cNvSpPr txBox="1"/>
      </xdr:nvSpPr>
      <xdr:spPr>
        <a:xfrm>
          <a:off x="4686300" y="162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137224</xdr:rowOff>
    </xdr:from>
    <xdr:to>
      <xdr:col>20</xdr:col>
      <xdr:colOff>38100</xdr:colOff>
      <xdr:row>96</xdr:row>
      <xdr:rowOff>67374</xdr:rowOff>
    </xdr:to>
    <xdr:sp macro="" textlink="">
      <xdr:nvSpPr>
        <xdr:cNvPr id="259" name="楕円 258"/>
        <xdr:cNvSpPr/>
      </xdr:nvSpPr>
      <xdr:spPr>
        <a:xfrm>
          <a:off x="37465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83901</xdr:rowOff>
    </xdr:from>
    <xdr:ext cx="599010" cy="259045"/>
    <xdr:sp macro="" textlink="">
      <xdr:nvSpPr>
        <xdr:cNvPr id="260" name="テキスト ボックス 259"/>
        <xdr:cNvSpPr txBox="1"/>
      </xdr:nvSpPr>
      <xdr:spPr>
        <a:xfrm>
          <a:off x="3497795" y="1620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135217</xdr:rowOff>
    </xdr:from>
    <xdr:to>
      <xdr:col>15</xdr:col>
      <xdr:colOff>101600</xdr:colOff>
      <xdr:row>96</xdr:row>
      <xdr:rowOff>65367</xdr:rowOff>
    </xdr:to>
    <xdr:sp macro="" textlink="">
      <xdr:nvSpPr>
        <xdr:cNvPr id="261" name="楕円 260"/>
        <xdr:cNvSpPr/>
      </xdr:nvSpPr>
      <xdr:spPr>
        <a:xfrm>
          <a:off x="2857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81894</xdr:rowOff>
    </xdr:from>
    <xdr:ext cx="599010" cy="259045"/>
    <xdr:sp macro="" textlink="">
      <xdr:nvSpPr>
        <xdr:cNvPr id="262" name="テキスト ボックス 261"/>
        <xdr:cNvSpPr txBox="1"/>
      </xdr:nvSpPr>
      <xdr:spPr>
        <a:xfrm>
          <a:off x="2608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59144</xdr:rowOff>
    </xdr:from>
    <xdr:to>
      <xdr:col>10</xdr:col>
      <xdr:colOff>165100</xdr:colOff>
      <xdr:row>96</xdr:row>
      <xdr:rowOff>160744</xdr:rowOff>
    </xdr:to>
    <xdr:sp macro="" textlink="">
      <xdr:nvSpPr>
        <xdr:cNvPr id="263" name="楕円 262"/>
        <xdr:cNvSpPr/>
      </xdr:nvSpPr>
      <xdr:spPr>
        <a:xfrm>
          <a:off x="1968500" y="16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5821</xdr:rowOff>
    </xdr:from>
    <xdr:ext cx="534377" cy="259045"/>
    <xdr:sp macro="" textlink="">
      <xdr:nvSpPr>
        <xdr:cNvPr id="264" name="テキスト ボックス 263"/>
        <xdr:cNvSpPr txBox="1"/>
      </xdr:nvSpPr>
      <xdr:spPr>
        <a:xfrm>
          <a:off x="1752111" y="162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129502</xdr:rowOff>
    </xdr:from>
    <xdr:to>
      <xdr:col>6</xdr:col>
      <xdr:colOff>38100</xdr:colOff>
      <xdr:row>97</xdr:row>
      <xdr:rowOff>59652</xdr:rowOff>
    </xdr:to>
    <xdr:sp macro="" textlink="">
      <xdr:nvSpPr>
        <xdr:cNvPr id="265" name="楕円 264"/>
        <xdr:cNvSpPr/>
      </xdr:nvSpPr>
      <xdr:spPr>
        <a:xfrm>
          <a:off x="1079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76179</xdr:rowOff>
    </xdr:from>
    <xdr:ext cx="534377" cy="259045"/>
    <xdr:sp macro="" textlink="">
      <xdr:nvSpPr>
        <xdr:cNvPr id="266" name="テキスト ボックス 265"/>
        <xdr:cNvSpPr txBox="1"/>
      </xdr:nvSpPr>
      <xdr:spPr>
        <a:xfrm>
          <a:off x="863111" y="16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95689</xdr:rowOff>
    </xdr:from>
    <xdr:to>
      <xdr:col>55</xdr:col>
      <xdr:colOff>0</xdr:colOff>
      <xdr:row>35</xdr:row>
      <xdr:rowOff>99140</xdr:rowOff>
    </xdr:to>
    <xdr:cxnSp macro="">
      <xdr:nvCxnSpPr>
        <xdr:cNvPr id="297" name="直線コネクタ 296"/>
        <xdr:cNvCxnSpPr/>
      </xdr:nvCxnSpPr>
      <xdr:spPr>
        <a:xfrm flipV="1">
          <a:off x="9639300" y="6096439"/>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95820</xdr:rowOff>
    </xdr:from>
    <xdr:to>
      <xdr:col>50</xdr:col>
      <xdr:colOff>114300</xdr:colOff>
      <xdr:row>35</xdr:row>
      <xdr:rowOff>99140</xdr:rowOff>
    </xdr:to>
    <xdr:cxnSp macro="">
      <xdr:nvCxnSpPr>
        <xdr:cNvPr id="300" name="直線コネクタ 299"/>
        <xdr:cNvCxnSpPr/>
      </xdr:nvCxnSpPr>
      <xdr:spPr>
        <a:xfrm>
          <a:off x="8750300" y="6096570"/>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95820</xdr:rowOff>
    </xdr:from>
    <xdr:to>
      <xdr:col>45</xdr:col>
      <xdr:colOff>177800</xdr:colOff>
      <xdr:row>35</xdr:row>
      <xdr:rowOff>123121</xdr:rowOff>
    </xdr:to>
    <xdr:cxnSp macro="">
      <xdr:nvCxnSpPr>
        <xdr:cNvPr id="303" name="直線コネクタ 302"/>
        <xdr:cNvCxnSpPr/>
      </xdr:nvCxnSpPr>
      <xdr:spPr>
        <a:xfrm flipV="1">
          <a:off x="7861300" y="6096570"/>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123121</xdr:rowOff>
    </xdr:from>
    <xdr:to>
      <xdr:col>41</xdr:col>
      <xdr:colOff>50800</xdr:colOff>
      <xdr:row>35</xdr:row>
      <xdr:rowOff>138927</xdr:rowOff>
    </xdr:to>
    <xdr:cxnSp macro="">
      <xdr:nvCxnSpPr>
        <xdr:cNvPr id="306" name="直線コネクタ 305"/>
        <xdr:cNvCxnSpPr/>
      </xdr:nvCxnSpPr>
      <xdr:spPr>
        <a:xfrm flipV="1">
          <a:off x="6972300" y="6123871"/>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44889</xdr:rowOff>
    </xdr:from>
    <xdr:to>
      <xdr:col>55</xdr:col>
      <xdr:colOff>50800</xdr:colOff>
      <xdr:row>35</xdr:row>
      <xdr:rowOff>146489</xdr:rowOff>
    </xdr:to>
    <xdr:sp macro="" textlink="">
      <xdr:nvSpPr>
        <xdr:cNvPr id="316" name="楕円 315"/>
        <xdr:cNvSpPr/>
      </xdr:nvSpPr>
      <xdr:spPr>
        <a:xfrm>
          <a:off x="10426700" y="60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67766</xdr:rowOff>
    </xdr:from>
    <xdr:ext cx="534377" cy="259045"/>
    <xdr:sp macro="" textlink="">
      <xdr:nvSpPr>
        <xdr:cNvPr id="317" name="補助費等該当値テキスト"/>
        <xdr:cNvSpPr txBox="1"/>
      </xdr:nvSpPr>
      <xdr:spPr>
        <a:xfrm>
          <a:off x="10528300" y="589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48340</xdr:rowOff>
    </xdr:from>
    <xdr:to>
      <xdr:col>50</xdr:col>
      <xdr:colOff>165100</xdr:colOff>
      <xdr:row>35</xdr:row>
      <xdr:rowOff>149940</xdr:rowOff>
    </xdr:to>
    <xdr:sp macro="" textlink="">
      <xdr:nvSpPr>
        <xdr:cNvPr id="318" name="楕円 317"/>
        <xdr:cNvSpPr/>
      </xdr:nvSpPr>
      <xdr:spPr>
        <a:xfrm>
          <a:off x="9588500" y="60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166467</xdr:rowOff>
    </xdr:from>
    <xdr:ext cx="534377" cy="259045"/>
    <xdr:sp macro="" textlink="">
      <xdr:nvSpPr>
        <xdr:cNvPr id="319" name="テキスト ボックス 318"/>
        <xdr:cNvSpPr txBox="1"/>
      </xdr:nvSpPr>
      <xdr:spPr>
        <a:xfrm>
          <a:off x="9372111" y="58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45020</xdr:rowOff>
    </xdr:from>
    <xdr:to>
      <xdr:col>46</xdr:col>
      <xdr:colOff>38100</xdr:colOff>
      <xdr:row>35</xdr:row>
      <xdr:rowOff>146620</xdr:rowOff>
    </xdr:to>
    <xdr:sp macro="" textlink="">
      <xdr:nvSpPr>
        <xdr:cNvPr id="320" name="楕円 319"/>
        <xdr:cNvSpPr/>
      </xdr:nvSpPr>
      <xdr:spPr>
        <a:xfrm>
          <a:off x="8699500" y="60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163147</xdr:rowOff>
    </xdr:from>
    <xdr:ext cx="534377" cy="259045"/>
    <xdr:sp macro="" textlink="">
      <xdr:nvSpPr>
        <xdr:cNvPr id="321" name="テキスト ボックス 320"/>
        <xdr:cNvSpPr txBox="1"/>
      </xdr:nvSpPr>
      <xdr:spPr>
        <a:xfrm>
          <a:off x="8483111" y="58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72321</xdr:rowOff>
    </xdr:from>
    <xdr:to>
      <xdr:col>41</xdr:col>
      <xdr:colOff>101600</xdr:colOff>
      <xdr:row>36</xdr:row>
      <xdr:rowOff>2471</xdr:rowOff>
    </xdr:to>
    <xdr:sp macro="" textlink="">
      <xdr:nvSpPr>
        <xdr:cNvPr id="322" name="楕円 321"/>
        <xdr:cNvSpPr/>
      </xdr:nvSpPr>
      <xdr:spPr>
        <a:xfrm>
          <a:off x="7810500" y="60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18998</xdr:rowOff>
    </xdr:from>
    <xdr:ext cx="534377" cy="259045"/>
    <xdr:sp macro="" textlink="">
      <xdr:nvSpPr>
        <xdr:cNvPr id="323" name="テキスト ボックス 322"/>
        <xdr:cNvSpPr txBox="1"/>
      </xdr:nvSpPr>
      <xdr:spPr>
        <a:xfrm>
          <a:off x="7594111" y="58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88127</xdr:rowOff>
    </xdr:from>
    <xdr:to>
      <xdr:col>36</xdr:col>
      <xdr:colOff>165100</xdr:colOff>
      <xdr:row>36</xdr:row>
      <xdr:rowOff>18277</xdr:rowOff>
    </xdr:to>
    <xdr:sp macro="" textlink="">
      <xdr:nvSpPr>
        <xdr:cNvPr id="324" name="楕円 323"/>
        <xdr:cNvSpPr/>
      </xdr:nvSpPr>
      <xdr:spPr>
        <a:xfrm>
          <a:off x="6921500" y="60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34804</xdr:rowOff>
    </xdr:from>
    <xdr:ext cx="534377" cy="259045"/>
    <xdr:sp macro="" textlink="">
      <xdr:nvSpPr>
        <xdr:cNvPr id="325" name="テキスト ボックス 324"/>
        <xdr:cNvSpPr txBox="1"/>
      </xdr:nvSpPr>
      <xdr:spPr>
        <a:xfrm>
          <a:off x="6705111" y="58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20179</xdr:rowOff>
    </xdr:from>
    <xdr:to>
      <xdr:col>55</xdr:col>
      <xdr:colOff>0</xdr:colOff>
      <xdr:row>53</xdr:row>
      <xdr:rowOff>14318</xdr:rowOff>
    </xdr:to>
    <xdr:cxnSp macro="">
      <xdr:nvCxnSpPr>
        <xdr:cNvPr id="352" name="直線コネクタ 351"/>
        <xdr:cNvCxnSpPr/>
      </xdr:nvCxnSpPr>
      <xdr:spPr>
        <a:xfrm>
          <a:off x="9639300" y="8764129"/>
          <a:ext cx="838200" cy="33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20179</xdr:rowOff>
    </xdr:from>
    <xdr:to>
      <xdr:col>50</xdr:col>
      <xdr:colOff>114300</xdr:colOff>
      <xdr:row>53</xdr:row>
      <xdr:rowOff>97016</xdr:rowOff>
    </xdr:to>
    <xdr:cxnSp macro="">
      <xdr:nvCxnSpPr>
        <xdr:cNvPr id="355" name="直線コネクタ 354"/>
        <xdr:cNvCxnSpPr/>
      </xdr:nvCxnSpPr>
      <xdr:spPr>
        <a:xfrm flipV="1">
          <a:off x="8750300" y="8764129"/>
          <a:ext cx="889000" cy="4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97016</xdr:rowOff>
    </xdr:from>
    <xdr:to>
      <xdr:col>45</xdr:col>
      <xdr:colOff>177800</xdr:colOff>
      <xdr:row>55</xdr:row>
      <xdr:rowOff>47254</xdr:rowOff>
    </xdr:to>
    <xdr:cxnSp macro="">
      <xdr:nvCxnSpPr>
        <xdr:cNvPr id="358" name="直線コネクタ 357"/>
        <xdr:cNvCxnSpPr/>
      </xdr:nvCxnSpPr>
      <xdr:spPr>
        <a:xfrm flipV="1">
          <a:off x="7861300" y="9183866"/>
          <a:ext cx="889000" cy="2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7459</xdr:rowOff>
    </xdr:from>
    <xdr:to>
      <xdr:col>41</xdr:col>
      <xdr:colOff>50800</xdr:colOff>
      <xdr:row>55</xdr:row>
      <xdr:rowOff>47254</xdr:rowOff>
    </xdr:to>
    <xdr:cxnSp macro="">
      <xdr:nvCxnSpPr>
        <xdr:cNvPr id="361" name="直線コネクタ 360"/>
        <xdr:cNvCxnSpPr/>
      </xdr:nvCxnSpPr>
      <xdr:spPr>
        <a:xfrm>
          <a:off x="6972300" y="9265759"/>
          <a:ext cx="889000" cy="2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134968</xdr:rowOff>
    </xdr:from>
    <xdr:to>
      <xdr:col>55</xdr:col>
      <xdr:colOff>50800</xdr:colOff>
      <xdr:row>53</xdr:row>
      <xdr:rowOff>65118</xdr:rowOff>
    </xdr:to>
    <xdr:sp macro="" textlink="">
      <xdr:nvSpPr>
        <xdr:cNvPr id="371" name="楕円 370"/>
        <xdr:cNvSpPr/>
      </xdr:nvSpPr>
      <xdr:spPr>
        <a:xfrm>
          <a:off x="10426700" y="90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157845</xdr:rowOff>
    </xdr:from>
    <xdr:ext cx="599010" cy="259045"/>
    <xdr:sp macro="" textlink="">
      <xdr:nvSpPr>
        <xdr:cNvPr id="372" name="普通建設事業費該当値テキスト"/>
        <xdr:cNvSpPr txBox="1"/>
      </xdr:nvSpPr>
      <xdr:spPr>
        <a:xfrm>
          <a:off x="10528300" y="89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140829</xdr:rowOff>
    </xdr:from>
    <xdr:to>
      <xdr:col>50</xdr:col>
      <xdr:colOff>165100</xdr:colOff>
      <xdr:row>51</xdr:row>
      <xdr:rowOff>70979</xdr:rowOff>
    </xdr:to>
    <xdr:sp macro="" textlink="">
      <xdr:nvSpPr>
        <xdr:cNvPr id="373" name="楕円 372"/>
        <xdr:cNvSpPr/>
      </xdr:nvSpPr>
      <xdr:spPr>
        <a:xfrm>
          <a:off x="9588500" y="87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87506</xdr:rowOff>
    </xdr:from>
    <xdr:ext cx="599010" cy="259045"/>
    <xdr:sp macro="" textlink="">
      <xdr:nvSpPr>
        <xdr:cNvPr id="374" name="テキスト ボックス 373"/>
        <xdr:cNvSpPr txBox="1"/>
      </xdr:nvSpPr>
      <xdr:spPr>
        <a:xfrm>
          <a:off x="9339795" y="848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46216</xdr:rowOff>
    </xdr:from>
    <xdr:to>
      <xdr:col>46</xdr:col>
      <xdr:colOff>38100</xdr:colOff>
      <xdr:row>53</xdr:row>
      <xdr:rowOff>147816</xdr:rowOff>
    </xdr:to>
    <xdr:sp macro="" textlink="">
      <xdr:nvSpPr>
        <xdr:cNvPr id="375" name="楕円 374"/>
        <xdr:cNvSpPr/>
      </xdr:nvSpPr>
      <xdr:spPr>
        <a:xfrm>
          <a:off x="8699500" y="913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164343</xdr:rowOff>
    </xdr:from>
    <xdr:ext cx="534377" cy="259045"/>
    <xdr:sp macro="" textlink="">
      <xdr:nvSpPr>
        <xdr:cNvPr id="376" name="テキスト ボックス 375"/>
        <xdr:cNvSpPr txBox="1"/>
      </xdr:nvSpPr>
      <xdr:spPr>
        <a:xfrm>
          <a:off x="8483111" y="89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167904</xdr:rowOff>
    </xdr:from>
    <xdr:to>
      <xdr:col>41</xdr:col>
      <xdr:colOff>101600</xdr:colOff>
      <xdr:row>55</xdr:row>
      <xdr:rowOff>98054</xdr:rowOff>
    </xdr:to>
    <xdr:sp macro="" textlink="">
      <xdr:nvSpPr>
        <xdr:cNvPr id="377" name="楕円 376"/>
        <xdr:cNvSpPr/>
      </xdr:nvSpPr>
      <xdr:spPr>
        <a:xfrm>
          <a:off x="7810500" y="94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89181</xdr:rowOff>
    </xdr:from>
    <xdr:ext cx="534377" cy="259045"/>
    <xdr:sp macro="" textlink="">
      <xdr:nvSpPr>
        <xdr:cNvPr id="378" name="テキスト ボックス 377"/>
        <xdr:cNvSpPr txBox="1"/>
      </xdr:nvSpPr>
      <xdr:spPr>
        <a:xfrm>
          <a:off x="7594111" y="951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128109</xdr:rowOff>
    </xdr:from>
    <xdr:to>
      <xdr:col>36</xdr:col>
      <xdr:colOff>165100</xdr:colOff>
      <xdr:row>54</xdr:row>
      <xdr:rowOff>58259</xdr:rowOff>
    </xdr:to>
    <xdr:sp macro="" textlink="">
      <xdr:nvSpPr>
        <xdr:cNvPr id="379" name="楕円 378"/>
        <xdr:cNvSpPr/>
      </xdr:nvSpPr>
      <xdr:spPr>
        <a:xfrm>
          <a:off x="6921500" y="9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74786</xdr:rowOff>
    </xdr:from>
    <xdr:ext cx="534377" cy="259045"/>
    <xdr:sp macro="" textlink="">
      <xdr:nvSpPr>
        <xdr:cNvPr id="380" name="テキスト ボックス 379"/>
        <xdr:cNvSpPr txBox="1"/>
      </xdr:nvSpPr>
      <xdr:spPr>
        <a:xfrm>
          <a:off x="6705111" y="8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60000</xdr:rowOff>
    </xdr:from>
    <xdr:to>
      <xdr:col>55</xdr:col>
      <xdr:colOff>0</xdr:colOff>
      <xdr:row>78</xdr:row>
      <xdr:rowOff>37255</xdr:rowOff>
    </xdr:to>
    <xdr:cxnSp macro="">
      <xdr:nvCxnSpPr>
        <xdr:cNvPr id="411" name="直線コネクタ 410"/>
        <xdr:cNvCxnSpPr/>
      </xdr:nvCxnSpPr>
      <xdr:spPr>
        <a:xfrm>
          <a:off x="9639300" y="12575850"/>
          <a:ext cx="838200" cy="8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60000</xdr:rowOff>
    </xdr:from>
    <xdr:to>
      <xdr:col>50</xdr:col>
      <xdr:colOff>114300</xdr:colOff>
      <xdr:row>76</xdr:row>
      <xdr:rowOff>87187</xdr:rowOff>
    </xdr:to>
    <xdr:cxnSp macro="">
      <xdr:nvCxnSpPr>
        <xdr:cNvPr id="414" name="直線コネクタ 413"/>
        <xdr:cNvCxnSpPr/>
      </xdr:nvCxnSpPr>
      <xdr:spPr>
        <a:xfrm flipV="1">
          <a:off x="8750300" y="12575850"/>
          <a:ext cx="889000" cy="5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87187</xdr:rowOff>
    </xdr:from>
    <xdr:to>
      <xdr:col>45</xdr:col>
      <xdr:colOff>177800</xdr:colOff>
      <xdr:row>77</xdr:row>
      <xdr:rowOff>48081</xdr:rowOff>
    </xdr:to>
    <xdr:cxnSp macro="">
      <xdr:nvCxnSpPr>
        <xdr:cNvPr id="417" name="直線コネクタ 416"/>
        <xdr:cNvCxnSpPr/>
      </xdr:nvCxnSpPr>
      <xdr:spPr>
        <a:xfrm flipV="1">
          <a:off x="7861300" y="13117387"/>
          <a:ext cx="889000" cy="13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77847</xdr:rowOff>
    </xdr:from>
    <xdr:to>
      <xdr:col>41</xdr:col>
      <xdr:colOff>50800</xdr:colOff>
      <xdr:row>77</xdr:row>
      <xdr:rowOff>48081</xdr:rowOff>
    </xdr:to>
    <xdr:cxnSp macro="">
      <xdr:nvCxnSpPr>
        <xdr:cNvPr id="420" name="直線コネクタ 419"/>
        <xdr:cNvCxnSpPr/>
      </xdr:nvCxnSpPr>
      <xdr:spPr>
        <a:xfrm>
          <a:off x="6972300" y="12765147"/>
          <a:ext cx="889000" cy="48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157905</xdr:rowOff>
    </xdr:from>
    <xdr:to>
      <xdr:col>55</xdr:col>
      <xdr:colOff>50800</xdr:colOff>
      <xdr:row>78</xdr:row>
      <xdr:rowOff>88055</xdr:rowOff>
    </xdr:to>
    <xdr:sp macro="" textlink="">
      <xdr:nvSpPr>
        <xdr:cNvPr id="430" name="楕円 429"/>
        <xdr:cNvSpPr/>
      </xdr:nvSpPr>
      <xdr:spPr>
        <a:xfrm>
          <a:off x="10426700" y="133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136332</xdr:rowOff>
    </xdr:from>
    <xdr:ext cx="534377" cy="259045"/>
    <xdr:sp macro="" textlink="">
      <xdr:nvSpPr>
        <xdr:cNvPr id="431" name="普通建設事業費 （ うち新規整備　）該当値テキスト"/>
        <xdr:cNvSpPr txBox="1"/>
      </xdr:nvSpPr>
      <xdr:spPr>
        <a:xfrm>
          <a:off x="10528300" y="133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9200</xdr:rowOff>
    </xdr:from>
    <xdr:to>
      <xdr:col>50</xdr:col>
      <xdr:colOff>165100</xdr:colOff>
      <xdr:row>73</xdr:row>
      <xdr:rowOff>110800</xdr:rowOff>
    </xdr:to>
    <xdr:sp macro="" textlink="">
      <xdr:nvSpPr>
        <xdr:cNvPr id="432" name="楕円 431"/>
        <xdr:cNvSpPr/>
      </xdr:nvSpPr>
      <xdr:spPr>
        <a:xfrm>
          <a:off x="9588500" y="125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127327</xdr:rowOff>
    </xdr:from>
    <xdr:ext cx="534377" cy="259045"/>
    <xdr:sp macro="" textlink="">
      <xdr:nvSpPr>
        <xdr:cNvPr id="433" name="テキスト ボックス 432"/>
        <xdr:cNvSpPr txBox="1"/>
      </xdr:nvSpPr>
      <xdr:spPr>
        <a:xfrm>
          <a:off x="9372111" y="123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36387</xdr:rowOff>
    </xdr:from>
    <xdr:to>
      <xdr:col>46</xdr:col>
      <xdr:colOff>38100</xdr:colOff>
      <xdr:row>76</xdr:row>
      <xdr:rowOff>137987</xdr:rowOff>
    </xdr:to>
    <xdr:sp macro="" textlink="">
      <xdr:nvSpPr>
        <xdr:cNvPr id="434" name="楕円 433"/>
        <xdr:cNvSpPr/>
      </xdr:nvSpPr>
      <xdr:spPr>
        <a:xfrm>
          <a:off x="8699500" y="130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154515</xdr:rowOff>
    </xdr:from>
    <xdr:ext cx="534377" cy="259045"/>
    <xdr:sp macro="" textlink="">
      <xdr:nvSpPr>
        <xdr:cNvPr id="435" name="テキスト ボックス 434"/>
        <xdr:cNvSpPr txBox="1"/>
      </xdr:nvSpPr>
      <xdr:spPr>
        <a:xfrm>
          <a:off x="8483111" y="128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168731</xdr:rowOff>
    </xdr:from>
    <xdr:to>
      <xdr:col>41</xdr:col>
      <xdr:colOff>101600</xdr:colOff>
      <xdr:row>77</xdr:row>
      <xdr:rowOff>98881</xdr:rowOff>
    </xdr:to>
    <xdr:sp macro="" textlink="">
      <xdr:nvSpPr>
        <xdr:cNvPr id="436" name="楕円 435"/>
        <xdr:cNvSpPr/>
      </xdr:nvSpPr>
      <xdr:spPr>
        <a:xfrm>
          <a:off x="7810500" y="131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90008</xdr:rowOff>
    </xdr:from>
    <xdr:ext cx="534377" cy="259045"/>
    <xdr:sp macro="" textlink="">
      <xdr:nvSpPr>
        <xdr:cNvPr id="437" name="テキスト ボックス 436"/>
        <xdr:cNvSpPr txBox="1"/>
      </xdr:nvSpPr>
      <xdr:spPr>
        <a:xfrm>
          <a:off x="7594111" y="13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27047</xdr:rowOff>
    </xdr:from>
    <xdr:to>
      <xdr:col>36</xdr:col>
      <xdr:colOff>165100</xdr:colOff>
      <xdr:row>74</xdr:row>
      <xdr:rowOff>128647</xdr:rowOff>
    </xdr:to>
    <xdr:sp macro="" textlink="">
      <xdr:nvSpPr>
        <xdr:cNvPr id="438" name="楕円 437"/>
        <xdr:cNvSpPr/>
      </xdr:nvSpPr>
      <xdr:spPr>
        <a:xfrm>
          <a:off x="6921500" y="127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145174</xdr:rowOff>
    </xdr:from>
    <xdr:ext cx="534377" cy="259045"/>
    <xdr:sp macro="" textlink="">
      <xdr:nvSpPr>
        <xdr:cNvPr id="439" name="テキスト ボックス 438"/>
        <xdr:cNvSpPr txBox="1"/>
      </xdr:nvSpPr>
      <xdr:spPr>
        <a:xfrm>
          <a:off x="6705111" y="124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12240</xdr:rowOff>
    </xdr:from>
    <xdr:to>
      <xdr:col>55</xdr:col>
      <xdr:colOff>0</xdr:colOff>
      <xdr:row>95</xdr:row>
      <xdr:rowOff>51705</xdr:rowOff>
    </xdr:to>
    <xdr:cxnSp macro="">
      <xdr:nvCxnSpPr>
        <xdr:cNvPr id="470" name="直線コネクタ 469"/>
        <xdr:cNvCxnSpPr/>
      </xdr:nvCxnSpPr>
      <xdr:spPr>
        <a:xfrm flipV="1">
          <a:off x="9639300" y="15957090"/>
          <a:ext cx="838200" cy="3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51705</xdr:rowOff>
    </xdr:from>
    <xdr:to>
      <xdr:col>50</xdr:col>
      <xdr:colOff>114300</xdr:colOff>
      <xdr:row>95</xdr:row>
      <xdr:rowOff>149498</xdr:rowOff>
    </xdr:to>
    <xdr:cxnSp macro="">
      <xdr:nvCxnSpPr>
        <xdr:cNvPr id="473" name="直線コネクタ 472"/>
        <xdr:cNvCxnSpPr/>
      </xdr:nvCxnSpPr>
      <xdr:spPr>
        <a:xfrm flipV="1">
          <a:off x="8750300" y="16339455"/>
          <a:ext cx="889000" cy="9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149498</xdr:rowOff>
    </xdr:from>
    <xdr:to>
      <xdr:col>45</xdr:col>
      <xdr:colOff>177800</xdr:colOff>
      <xdr:row>97</xdr:row>
      <xdr:rowOff>74892</xdr:rowOff>
    </xdr:to>
    <xdr:cxnSp macro="">
      <xdr:nvCxnSpPr>
        <xdr:cNvPr id="476" name="直線コネクタ 475"/>
        <xdr:cNvCxnSpPr/>
      </xdr:nvCxnSpPr>
      <xdr:spPr>
        <a:xfrm flipV="1">
          <a:off x="7861300" y="16437248"/>
          <a:ext cx="889000" cy="2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74892</xdr:rowOff>
    </xdr:from>
    <xdr:to>
      <xdr:col>41</xdr:col>
      <xdr:colOff>50800</xdr:colOff>
      <xdr:row>98</xdr:row>
      <xdr:rowOff>88232</xdr:rowOff>
    </xdr:to>
    <xdr:cxnSp macro="">
      <xdr:nvCxnSpPr>
        <xdr:cNvPr id="479" name="直線コネクタ 478"/>
        <xdr:cNvCxnSpPr/>
      </xdr:nvCxnSpPr>
      <xdr:spPr>
        <a:xfrm flipV="1">
          <a:off x="6972300" y="16705542"/>
          <a:ext cx="889000" cy="18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132890</xdr:rowOff>
    </xdr:from>
    <xdr:to>
      <xdr:col>55</xdr:col>
      <xdr:colOff>50800</xdr:colOff>
      <xdr:row>93</xdr:row>
      <xdr:rowOff>63040</xdr:rowOff>
    </xdr:to>
    <xdr:sp macro="" textlink="">
      <xdr:nvSpPr>
        <xdr:cNvPr id="489" name="楕円 488"/>
        <xdr:cNvSpPr/>
      </xdr:nvSpPr>
      <xdr:spPr>
        <a:xfrm>
          <a:off x="10426700" y="15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155767</xdr:rowOff>
    </xdr:from>
    <xdr:ext cx="534377" cy="259045"/>
    <xdr:sp macro="" textlink="">
      <xdr:nvSpPr>
        <xdr:cNvPr id="490" name="普通建設事業費 （ うち更新整備　）該当値テキスト"/>
        <xdr:cNvSpPr txBox="1"/>
      </xdr:nvSpPr>
      <xdr:spPr>
        <a:xfrm>
          <a:off x="10528300" y="1575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905</xdr:rowOff>
    </xdr:from>
    <xdr:to>
      <xdr:col>50</xdr:col>
      <xdr:colOff>165100</xdr:colOff>
      <xdr:row>95</xdr:row>
      <xdr:rowOff>102505</xdr:rowOff>
    </xdr:to>
    <xdr:sp macro="" textlink="">
      <xdr:nvSpPr>
        <xdr:cNvPr id="491" name="楕円 490"/>
        <xdr:cNvSpPr/>
      </xdr:nvSpPr>
      <xdr:spPr>
        <a:xfrm>
          <a:off x="9588500" y="162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119032</xdr:rowOff>
    </xdr:from>
    <xdr:ext cx="534377" cy="259045"/>
    <xdr:sp macro="" textlink="">
      <xdr:nvSpPr>
        <xdr:cNvPr id="492" name="テキスト ボックス 491"/>
        <xdr:cNvSpPr txBox="1"/>
      </xdr:nvSpPr>
      <xdr:spPr>
        <a:xfrm>
          <a:off x="9372111" y="160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98698</xdr:rowOff>
    </xdr:from>
    <xdr:to>
      <xdr:col>46</xdr:col>
      <xdr:colOff>38100</xdr:colOff>
      <xdr:row>96</xdr:row>
      <xdr:rowOff>28848</xdr:rowOff>
    </xdr:to>
    <xdr:sp macro="" textlink="">
      <xdr:nvSpPr>
        <xdr:cNvPr id="493" name="楕円 492"/>
        <xdr:cNvSpPr/>
      </xdr:nvSpPr>
      <xdr:spPr>
        <a:xfrm>
          <a:off x="8699500" y="16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45375</xdr:rowOff>
    </xdr:from>
    <xdr:ext cx="534377" cy="259045"/>
    <xdr:sp macro="" textlink="">
      <xdr:nvSpPr>
        <xdr:cNvPr id="494" name="テキスト ボックス 493"/>
        <xdr:cNvSpPr txBox="1"/>
      </xdr:nvSpPr>
      <xdr:spPr>
        <a:xfrm>
          <a:off x="8483111" y="16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24092</xdr:rowOff>
    </xdr:from>
    <xdr:to>
      <xdr:col>41</xdr:col>
      <xdr:colOff>101600</xdr:colOff>
      <xdr:row>97</xdr:row>
      <xdr:rowOff>125692</xdr:rowOff>
    </xdr:to>
    <xdr:sp macro="" textlink="">
      <xdr:nvSpPr>
        <xdr:cNvPr id="495" name="楕円 494"/>
        <xdr:cNvSpPr/>
      </xdr:nvSpPr>
      <xdr:spPr>
        <a:xfrm>
          <a:off x="7810500" y="166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116819</xdr:rowOff>
    </xdr:from>
    <xdr:ext cx="534377" cy="259045"/>
    <xdr:sp macro="" textlink="">
      <xdr:nvSpPr>
        <xdr:cNvPr id="496" name="テキスト ボックス 495"/>
        <xdr:cNvSpPr txBox="1"/>
      </xdr:nvSpPr>
      <xdr:spPr>
        <a:xfrm>
          <a:off x="7594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37432</xdr:rowOff>
    </xdr:from>
    <xdr:to>
      <xdr:col>36</xdr:col>
      <xdr:colOff>165100</xdr:colOff>
      <xdr:row>98</xdr:row>
      <xdr:rowOff>139032</xdr:rowOff>
    </xdr:to>
    <xdr:sp macro="" textlink="">
      <xdr:nvSpPr>
        <xdr:cNvPr id="497" name="楕円 496"/>
        <xdr:cNvSpPr/>
      </xdr:nvSpPr>
      <xdr:spPr>
        <a:xfrm>
          <a:off x="6921500" y="168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130159</xdr:rowOff>
    </xdr:from>
    <xdr:ext cx="534377" cy="259045"/>
    <xdr:sp macro="" textlink="">
      <xdr:nvSpPr>
        <xdr:cNvPr id="498" name="テキスト ボックス 497"/>
        <xdr:cNvSpPr txBox="1"/>
      </xdr:nvSpPr>
      <xdr:spPr>
        <a:xfrm>
          <a:off x="6705111" y="169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113914</xdr:rowOff>
    </xdr:from>
    <xdr:to>
      <xdr:col>85</xdr:col>
      <xdr:colOff>127000</xdr:colOff>
      <xdr:row>38</xdr:row>
      <xdr:rowOff>120717</xdr:rowOff>
    </xdr:to>
    <xdr:cxnSp macro="">
      <xdr:nvCxnSpPr>
        <xdr:cNvPr id="525" name="直線コネクタ 524"/>
        <xdr:cNvCxnSpPr/>
      </xdr:nvCxnSpPr>
      <xdr:spPr>
        <a:xfrm flipV="1">
          <a:off x="15481300" y="6629014"/>
          <a:ext cx="8382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73763</xdr:rowOff>
    </xdr:from>
    <xdr:to>
      <xdr:col>81</xdr:col>
      <xdr:colOff>50800</xdr:colOff>
      <xdr:row>38</xdr:row>
      <xdr:rowOff>120717</xdr:rowOff>
    </xdr:to>
    <xdr:cxnSp macro="">
      <xdr:nvCxnSpPr>
        <xdr:cNvPr id="528" name="直線コネクタ 527"/>
        <xdr:cNvCxnSpPr/>
      </xdr:nvCxnSpPr>
      <xdr:spPr>
        <a:xfrm>
          <a:off x="14592300" y="6588863"/>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73763</xdr:rowOff>
    </xdr:from>
    <xdr:to>
      <xdr:col>76</xdr:col>
      <xdr:colOff>114300</xdr:colOff>
      <xdr:row>38</xdr:row>
      <xdr:rowOff>123030</xdr:rowOff>
    </xdr:to>
    <xdr:cxnSp macro="">
      <xdr:nvCxnSpPr>
        <xdr:cNvPr id="531" name="直線コネクタ 530"/>
        <xdr:cNvCxnSpPr/>
      </xdr:nvCxnSpPr>
      <xdr:spPr>
        <a:xfrm flipV="1">
          <a:off x="13703300" y="6588863"/>
          <a:ext cx="889000" cy="4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123030</xdr:rowOff>
    </xdr:from>
    <xdr:to>
      <xdr:col>71</xdr:col>
      <xdr:colOff>177800</xdr:colOff>
      <xdr:row>38</xdr:row>
      <xdr:rowOff>133683</xdr:rowOff>
    </xdr:to>
    <xdr:cxnSp macro="">
      <xdr:nvCxnSpPr>
        <xdr:cNvPr id="534" name="直線コネクタ 533"/>
        <xdr:cNvCxnSpPr/>
      </xdr:nvCxnSpPr>
      <xdr:spPr>
        <a:xfrm flipV="1">
          <a:off x="12814300" y="663813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63114</xdr:rowOff>
    </xdr:from>
    <xdr:to>
      <xdr:col>85</xdr:col>
      <xdr:colOff>177800</xdr:colOff>
      <xdr:row>38</xdr:row>
      <xdr:rowOff>164714</xdr:rowOff>
    </xdr:to>
    <xdr:sp macro="" textlink="">
      <xdr:nvSpPr>
        <xdr:cNvPr id="544" name="楕円 543"/>
        <xdr:cNvSpPr/>
      </xdr:nvSpPr>
      <xdr:spPr>
        <a:xfrm>
          <a:off x="16268700" y="657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69917</xdr:rowOff>
    </xdr:from>
    <xdr:to>
      <xdr:col>81</xdr:col>
      <xdr:colOff>101600</xdr:colOff>
      <xdr:row>39</xdr:row>
      <xdr:rowOff>67</xdr:rowOff>
    </xdr:to>
    <xdr:sp macro="" textlink="">
      <xdr:nvSpPr>
        <xdr:cNvPr id="546" name="楕円 545"/>
        <xdr:cNvSpPr/>
      </xdr:nvSpPr>
      <xdr:spPr>
        <a:xfrm>
          <a:off x="15430500" y="65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162644</xdr:rowOff>
    </xdr:from>
    <xdr:ext cx="469744" cy="259045"/>
    <xdr:sp macro="" textlink="">
      <xdr:nvSpPr>
        <xdr:cNvPr id="547" name="テキスト ボックス 546"/>
        <xdr:cNvSpPr txBox="1"/>
      </xdr:nvSpPr>
      <xdr:spPr>
        <a:xfrm>
          <a:off x="15246428" y="667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22963</xdr:rowOff>
    </xdr:from>
    <xdr:to>
      <xdr:col>76</xdr:col>
      <xdr:colOff>165100</xdr:colOff>
      <xdr:row>38</xdr:row>
      <xdr:rowOff>124563</xdr:rowOff>
    </xdr:to>
    <xdr:sp macro="" textlink="">
      <xdr:nvSpPr>
        <xdr:cNvPr id="548" name="楕円 547"/>
        <xdr:cNvSpPr/>
      </xdr:nvSpPr>
      <xdr:spPr>
        <a:xfrm>
          <a:off x="14541500" y="65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141090</xdr:rowOff>
    </xdr:from>
    <xdr:ext cx="469744" cy="259045"/>
    <xdr:sp macro="" textlink="">
      <xdr:nvSpPr>
        <xdr:cNvPr id="549" name="テキスト ボックス 548"/>
        <xdr:cNvSpPr txBox="1"/>
      </xdr:nvSpPr>
      <xdr:spPr>
        <a:xfrm>
          <a:off x="14357428" y="63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72230</xdr:rowOff>
    </xdr:from>
    <xdr:to>
      <xdr:col>72</xdr:col>
      <xdr:colOff>38100</xdr:colOff>
      <xdr:row>39</xdr:row>
      <xdr:rowOff>2380</xdr:rowOff>
    </xdr:to>
    <xdr:sp macro="" textlink="">
      <xdr:nvSpPr>
        <xdr:cNvPr id="550" name="楕円 549"/>
        <xdr:cNvSpPr/>
      </xdr:nvSpPr>
      <xdr:spPr>
        <a:xfrm>
          <a:off x="13652500" y="6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164957</xdr:rowOff>
    </xdr:from>
    <xdr:ext cx="469744" cy="259045"/>
    <xdr:sp macro="" textlink="">
      <xdr:nvSpPr>
        <xdr:cNvPr id="551" name="テキスト ボックス 550"/>
        <xdr:cNvSpPr txBox="1"/>
      </xdr:nvSpPr>
      <xdr:spPr>
        <a:xfrm>
          <a:off x="13468428" y="6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82883</xdr:rowOff>
    </xdr:from>
    <xdr:to>
      <xdr:col>67</xdr:col>
      <xdr:colOff>101600</xdr:colOff>
      <xdr:row>39</xdr:row>
      <xdr:rowOff>13033</xdr:rowOff>
    </xdr:to>
    <xdr:sp macro="" textlink="">
      <xdr:nvSpPr>
        <xdr:cNvPr id="552" name="楕円 551"/>
        <xdr:cNvSpPr/>
      </xdr:nvSpPr>
      <xdr:spPr>
        <a:xfrm>
          <a:off x="12763500" y="659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4160</xdr:rowOff>
    </xdr:from>
    <xdr:ext cx="378565" cy="259045"/>
    <xdr:sp macro="" textlink="">
      <xdr:nvSpPr>
        <xdr:cNvPr id="553" name="テキスト ボックス 552"/>
        <xdr:cNvSpPr txBox="1"/>
      </xdr:nvSpPr>
      <xdr:spPr>
        <a:xfrm>
          <a:off x="12625017" y="669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51638</xdr:rowOff>
    </xdr:from>
    <xdr:to>
      <xdr:col>85</xdr:col>
      <xdr:colOff>127000</xdr:colOff>
      <xdr:row>75</xdr:row>
      <xdr:rowOff>81458</xdr:rowOff>
    </xdr:to>
    <xdr:cxnSp macro="">
      <xdr:nvCxnSpPr>
        <xdr:cNvPr id="631" name="直線コネクタ 630"/>
        <xdr:cNvCxnSpPr/>
      </xdr:nvCxnSpPr>
      <xdr:spPr>
        <a:xfrm flipV="1">
          <a:off x="15481300" y="12910388"/>
          <a:ext cx="8382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81458</xdr:rowOff>
    </xdr:from>
    <xdr:to>
      <xdr:col>81</xdr:col>
      <xdr:colOff>50800</xdr:colOff>
      <xdr:row>75</xdr:row>
      <xdr:rowOff>108712</xdr:rowOff>
    </xdr:to>
    <xdr:cxnSp macro="">
      <xdr:nvCxnSpPr>
        <xdr:cNvPr id="634" name="直線コネクタ 633"/>
        <xdr:cNvCxnSpPr/>
      </xdr:nvCxnSpPr>
      <xdr:spPr>
        <a:xfrm flipV="1">
          <a:off x="14592300" y="12940208"/>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102984</xdr:rowOff>
    </xdr:from>
    <xdr:to>
      <xdr:col>76</xdr:col>
      <xdr:colOff>114300</xdr:colOff>
      <xdr:row>75</xdr:row>
      <xdr:rowOff>108712</xdr:rowOff>
    </xdr:to>
    <xdr:cxnSp macro="">
      <xdr:nvCxnSpPr>
        <xdr:cNvPr id="637" name="直線コネクタ 636"/>
        <xdr:cNvCxnSpPr/>
      </xdr:nvCxnSpPr>
      <xdr:spPr>
        <a:xfrm>
          <a:off x="13703300" y="129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88608</xdr:rowOff>
    </xdr:from>
    <xdr:to>
      <xdr:col>71</xdr:col>
      <xdr:colOff>177800</xdr:colOff>
      <xdr:row>75</xdr:row>
      <xdr:rowOff>102984</xdr:rowOff>
    </xdr:to>
    <xdr:cxnSp macro="">
      <xdr:nvCxnSpPr>
        <xdr:cNvPr id="640" name="直線コネクタ 639"/>
        <xdr:cNvCxnSpPr/>
      </xdr:nvCxnSpPr>
      <xdr:spPr>
        <a:xfrm>
          <a:off x="12814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838</xdr:rowOff>
    </xdr:from>
    <xdr:to>
      <xdr:col>85</xdr:col>
      <xdr:colOff>177800</xdr:colOff>
      <xdr:row>75</xdr:row>
      <xdr:rowOff>102438</xdr:rowOff>
    </xdr:to>
    <xdr:sp macro="" textlink="">
      <xdr:nvSpPr>
        <xdr:cNvPr id="650" name="楕円 649"/>
        <xdr:cNvSpPr/>
      </xdr:nvSpPr>
      <xdr:spPr>
        <a:xfrm>
          <a:off x="16268700" y="128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150715</xdr:rowOff>
    </xdr:from>
    <xdr:ext cx="534377" cy="259045"/>
    <xdr:sp macro="" textlink="">
      <xdr:nvSpPr>
        <xdr:cNvPr id="651" name="公債費該当値テキスト"/>
        <xdr:cNvSpPr txBox="1"/>
      </xdr:nvSpPr>
      <xdr:spPr>
        <a:xfrm>
          <a:off x="16370300" y="128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30658</xdr:rowOff>
    </xdr:from>
    <xdr:to>
      <xdr:col>81</xdr:col>
      <xdr:colOff>101600</xdr:colOff>
      <xdr:row>75</xdr:row>
      <xdr:rowOff>132258</xdr:rowOff>
    </xdr:to>
    <xdr:sp macro="" textlink="">
      <xdr:nvSpPr>
        <xdr:cNvPr id="652" name="楕円 651"/>
        <xdr:cNvSpPr/>
      </xdr:nvSpPr>
      <xdr:spPr>
        <a:xfrm>
          <a:off x="154305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123384</xdr:rowOff>
    </xdr:from>
    <xdr:ext cx="534377" cy="259045"/>
    <xdr:sp macro="" textlink="">
      <xdr:nvSpPr>
        <xdr:cNvPr id="653" name="テキスト ボックス 652"/>
        <xdr:cNvSpPr txBox="1"/>
      </xdr:nvSpPr>
      <xdr:spPr>
        <a:xfrm>
          <a:off x="15214111" y="129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57912</xdr:rowOff>
    </xdr:from>
    <xdr:to>
      <xdr:col>76</xdr:col>
      <xdr:colOff>165100</xdr:colOff>
      <xdr:row>75</xdr:row>
      <xdr:rowOff>159513</xdr:rowOff>
    </xdr:to>
    <xdr:sp macro="" textlink="">
      <xdr:nvSpPr>
        <xdr:cNvPr id="654" name="楕円 653"/>
        <xdr:cNvSpPr/>
      </xdr:nvSpPr>
      <xdr:spPr>
        <a:xfrm>
          <a:off x="14541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150640</xdr:rowOff>
    </xdr:from>
    <xdr:ext cx="534377" cy="259045"/>
    <xdr:sp macro="" textlink="">
      <xdr:nvSpPr>
        <xdr:cNvPr id="655" name="テキスト ボックス 654"/>
        <xdr:cNvSpPr txBox="1"/>
      </xdr:nvSpPr>
      <xdr:spPr>
        <a:xfrm>
          <a:off x="14325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52184</xdr:rowOff>
    </xdr:from>
    <xdr:to>
      <xdr:col>72</xdr:col>
      <xdr:colOff>38100</xdr:colOff>
      <xdr:row>75</xdr:row>
      <xdr:rowOff>153784</xdr:rowOff>
    </xdr:to>
    <xdr:sp macro="" textlink="">
      <xdr:nvSpPr>
        <xdr:cNvPr id="656" name="楕円 655"/>
        <xdr:cNvSpPr/>
      </xdr:nvSpPr>
      <xdr:spPr>
        <a:xfrm>
          <a:off x="13652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144911</xdr:rowOff>
    </xdr:from>
    <xdr:ext cx="534377" cy="259045"/>
    <xdr:sp macro="" textlink="">
      <xdr:nvSpPr>
        <xdr:cNvPr id="657" name="テキスト ボックス 656"/>
        <xdr:cNvSpPr txBox="1"/>
      </xdr:nvSpPr>
      <xdr:spPr>
        <a:xfrm>
          <a:off x="13436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37808</xdr:rowOff>
    </xdr:from>
    <xdr:to>
      <xdr:col>67</xdr:col>
      <xdr:colOff>101600</xdr:colOff>
      <xdr:row>75</xdr:row>
      <xdr:rowOff>139408</xdr:rowOff>
    </xdr:to>
    <xdr:sp macro="" textlink="">
      <xdr:nvSpPr>
        <xdr:cNvPr id="658" name="楕円 657"/>
        <xdr:cNvSpPr/>
      </xdr:nvSpPr>
      <xdr:spPr>
        <a:xfrm>
          <a:off x="12763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155935</xdr:rowOff>
    </xdr:from>
    <xdr:ext cx="534377" cy="259045"/>
    <xdr:sp macro="" textlink="">
      <xdr:nvSpPr>
        <xdr:cNvPr id="659" name="テキスト ボックス 658"/>
        <xdr:cNvSpPr txBox="1"/>
      </xdr:nvSpPr>
      <xdr:spPr>
        <a:xfrm>
          <a:off x="12547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97</xdr:row>
      <xdr:rowOff>82231</xdr:rowOff>
    </xdr:to>
    <xdr:cxnSp macro="">
      <xdr:nvCxnSpPr>
        <xdr:cNvPr id="686" name="直線コネクタ 685"/>
        <xdr:cNvCxnSpPr/>
      </xdr:nvCxnSpPr>
      <xdr:spPr>
        <a:xfrm>
          <a:off x="15481300" y="16517655"/>
          <a:ext cx="8382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58455</xdr:rowOff>
    </xdr:from>
    <xdr:to>
      <xdr:col>81</xdr:col>
      <xdr:colOff>50800</xdr:colOff>
      <xdr:row>97</xdr:row>
      <xdr:rowOff>97363</xdr:rowOff>
    </xdr:to>
    <xdr:cxnSp macro="">
      <xdr:nvCxnSpPr>
        <xdr:cNvPr id="689" name="直線コネクタ 688"/>
        <xdr:cNvCxnSpPr/>
      </xdr:nvCxnSpPr>
      <xdr:spPr>
        <a:xfrm flipV="1">
          <a:off x="14592300" y="16517655"/>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97363</xdr:rowOff>
    </xdr:from>
    <xdr:to>
      <xdr:col>76</xdr:col>
      <xdr:colOff>114300</xdr:colOff>
      <xdr:row>97</xdr:row>
      <xdr:rowOff>112199</xdr:rowOff>
    </xdr:to>
    <xdr:cxnSp macro="">
      <xdr:nvCxnSpPr>
        <xdr:cNvPr id="692" name="直線コネクタ 691"/>
        <xdr:cNvCxnSpPr/>
      </xdr:nvCxnSpPr>
      <xdr:spPr>
        <a:xfrm flipV="1">
          <a:off x="13703300" y="1672801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169213</xdr:rowOff>
    </xdr:from>
    <xdr:to>
      <xdr:col>71</xdr:col>
      <xdr:colOff>177800</xdr:colOff>
      <xdr:row>97</xdr:row>
      <xdr:rowOff>112199</xdr:rowOff>
    </xdr:to>
    <xdr:cxnSp macro="">
      <xdr:nvCxnSpPr>
        <xdr:cNvPr id="695" name="直線コネクタ 694"/>
        <xdr:cNvCxnSpPr/>
      </xdr:nvCxnSpPr>
      <xdr:spPr>
        <a:xfrm>
          <a:off x="12814300" y="16628413"/>
          <a:ext cx="889000" cy="1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31431</xdr:rowOff>
    </xdr:from>
    <xdr:to>
      <xdr:col>85</xdr:col>
      <xdr:colOff>177800</xdr:colOff>
      <xdr:row>97</xdr:row>
      <xdr:rowOff>133031</xdr:rowOff>
    </xdr:to>
    <xdr:sp macro="" textlink="">
      <xdr:nvSpPr>
        <xdr:cNvPr id="705" name="楕円 704"/>
        <xdr:cNvSpPr/>
      </xdr:nvSpPr>
      <xdr:spPr>
        <a:xfrm>
          <a:off x="16268700" y="166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9858</xdr:rowOff>
    </xdr:from>
    <xdr:ext cx="534377" cy="259045"/>
    <xdr:sp macro="" textlink="">
      <xdr:nvSpPr>
        <xdr:cNvPr id="706" name="積立金該当値テキスト"/>
        <xdr:cNvSpPr txBox="1"/>
      </xdr:nvSpPr>
      <xdr:spPr>
        <a:xfrm>
          <a:off x="16370300" y="166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7655</xdr:rowOff>
    </xdr:from>
    <xdr:to>
      <xdr:col>81</xdr:col>
      <xdr:colOff>101600</xdr:colOff>
      <xdr:row>96</xdr:row>
      <xdr:rowOff>109255</xdr:rowOff>
    </xdr:to>
    <xdr:sp macro="" textlink="">
      <xdr:nvSpPr>
        <xdr:cNvPr id="707" name="楕円 706"/>
        <xdr:cNvSpPr/>
      </xdr:nvSpPr>
      <xdr:spPr>
        <a:xfrm>
          <a:off x="15430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125782</xdr:rowOff>
    </xdr:from>
    <xdr:ext cx="534377" cy="259045"/>
    <xdr:sp macro="" textlink="">
      <xdr:nvSpPr>
        <xdr:cNvPr id="708" name="テキスト ボックス 707"/>
        <xdr:cNvSpPr txBox="1"/>
      </xdr:nvSpPr>
      <xdr:spPr>
        <a:xfrm>
          <a:off x="15214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46563</xdr:rowOff>
    </xdr:from>
    <xdr:to>
      <xdr:col>76</xdr:col>
      <xdr:colOff>165100</xdr:colOff>
      <xdr:row>97</xdr:row>
      <xdr:rowOff>148163</xdr:rowOff>
    </xdr:to>
    <xdr:sp macro="" textlink="">
      <xdr:nvSpPr>
        <xdr:cNvPr id="709" name="楕円 708"/>
        <xdr:cNvSpPr/>
      </xdr:nvSpPr>
      <xdr:spPr>
        <a:xfrm>
          <a:off x="14541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139290</xdr:rowOff>
    </xdr:from>
    <xdr:ext cx="469744" cy="259045"/>
    <xdr:sp macro="" textlink="">
      <xdr:nvSpPr>
        <xdr:cNvPr id="710" name="テキスト ボックス 709"/>
        <xdr:cNvSpPr txBox="1"/>
      </xdr:nvSpPr>
      <xdr:spPr>
        <a:xfrm>
          <a:off x="14357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61399</xdr:rowOff>
    </xdr:from>
    <xdr:to>
      <xdr:col>72</xdr:col>
      <xdr:colOff>38100</xdr:colOff>
      <xdr:row>97</xdr:row>
      <xdr:rowOff>162999</xdr:rowOff>
    </xdr:to>
    <xdr:sp macro="" textlink="">
      <xdr:nvSpPr>
        <xdr:cNvPr id="711" name="楕円 710"/>
        <xdr:cNvSpPr/>
      </xdr:nvSpPr>
      <xdr:spPr>
        <a:xfrm>
          <a:off x="13652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154126</xdr:rowOff>
    </xdr:from>
    <xdr:ext cx="469744" cy="259045"/>
    <xdr:sp macro="" textlink="">
      <xdr:nvSpPr>
        <xdr:cNvPr id="712" name="テキスト ボックス 711"/>
        <xdr:cNvSpPr txBox="1"/>
      </xdr:nvSpPr>
      <xdr:spPr>
        <a:xfrm>
          <a:off x="13468428" y="167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118413</xdr:rowOff>
    </xdr:from>
    <xdr:to>
      <xdr:col>67</xdr:col>
      <xdr:colOff>101600</xdr:colOff>
      <xdr:row>97</xdr:row>
      <xdr:rowOff>48563</xdr:rowOff>
    </xdr:to>
    <xdr:sp macro="" textlink="">
      <xdr:nvSpPr>
        <xdr:cNvPr id="713" name="楕円 712"/>
        <xdr:cNvSpPr/>
      </xdr:nvSpPr>
      <xdr:spPr>
        <a:xfrm>
          <a:off x="12763500" y="1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39690</xdr:rowOff>
    </xdr:from>
    <xdr:ext cx="534377" cy="259045"/>
    <xdr:sp macro="" textlink="">
      <xdr:nvSpPr>
        <xdr:cNvPr id="714" name="テキスト ボックス 713"/>
        <xdr:cNvSpPr txBox="1"/>
      </xdr:nvSpPr>
      <xdr:spPr>
        <a:xfrm>
          <a:off x="12547111" y="1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143281</xdr:rowOff>
    </xdr:from>
    <xdr:to>
      <xdr:col>116</xdr:col>
      <xdr:colOff>63500</xdr:colOff>
      <xdr:row>58</xdr:row>
      <xdr:rowOff>143967</xdr:rowOff>
    </xdr:to>
    <xdr:cxnSp macro="">
      <xdr:nvCxnSpPr>
        <xdr:cNvPr id="800" name="直線コネクタ 799"/>
        <xdr:cNvCxnSpPr/>
      </xdr:nvCxnSpPr>
      <xdr:spPr>
        <a:xfrm flipV="1">
          <a:off x="21323300" y="1008738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143967</xdr:rowOff>
    </xdr:from>
    <xdr:to>
      <xdr:col>111</xdr:col>
      <xdr:colOff>177800</xdr:colOff>
      <xdr:row>58</xdr:row>
      <xdr:rowOff>144310</xdr:rowOff>
    </xdr:to>
    <xdr:cxnSp macro="">
      <xdr:nvCxnSpPr>
        <xdr:cNvPr id="803" name="直線コネクタ 802"/>
        <xdr:cNvCxnSpPr/>
      </xdr:nvCxnSpPr>
      <xdr:spPr>
        <a:xfrm flipV="1">
          <a:off x="20434300" y="1008806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144310</xdr:rowOff>
    </xdr:from>
    <xdr:to>
      <xdr:col>107</xdr:col>
      <xdr:colOff>50800</xdr:colOff>
      <xdr:row>58</xdr:row>
      <xdr:rowOff>144729</xdr:rowOff>
    </xdr:to>
    <xdr:cxnSp macro="">
      <xdr:nvCxnSpPr>
        <xdr:cNvPr id="806" name="直線コネクタ 805"/>
        <xdr:cNvCxnSpPr/>
      </xdr:nvCxnSpPr>
      <xdr:spPr>
        <a:xfrm flipV="1">
          <a:off x="19545300" y="100884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144729</xdr:rowOff>
    </xdr:from>
    <xdr:to>
      <xdr:col>102</xdr:col>
      <xdr:colOff>114300</xdr:colOff>
      <xdr:row>58</xdr:row>
      <xdr:rowOff>145262</xdr:rowOff>
    </xdr:to>
    <xdr:cxnSp macro="">
      <xdr:nvCxnSpPr>
        <xdr:cNvPr id="809" name="直線コネクタ 808"/>
        <xdr:cNvCxnSpPr/>
      </xdr:nvCxnSpPr>
      <xdr:spPr>
        <a:xfrm flipV="1">
          <a:off x="18656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92481</xdr:rowOff>
    </xdr:from>
    <xdr:to>
      <xdr:col>116</xdr:col>
      <xdr:colOff>114300</xdr:colOff>
      <xdr:row>59</xdr:row>
      <xdr:rowOff>22631</xdr:rowOff>
    </xdr:to>
    <xdr:sp macro="" textlink="">
      <xdr:nvSpPr>
        <xdr:cNvPr id="819" name="楕円 818"/>
        <xdr:cNvSpPr/>
      </xdr:nvSpPr>
      <xdr:spPr>
        <a:xfrm>
          <a:off x="22110700" y="100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7408</xdr:rowOff>
    </xdr:from>
    <xdr:ext cx="469744" cy="259045"/>
    <xdr:sp macro="" textlink="">
      <xdr:nvSpPr>
        <xdr:cNvPr id="820" name="貸付金該当値テキスト"/>
        <xdr:cNvSpPr txBox="1"/>
      </xdr:nvSpPr>
      <xdr:spPr>
        <a:xfrm>
          <a:off x="22212300" y="995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93167</xdr:rowOff>
    </xdr:from>
    <xdr:to>
      <xdr:col>112</xdr:col>
      <xdr:colOff>38100</xdr:colOff>
      <xdr:row>59</xdr:row>
      <xdr:rowOff>23317</xdr:rowOff>
    </xdr:to>
    <xdr:sp macro="" textlink="">
      <xdr:nvSpPr>
        <xdr:cNvPr id="821" name="楕円 820"/>
        <xdr:cNvSpPr/>
      </xdr:nvSpPr>
      <xdr:spPr>
        <a:xfrm>
          <a:off x="212725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14444</xdr:rowOff>
    </xdr:from>
    <xdr:ext cx="469744" cy="259045"/>
    <xdr:sp macro="" textlink="">
      <xdr:nvSpPr>
        <xdr:cNvPr id="822" name="テキスト ボックス 821"/>
        <xdr:cNvSpPr txBox="1"/>
      </xdr:nvSpPr>
      <xdr:spPr>
        <a:xfrm>
          <a:off x="21088428" y="1012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93510</xdr:rowOff>
    </xdr:from>
    <xdr:to>
      <xdr:col>107</xdr:col>
      <xdr:colOff>101600</xdr:colOff>
      <xdr:row>59</xdr:row>
      <xdr:rowOff>23660</xdr:rowOff>
    </xdr:to>
    <xdr:sp macro="" textlink="">
      <xdr:nvSpPr>
        <xdr:cNvPr id="823" name="楕円 822"/>
        <xdr:cNvSpPr/>
      </xdr:nvSpPr>
      <xdr:spPr>
        <a:xfrm>
          <a:off x="20383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14787</xdr:rowOff>
    </xdr:from>
    <xdr:ext cx="469744" cy="259045"/>
    <xdr:sp macro="" textlink="">
      <xdr:nvSpPr>
        <xdr:cNvPr id="824" name="テキスト ボックス 823"/>
        <xdr:cNvSpPr txBox="1"/>
      </xdr:nvSpPr>
      <xdr:spPr>
        <a:xfrm>
          <a:off x="20199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93929</xdr:rowOff>
    </xdr:from>
    <xdr:to>
      <xdr:col>102</xdr:col>
      <xdr:colOff>165100</xdr:colOff>
      <xdr:row>59</xdr:row>
      <xdr:rowOff>24079</xdr:rowOff>
    </xdr:to>
    <xdr:sp macro="" textlink="">
      <xdr:nvSpPr>
        <xdr:cNvPr id="825" name="楕円 824"/>
        <xdr:cNvSpPr/>
      </xdr:nvSpPr>
      <xdr:spPr>
        <a:xfrm>
          <a:off x="19494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15206</xdr:rowOff>
    </xdr:from>
    <xdr:ext cx="469744" cy="259045"/>
    <xdr:sp macro="" textlink="">
      <xdr:nvSpPr>
        <xdr:cNvPr id="826" name="テキスト ボックス 825"/>
        <xdr:cNvSpPr txBox="1"/>
      </xdr:nvSpPr>
      <xdr:spPr>
        <a:xfrm>
          <a:off x="19310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94462</xdr:rowOff>
    </xdr:from>
    <xdr:to>
      <xdr:col>98</xdr:col>
      <xdr:colOff>38100</xdr:colOff>
      <xdr:row>59</xdr:row>
      <xdr:rowOff>24612</xdr:rowOff>
    </xdr:to>
    <xdr:sp macro="" textlink="">
      <xdr:nvSpPr>
        <xdr:cNvPr id="827" name="楕円 826"/>
        <xdr:cNvSpPr/>
      </xdr:nvSpPr>
      <xdr:spPr>
        <a:xfrm>
          <a:off x="18605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15739</xdr:rowOff>
    </xdr:from>
    <xdr:ext cx="469744" cy="259045"/>
    <xdr:sp macro="" textlink="">
      <xdr:nvSpPr>
        <xdr:cNvPr id="828" name="テキスト ボックス 827"/>
        <xdr:cNvSpPr txBox="1"/>
      </xdr:nvSpPr>
      <xdr:spPr>
        <a:xfrm>
          <a:off x="18421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59195</xdr:rowOff>
    </xdr:from>
    <xdr:to>
      <xdr:col>116</xdr:col>
      <xdr:colOff>63500</xdr:colOff>
      <xdr:row>76</xdr:row>
      <xdr:rowOff>69977</xdr:rowOff>
    </xdr:to>
    <xdr:cxnSp macro="">
      <xdr:nvCxnSpPr>
        <xdr:cNvPr id="858" name="直線コネクタ 857"/>
        <xdr:cNvCxnSpPr/>
      </xdr:nvCxnSpPr>
      <xdr:spPr>
        <a:xfrm flipV="1">
          <a:off x="21323300" y="1308939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30735</xdr:rowOff>
    </xdr:from>
    <xdr:to>
      <xdr:col>111</xdr:col>
      <xdr:colOff>177800</xdr:colOff>
      <xdr:row>76</xdr:row>
      <xdr:rowOff>69977</xdr:rowOff>
    </xdr:to>
    <xdr:cxnSp macro="">
      <xdr:nvCxnSpPr>
        <xdr:cNvPr id="861" name="直線コネクタ 860"/>
        <xdr:cNvCxnSpPr/>
      </xdr:nvCxnSpPr>
      <xdr:spPr>
        <a:xfrm>
          <a:off x="20434300" y="13060935"/>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42831</xdr:rowOff>
    </xdr:from>
    <xdr:to>
      <xdr:col>107</xdr:col>
      <xdr:colOff>50800</xdr:colOff>
      <xdr:row>76</xdr:row>
      <xdr:rowOff>30735</xdr:rowOff>
    </xdr:to>
    <xdr:cxnSp macro="">
      <xdr:nvCxnSpPr>
        <xdr:cNvPr id="864" name="直線コネクタ 863"/>
        <xdr:cNvCxnSpPr/>
      </xdr:nvCxnSpPr>
      <xdr:spPr>
        <a:xfrm>
          <a:off x="19545300" y="12901581"/>
          <a:ext cx="8890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42831</xdr:rowOff>
    </xdr:from>
    <xdr:to>
      <xdr:col>102</xdr:col>
      <xdr:colOff>114300</xdr:colOff>
      <xdr:row>76</xdr:row>
      <xdr:rowOff>107753</xdr:rowOff>
    </xdr:to>
    <xdr:cxnSp macro="">
      <xdr:nvCxnSpPr>
        <xdr:cNvPr id="867" name="直線コネクタ 866"/>
        <xdr:cNvCxnSpPr/>
      </xdr:nvCxnSpPr>
      <xdr:spPr>
        <a:xfrm flipV="1">
          <a:off x="18656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8395</xdr:rowOff>
    </xdr:from>
    <xdr:to>
      <xdr:col>116</xdr:col>
      <xdr:colOff>114300</xdr:colOff>
      <xdr:row>76</xdr:row>
      <xdr:rowOff>109995</xdr:rowOff>
    </xdr:to>
    <xdr:sp macro="" textlink="">
      <xdr:nvSpPr>
        <xdr:cNvPr id="877" name="楕円 876"/>
        <xdr:cNvSpPr/>
      </xdr:nvSpPr>
      <xdr:spPr>
        <a:xfrm>
          <a:off x="221107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158272</xdr:rowOff>
    </xdr:from>
    <xdr:ext cx="534377" cy="259045"/>
    <xdr:sp macro="" textlink="">
      <xdr:nvSpPr>
        <xdr:cNvPr id="878" name="繰出金該当値テキスト"/>
        <xdr:cNvSpPr txBox="1"/>
      </xdr:nvSpPr>
      <xdr:spPr>
        <a:xfrm>
          <a:off x="22212300" y="130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19177</xdr:rowOff>
    </xdr:from>
    <xdr:to>
      <xdr:col>112</xdr:col>
      <xdr:colOff>38100</xdr:colOff>
      <xdr:row>76</xdr:row>
      <xdr:rowOff>120777</xdr:rowOff>
    </xdr:to>
    <xdr:sp macro="" textlink="">
      <xdr:nvSpPr>
        <xdr:cNvPr id="879" name="楕円 878"/>
        <xdr:cNvSpPr/>
      </xdr:nvSpPr>
      <xdr:spPr>
        <a:xfrm>
          <a:off x="21272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111904</xdr:rowOff>
    </xdr:from>
    <xdr:ext cx="534377" cy="259045"/>
    <xdr:sp macro="" textlink="">
      <xdr:nvSpPr>
        <xdr:cNvPr id="880" name="テキスト ボックス 879"/>
        <xdr:cNvSpPr txBox="1"/>
      </xdr:nvSpPr>
      <xdr:spPr>
        <a:xfrm>
          <a:off x="21056111" y="131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151385</xdr:rowOff>
    </xdr:from>
    <xdr:to>
      <xdr:col>107</xdr:col>
      <xdr:colOff>101600</xdr:colOff>
      <xdr:row>76</xdr:row>
      <xdr:rowOff>81535</xdr:rowOff>
    </xdr:to>
    <xdr:sp macro="" textlink="">
      <xdr:nvSpPr>
        <xdr:cNvPr id="881" name="楕円 880"/>
        <xdr:cNvSpPr/>
      </xdr:nvSpPr>
      <xdr:spPr>
        <a:xfrm>
          <a:off x="20383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72662</xdr:rowOff>
    </xdr:from>
    <xdr:ext cx="534377" cy="259045"/>
    <xdr:sp macro="" textlink="">
      <xdr:nvSpPr>
        <xdr:cNvPr id="882" name="テキスト ボックス 881"/>
        <xdr:cNvSpPr txBox="1"/>
      </xdr:nvSpPr>
      <xdr:spPr>
        <a:xfrm>
          <a:off x="20167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163481</xdr:rowOff>
    </xdr:from>
    <xdr:to>
      <xdr:col>102</xdr:col>
      <xdr:colOff>165100</xdr:colOff>
      <xdr:row>75</xdr:row>
      <xdr:rowOff>93631</xdr:rowOff>
    </xdr:to>
    <xdr:sp macro="" textlink="">
      <xdr:nvSpPr>
        <xdr:cNvPr id="883" name="楕円 882"/>
        <xdr:cNvSpPr/>
      </xdr:nvSpPr>
      <xdr:spPr>
        <a:xfrm>
          <a:off x="19494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110158</xdr:rowOff>
    </xdr:from>
    <xdr:ext cx="534377" cy="259045"/>
    <xdr:sp macro="" textlink="">
      <xdr:nvSpPr>
        <xdr:cNvPr id="884" name="テキスト ボックス 883"/>
        <xdr:cNvSpPr txBox="1"/>
      </xdr:nvSpPr>
      <xdr:spPr>
        <a:xfrm>
          <a:off x="19278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56953</xdr:rowOff>
    </xdr:from>
    <xdr:to>
      <xdr:col>98</xdr:col>
      <xdr:colOff>38100</xdr:colOff>
      <xdr:row>76</xdr:row>
      <xdr:rowOff>158553</xdr:rowOff>
    </xdr:to>
    <xdr:sp macro="" textlink="">
      <xdr:nvSpPr>
        <xdr:cNvPr id="885" name="楕円 884"/>
        <xdr:cNvSpPr/>
      </xdr:nvSpPr>
      <xdr:spPr>
        <a:xfrm>
          <a:off x="18605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3630</xdr:rowOff>
    </xdr:from>
    <xdr:ext cx="534377" cy="259045"/>
    <xdr:sp macro="" textlink="">
      <xdr:nvSpPr>
        <xdr:cNvPr id="886" name="テキスト ボックス 885"/>
        <xdr:cNvSpPr txBox="1"/>
      </xdr:nvSpPr>
      <xdr:spPr>
        <a:xfrm>
          <a:off x="18389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ゴシック" panose="020B0609070205080204" pitchFamily="49" charset="-128"/>
              <a:ea typeface="ＭＳ ゴシック" panose="020B0609070205080204" pitchFamily="49" charset="-128"/>
            </a:rPr>
            <a:t>人件費は前年度からほぼ横ばいとなっている。しかし今後は、</a:t>
          </a:r>
          <a:r>
            <a:rPr kumimoji="1" lang="en-US" altLang="ja-JP" sz="1200">
              <a:latin typeface="ＭＳ ゴシック" panose="020B0609070205080204" pitchFamily="49" charset="-128"/>
              <a:ea typeface="ＭＳ ゴシック" panose="020B0609070205080204" pitchFamily="49" charset="-128"/>
            </a:rPr>
            <a:t>H30</a:t>
          </a:r>
          <a:r>
            <a:rPr kumimoji="1" lang="ja-JP" altLang="en-US" sz="1200">
              <a:latin typeface="ＭＳ ゴシック" panose="020B0609070205080204" pitchFamily="49" charset="-128"/>
              <a:ea typeface="ＭＳ ゴシック" panose="020B0609070205080204" pitchFamily="49" charset="-128"/>
            </a:rPr>
            <a:t>年度の退職者</a:t>
          </a:r>
          <a:r>
            <a:rPr kumimoji="1" lang="en-US" altLang="ja-JP" sz="1200">
              <a:latin typeface="ＭＳ ゴシック" panose="020B0609070205080204" pitchFamily="49" charset="-128"/>
              <a:ea typeface="ＭＳ ゴシック" panose="020B0609070205080204" pitchFamily="49" charset="-128"/>
            </a:rPr>
            <a:t>9</a:t>
          </a:r>
          <a:r>
            <a:rPr kumimoji="1" lang="ja-JP" altLang="en-US" sz="1200">
              <a:latin typeface="ＭＳ ゴシック" panose="020B0609070205080204" pitchFamily="49" charset="-128"/>
              <a:ea typeface="ＭＳ ゴシック" panose="020B0609070205080204" pitchFamily="49" charset="-128"/>
            </a:rPr>
            <a:t>名に対して</a:t>
          </a:r>
          <a:r>
            <a:rPr kumimoji="1" lang="en-US" altLang="ja-JP" sz="1200">
              <a:latin typeface="ＭＳ ゴシック" panose="020B0609070205080204" pitchFamily="49" charset="-128"/>
              <a:ea typeface="ＭＳ ゴシック" panose="020B0609070205080204" pitchFamily="49" charset="-128"/>
            </a:rPr>
            <a:t>R1</a:t>
          </a:r>
          <a:r>
            <a:rPr kumimoji="1" lang="ja-JP" altLang="en-US" sz="1200">
              <a:latin typeface="ＭＳ ゴシック" panose="020B0609070205080204" pitchFamily="49" charset="-128"/>
              <a:ea typeface="ＭＳ ゴシック" panose="020B0609070205080204" pitchFamily="49" charset="-128"/>
            </a:rPr>
            <a:t>年度には</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名の職員を新規採用したことに加え、</a:t>
          </a:r>
          <a:r>
            <a:rPr kumimoji="1" lang="en-US" altLang="ja-JP" sz="1200">
              <a:latin typeface="ＭＳ ゴシック" panose="020B0609070205080204" pitchFamily="49" charset="-128"/>
              <a:ea typeface="ＭＳ ゴシック" panose="020B0609070205080204" pitchFamily="49" charset="-128"/>
            </a:rPr>
            <a:t>R2</a:t>
          </a:r>
          <a:r>
            <a:rPr kumimoji="1" lang="ja-JP" altLang="en-US" sz="1200">
              <a:latin typeface="ＭＳ ゴシック" panose="020B0609070205080204" pitchFamily="49" charset="-128"/>
              <a:ea typeface="ＭＳ ゴシック" panose="020B0609070205080204" pitchFamily="49" charset="-128"/>
            </a:rPr>
            <a:t>年度には一般職非常勤職員が会計年度任用職員になるため、人件費の増加が見込まれる。物件費は例年増加傾向にあったが、平成</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熊本地震の被災住宅解体処理委託等の減により減額となっている。維持補修費は、市内施設の保守点検業務等を維持補修費へ振替えたことにより増となっている。扶助費は前年度からわずかな増加となっているが、近年増加傾向にあり、今後も高齢化の進行や社会保障施策の充実と共に増加傾向が続く見込みである。補助費が類似団体平均を大きく上回るのは一部事務組合や公営企業会計への補助金が高額であるためである。今後も同水準での推移が見込まれる。普通建設事業費は、学校規模適正化事業費等の減により前年度の規模は下回るものの、市民会館建設事業や天水支所周辺施設集約化事業等により高水準となっている。今後も学校施設含め公共施設の更新があるため、長期見通しにより計画的な事業実施を行っていかなければならない。災害復旧費は豪雨災害の影響等により増額となっている。公債費は、合併特例債及び臨時財政対策債の償還額が増加したこと等により増加している。現在のところ類似団体平均を下回って入るが、今後は合併特例債等の償還により増加していく見込である。積立金は、前年度に公共施設の更新に備え市有施設整備基金への積立を行っていたため、前年度と比較すると減額となった。貸付金は主に中小企業振興預託金等であり、ほぼ横ばいとなっている。繰出金は、国民健康保険基盤安定繰出は増となっているが、国民健康保険事業会計への赤字補填分としての繰出金が減額となっているため繰出金全体としてはほぼ横ばい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66,627
65,805
152.60
34,219,997
33,226,503
848,902
17,720,917
34,582,172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34</xdr:row>
      <xdr:rowOff>67463</xdr:rowOff>
    </xdr:to>
    <xdr:cxnSp macro="">
      <xdr:nvCxnSpPr>
        <xdr:cNvPr id="59" name="直線コネクタ 58"/>
        <xdr:cNvCxnSpPr/>
      </xdr:nvCxnSpPr>
      <xdr:spPr>
        <a:xfrm>
          <a:off x="3797300" y="5854700"/>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17170</xdr:rowOff>
    </xdr:from>
    <xdr:to>
      <xdr:col>19</xdr:col>
      <xdr:colOff>177800</xdr:colOff>
      <xdr:row>34</xdr:row>
      <xdr:rowOff>25400</xdr:rowOff>
    </xdr:to>
    <xdr:cxnSp macro="">
      <xdr:nvCxnSpPr>
        <xdr:cNvPr id="62" name="直線コネクタ 61"/>
        <xdr:cNvCxnSpPr/>
      </xdr:nvCxnSpPr>
      <xdr:spPr>
        <a:xfrm>
          <a:off x="2908300" y="58464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60147</xdr:rowOff>
    </xdr:from>
    <xdr:to>
      <xdr:col>15</xdr:col>
      <xdr:colOff>50800</xdr:colOff>
      <xdr:row>34</xdr:row>
      <xdr:rowOff>17170</xdr:rowOff>
    </xdr:to>
    <xdr:cxnSp macro="">
      <xdr:nvCxnSpPr>
        <xdr:cNvPr id="65" name="直線コネクタ 64"/>
        <xdr:cNvCxnSpPr/>
      </xdr:nvCxnSpPr>
      <xdr:spPr>
        <a:xfrm>
          <a:off x="2019300" y="5717997"/>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60147</xdr:rowOff>
    </xdr:from>
    <xdr:to>
      <xdr:col>10</xdr:col>
      <xdr:colOff>114300</xdr:colOff>
      <xdr:row>34</xdr:row>
      <xdr:rowOff>6655</xdr:rowOff>
    </xdr:to>
    <xdr:cxnSp macro="">
      <xdr:nvCxnSpPr>
        <xdr:cNvPr id="68" name="直線コネクタ 67"/>
        <xdr:cNvCxnSpPr/>
      </xdr:nvCxnSpPr>
      <xdr:spPr>
        <a:xfrm flipV="1">
          <a:off x="1130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16663</xdr:rowOff>
    </xdr:from>
    <xdr:to>
      <xdr:col>24</xdr:col>
      <xdr:colOff>114300</xdr:colOff>
      <xdr:row>34</xdr:row>
      <xdr:rowOff>118263</xdr:rowOff>
    </xdr:to>
    <xdr:sp macro="" textlink="">
      <xdr:nvSpPr>
        <xdr:cNvPr id="78" name="楕円 77"/>
        <xdr:cNvSpPr/>
      </xdr:nvSpPr>
      <xdr:spPr>
        <a:xfrm>
          <a:off x="45847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39540</xdr:rowOff>
    </xdr:from>
    <xdr:ext cx="469744" cy="259045"/>
    <xdr:sp macro="" textlink="">
      <xdr:nvSpPr>
        <xdr:cNvPr id="79" name="議会費該当値テキスト"/>
        <xdr:cNvSpPr txBox="1"/>
      </xdr:nvSpPr>
      <xdr:spPr>
        <a:xfrm>
          <a:off x="4686300" y="56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146050</xdr:rowOff>
    </xdr:from>
    <xdr:to>
      <xdr:col>20</xdr:col>
      <xdr:colOff>38100</xdr:colOff>
      <xdr:row>34</xdr:row>
      <xdr:rowOff>76200</xdr:rowOff>
    </xdr:to>
    <xdr:sp macro="" textlink="">
      <xdr:nvSpPr>
        <xdr:cNvPr id="80" name="楕円 79"/>
        <xdr:cNvSpPr/>
      </xdr:nvSpPr>
      <xdr:spPr>
        <a:xfrm>
          <a:off x="3746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92727</xdr:rowOff>
    </xdr:from>
    <xdr:ext cx="469744" cy="259045"/>
    <xdr:sp macro="" textlink="">
      <xdr:nvSpPr>
        <xdr:cNvPr id="81" name="テキスト ボックス 80"/>
        <xdr:cNvSpPr txBox="1"/>
      </xdr:nvSpPr>
      <xdr:spPr>
        <a:xfrm>
          <a:off x="3562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137820</xdr:rowOff>
    </xdr:from>
    <xdr:to>
      <xdr:col>15</xdr:col>
      <xdr:colOff>101600</xdr:colOff>
      <xdr:row>34</xdr:row>
      <xdr:rowOff>67970</xdr:rowOff>
    </xdr:to>
    <xdr:sp macro="" textlink="">
      <xdr:nvSpPr>
        <xdr:cNvPr id="82" name="楕円 81"/>
        <xdr:cNvSpPr/>
      </xdr:nvSpPr>
      <xdr:spPr>
        <a:xfrm>
          <a:off x="2857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84497</xdr:rowOff>
    </xdr:from>
    <xdr:ext cx="469744" cy="259045"/>
    <xdr:sp macro="" textlink="">
      <xdr:nvSpPr>
        <xdr:cNvPr id="83" name="テキスト ボックス 82"/>
        <xdr:cNvSpPr txBox="1"/>
      </xdr:nvSpPr>
      <xdr:spPr>
        <a:xfrm>
          <a:off x="2673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9347</xdr:rowOff>
    </xdr:from>
    <xdr:to>
      <xdr:col>10</xdr:col>
      <xdr:colOff>165100</xdr:colOff>
      <xdr:row>33</xdr:row>
      <xdr:rowOff>110947</xdr:rowOff>
    </xdr:to>
    <xdr:sp macro="" textlink="">
      <xdr:nvSpPr>
        <xdr:cNvPr id="84" name="楕円 83"/>
        <xdr:cNvSpPr/>
      </xdr:nvSpPr>
      <xdr:spPr>
        <a:xfrm>
          <a:off x="1968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127474</xdr:rowOff>
    </xdr:from>
    <xdr:ext cx="469744" cy="259045"/>
    <xdr:sp macro="" textlink="">
      <xdr:nvSpPr>
        <xdr:cNvPr id="85" name="テキスト ボックス 84"/>
        <xdr:cNvSpPr txBox="1"/>
      </xdr:nvSpPr>
      <xdr:spPr>
        <a:xfrm>
          <a:off x="1784428"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127305</xdr:rowOff>
    </xdr:from>
    <xdr:to>
      <xdr:col>6</xdr:col>
      <xdr:colOff>38100</xdr:colOff>
      <xdr:row>34</xdr:row>
      <xdr:rowOff>57455</xdr:rowOff>
    </xdr:to>
    <xdr:sp macro="" textlink="">
      <xdr:nvSpPr>
        <xdr:cNvPr id="86" name="楕円 85"/>
        <xdr:cNvSpPr/>
      </xdr:nvSpPr>
      <xdr:spPr>
        <a:xfrm>
          <a:off x="1079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73982</xdr:rowOff>
    </xdr:from>
    <xdr:ext cx="469744" cy="259045"/>
    <xdr:sp macro="" textlink="">
      <xdr:nvSpPr>
        <xdr:cNvPr id="87" name="テキスト ボックス 86"/>
        <xdr:cNvSpPr txBox="1"/>
      </xdr:nvSpPr>
      <xdr:spPr>
        <a:xfrm>
          <a:off x="895428"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53017</xdr:rowOff>
    </xdr:from>
    <xdr:to>
      <xdr:col>24</xdr:col>
      <xdr:colOff>63500</xdr:colOff>
      <xdr:row>58</xdr:row>
      <xdr:rowOff>16354</xdr:rowOff>
    </xdr:to>
    <xdr:cxnSp macro="">
      <xdr:nvCxnSpPr>
        <xdr:cNvPr id="119" name="直線コネクタ 118"/>
        <xdr:cNvCxnSpPr/>
      </xdr:nvCxnSpPr>
      <xdr:spPr>
        <a:xfrm flipV="1">
          <a:off x="3797300" y="9825667"/>
          <a:ext cx="838200" cy="13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16354</xdr:rowOff>
    </xdr:from>
    <xdr:to>
      <xdr:col>19</xdr:col>
      <xdr:colOff>177800</xdr:colOff>
      <xdr:row>58</xdr:row>
      <xdr:rowOff>38311</xdr:rowOff>
    </xdr:to>
    <xdr:cxnSp macro="">
      <xdr:nvCxnSpPr>
        <xdr:cNvPr id="122" name="直線コネクタ 121"/>
        <xdr:cNvCxnSpPr/>
      </xdr:nvCxnSpPr>
      <xdr:spPr>
        <a:xfrm flipV="1">
          <a:off x="2908300" y="9960454"/>
          <a:ext cx="889000" cy="2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38311</xdr:rowOff>
    </xdr:from>
    <xdr:to>
      <xdr:col>15</xdr:col>
      <xdr:colOff>50800</xdr:colOff>
      <xdr:row>58</xdr:row>
      <xdr:rowOff>57655</xdr:rowOff>
    </xdr:to>
    <xdr:cxnSp macro="">
      <xdr:nvCxnSpPr>
        <xdr:cNvPr id="125" name="直線コネクタ 124"/>
        <xdr:cNvCxnSpPr/>
      </xdr:nvCxnSpPr>
      <xdr:spPr>
        <a:xfrm flipV="1">
          <a:off x="2019300" y="9982411"/>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57448</xdr:rowOff>
    </xdr:from>
    <xdr:to>
      <xdr:col>10</xdr:col>
      <xdr:colOff>114300</xdr:colOff>
      <xdr:row>58</xdr:row>
      <xdr:rowOff>57655</xdr:rowOff>
    </xdr:to>
    <xdr:cxnSp macro="">
      <xdr:nvCxnSpPr>
        <xdr:cNvPr id="128" name="直線コネクタ 127"/>
        <xdr:cNvCxnSpPr/>
      </xdr:nvCxnSpPr>
      <xdr:spPr>
        <a:xfrm>
          <a:off x="1130300" y="9658648"/>
          <a:ext cx="889000" cy="3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2217</xdr:rowOff>
    </xdr:from>
    <xdr:to>
      <xdr:col>24</xdr:col>
      <xdr:colOff>114300</xdr:colOff>
      <xdr:row>57</xdr:row>
      <xdr:rowOff>103817</xdr:rowOff>
    </xdr:to>
    <xdr:sp macro="" textlink="">
      <xdr:nvSpPr>
        <xdr:cNvPr id="138" name="楕円 137"/>
        <xdr:cNvSpPr/>
      </xdr:nvSpPr>
      <xdr:spPr>
        <a:xfrm>
          <a:off x="4584700" y="97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152094</xdr:rowOff>
    </xdr:from>
    <xdr:ext cx="534377" cy="259045"/>
    <xdr:sp macro="" textlink="">
      <xdr:nvSpPr>
        <xdr:cNvPr id="139" name="総務費該当値テキスト"/>
        <xdr:cNvSpPr txBox="1"/>
      </xdr:nvSpPr>
      <xdr:spPr>
        <a:xfrm>
          <a:off x="4686300" y="975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137004</xdr:rowOff>
    </xdr:from>
    <xdr:to>
      <xdr:col>20</xdr:col>
      <xdr:colOff>38100</xdr:colOff>
      <xdr:row>58</xdr:row>
      <xdr:rowOff>67154</xdr:rowOff>
    </xdr:to>
    <xdr:sp macro="" textlink="">
      <xdr:nvSpPr>
        <xdr:cNvPr id="140" name="楕円 139"/>
        <xdr:cNvSpPr/>
      </xdr:nvSpPr>
      <xdr:spPr>
        <a:xfrm>
          <a:off x="3746500" y="99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58281</xdr:rowOff>
    </xdr:from>
    <xdr:ext cx="534377" cy="259045"/>
    <xdr:sp macro="" textlink="">
      <xdr:nvSpPr>
        <xdr:cNvPr id="141" name="テキスト ボックス 140"/>
        <xdr:cNvSpPr txBox="1"/>
      </xdr:nvSpPr>
      <xdr:spPr>
        <a:xfrm>
          <a:off x="3530111" y="100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158961</xdr:rowOff>
    </xdr:from>
    <xdr:to>
      <xdr:col>15</xdr:col>
      <xdr:colOff>101600</xdr:colOff>
      <xdr:row>58</xdr:row>
      <xdr:rowOff>89111</xdr:rowOff>
    </xdr:to>
    <xdr:sp macro="" textlink="">
      <xdr:nvSpPr>
        <xdr:cNvPr id="142" name="楕円 141"/>
        <xdr:cNvSpPr/>
      </xdr:nvSpPr>
      <xdr:spPr>
        <a:xfrm>
          <a:off x="2857500" y="993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80238</xdr:rowOff>
    </xdr:from>
    <xdr:ext cx="534377" cy="259045"/>
    <xdr:sp macro="" textlink="">
      <xdr:nvSpPr>
        <xdr:cNvPr id="143" name="テキスト ボックス 142"/>
        <xdr:cNvSpPr txBox="1"/>
      </xdr:nvSpPr>
      <xdr:spPr>
        <a:xfrm>
          <a:off x="2641111" y="100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6855</xdr:rowOff>
    </xdr:from>
    <xdr:to>
      <xdr:col>10</xdr:col>
      <xdr:colOff>165100</xdr:colOff>
      <xdr:row>58</xdr:row>
      <xdr:rowOff>108455</xdr:rowOff>
    </xdr:to>
    <xdr:sp macro="" textlink="">
      <xdr:nvSpPr>
        <xdr:cNvPr id="144" name="楕円 143"/>
        <xdr:cNvSpPr/>
      </xdr:nvSpPr>
      <xdr:spPr>
        <a:xfrm>
          <a:off x="1968500" y="9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99582</xdr:rowOff>
    </xdr:from>
    <xdr:ext cx="534377" cy="259045"/>
    <xdr:sp macro="" textlink="">
      <xdr:nvSpPr>
        <xdr:cNvPr id="145" name="テキスト ボックス 144"/>
        <xdr:cNvSpPr txBox="1"/>
      </xdr:nvSpPr>
      <xdr:spPr>
        <a:xfrm>
          <a:off x="1752111" y="100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6648</xdr:rowOff>
    </xdr:from>
    <xdr:to>
      <xdr:col>6</xdr:col>
      <xdr:colOff>38100</xdr:colOff>
      <xdr:row>56</xdr:row>
      <xdr:rowOff>108248</xdr:rowOff>
    </xdr:to>
    <xdr:sp macro="" textlink="">
      <xdr:nvSpPr>
        <xdr:cNvPr id="146" name="楕円 145"/>
        <xdr:cNvSpPr/>
      </xdr:nvSpPr>
      <xdr:spPr>
        <a:xfrm>
          <a:off x="1079500" y="96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124775</xdr:rowOff>
    </xdr:from>
    <xdr:ext cx="534377" cy="259045"/>
    <xdr:sp macro="" textlink="">
      <xdr:nvSpPr>
        <xdr:cNvPr id="147" name="テキスト ボックス 146"/>
        <xdr:cNvSpPr txBox="1"/>
      </xdr:nvSpPr>
      <xdr:spPr>
        <a:xfrm>
          <a:off x="863111" y="93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146114</xdr:rowOff>
    </xdr:from>
    <xdr:to>
      <xdr:col>24</xdr:col>
      <xdr:colOff>63500</xdr:colOff>
      <xdr:row>75</xdr:row>
      <xdr:rowOff>41593</xdr:rowOff>
    </xdr:to>
    <xdr:cxnSp macro="">
      <xdr:nvCxnSpPr>
        <xdr:cNvPr id="177" name="直線コネクタ 176"/>
        <xdr:cNvCxnSpPr/>
      </xdr:nvCxnSpPr>
      <xdr:spPr>
        <a:xfrm>
          <a:off x="3797300" y="12833414"/>
          <a:ext cx="8382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146114</xdr:rowOff>
    </xdr:from>
    <xdr:to>
      <xdr:col>19</xdr:col>
      <xdr:colOff>177800</xdr:colOff>
      <xdr:row>75</xdr:row>
      <xdr:rowOff>9233</xdr:rowOff>
    </xdr:to>
    <xdr:cxnSp macro="">
      <xdr:nvCxnSpPr>
        <xdr:cNvPr id="180" name="直線コネクタ 179"/>
        <xdr:cNvCxnSpPr/>
      </xdr:nvCxnSpPr>
      <xdr:spPr>
        <a:xfrm flipV="1">
          <a:off x="2908300" y="12833414"/>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9233</xdr:rowOff>
    </xdr:from>
    <xdr:to>
      <xdr:col>15</xdr:col>
      <xdr:colOff>50800</xdr:colOff>
      <xdr:row>75</xdr:row>
      <xdr:rowOff>68187</xdr:rowOff>
    </xdr:to>
    <xdr:cxnSp macro="">
      <xdr:nvCxnSpPr>
        <xdr:cNvPr id="183" name="直線コネクタ 182"/>
        <xdr:cNvCxnSpPr/>
      </xdr:nvCxnSpPr>
      <xdr:spPr>
        <a:xfrm flipV="1">
          <a:off x="2019300" y="12867983"/>
          <a:ext cx="8890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68187</xdr:rowOff>
    </xdr:from>
    <xdr:to>
      <xdr:col>10</xdr:col>
      <xdr:colOff>114300</xdr:colOff>
      <xdr:row>76</xdr:row>
      <xdr:rowOff>110313</xdr:rowOff>
    </xdr:to>
    <xdr:cxnSp macro="">
      <xdr:nvCxnSpPr>
        <xdr:cNvPr id="186" name="直線コネクタ 185"/>
        <xdr:cNvCxnSpPr/>
      </xdr:nvCxnSpPr>
      <xdr:spPr>
        <a:xfrm flipV="1">
          <a:off x="1130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162243</xdr:rowOff>
    </xdr:from>
    <xdr:to>
      <xdr:col>24</xdr:col>
      <xdr:colOff>114300</xdr:colOff>
      <xdr:row>75</xdr:row>
      <xdr:rowOff>92393</xdr:rowOff>
    </xdr:to>
    <xdr:sp macro="" textlink="">
      <xdr:nvSpPr>
        <xdr:cNvPr id="196" name="楕円 195"/>
        <xdr:cNvSpPr/>
      </xdr:nvSpPr>
      <xdr:spPr>
        <a:xfrm>
          <a:off x="4584700" y="128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13670</xdr:rowOff>
    </xdr:from>
    <xdr:ext cx="599010" cy="259045"/>
    <xdr:sp macro="" textlink="">
      <xdr:nvSpPr>
        <xdr:cNvPr id="197" name="民生費該当値テキスト"/>
        <xdr:cNvSpPr txBox="1"/>
      </xdr:nvSpPr>
      <xdr:spPr>
        <a:xfrm>
          <a:off x="4686300" y="1270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95314</xdr:rowOff>
    </xdr:from>
    <xdr:to>
      <xdr:col>20</xdr:col>
      <xdr:colOff>38100</xdr:colOff>
      <xdr:row>75</xdr:row>
      <xdr:rowOff>25464</xdr:rowOff>
    </xdr:to>
    <xdr:sp macro="" textlink="">
      <xdr:nvSpPr>
        <xdr:cNvPr id="198" name="楕円 197"/>
        <xdr:cNvSpPr/>
      </xdr:nvSpPr>
      <xdr:spPr>
        <a:xfrm>
          <a:off x="37465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41991</xdr:rowOff>
    </xdr:from>
    <xdr:ext cx="599010" cy="259045"/>
    <xdr:sp macro="" textlink="">
      <xdr:nvSpPr>
        <xdr:cNvPr id="199" name="テキスト ボックス 198"/>
        <xdr:cNvSpPr txBox="1"/>
      </xdr:nvSpPr>
      <xdr:spPr>
        <a:xfrm>
          <a:off x="3497795" y="125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129883</xdr:rowOff>
    </xdr:from>
    <xdr:to>
      <xdr:col>15</xdr:col>
      <xdr:colOff>101600</xdr:colOff>
      <xdr:row>75</xdr:row>
      <xdr:rowOff>60033</xdr:rowOff>
    </xdr:to>
    <xdr:sp macro="" textlink="">
      <xdr:nvSpPr>
        <xdr:cNvPr id="200" name="楕円 199"/>
        <xdr:cNvSpPr/>
      </xdr:nvSpPr>
      <xdr:spPr>
        <a:xfrm>
          <a:off x="2857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76560</xdr:rowOff>
    </xdr:from>
    <xdr:ext cx="599010" cy="259045"/>
    <xdr:sp macro="" textlink="">
      <xdr:nvSpPr>
        <xdr:cNvPr id="201" name="テキスト ボックス 200"/>
        <xdr:cNvSpPr txBox="1"/>
      </xdr:nvSpPr>
      <xdr:spPr>
        <a:xfrm>
          <a:off x="2608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17387</xdr:rowOff>
    </xdr:from>
    <xdr:to>
      <xdr:col>10</xdr:col>
      <xdr:colOff>165100</xdr:colOff>
      <xdr:row>75</xdr:row>
      <xdr:rowOff>118987</xdr:rowOff>
    </xdr:to>
    <xdr:sp macro="" textlink="">
      <xdr:nvSpPr>
        <xdr:cNvPr id="202" name="楕円 201"/>
        <xdr:cNvSpPr/>
      </xdr:nvSpPr>
      <xdr:spPr>
        <a:xfrm>
          <a:off x="1968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135514</xdr:rowOff>
    </xdr:from>
    <xdr:ext cx="599010" cy="259045"/>
    <xdr:sp macro="" textlink="">
      <xdr:nvSpPr>
        <xdr:cNvPr id="203" name="テキスト ボックス 202"/>
        <xdr:cNvSpPr txBox="1"/>
      </xdr:nvSpPr>
      <xdr:spPr>
        <a:xfrm>
          <a:off x="1719795"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59513</xdr:rowOff>
    </xdr:from>
    <xdr:to>
      <xdr:col>6</xdr:col>
      <xdr:colOff>38100</xdr:colOff>
      <xdr:row>76</xdr:row>
      <xdr:rowOff>161113</xdr:rowOff>
    </xdr:to>
    <xdr:sp macro="" textlink="">
      <xdr:nvSpPr>
        <xdr:cNvPr id="204" name="楕円 203"/>
        <xdr:cNvSpPr/>
      </xdr:nvSpPr>
      <xdr:spPr>
        <a:xfrm>
          <a:off x="1079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6189</xdr:rowOff>
    </xdr:from>
    <xdr:ext cx="599010" cy="259045"/>
    <xdr:sp macro="" textlink="">
      <xdr:nvSpPr>
        <xdr:cNvPr id="205" name="テキスト ボックス 204"/>
        <xdr:cNvSpPr txBox="1"/>
      </xdr:nvSpPr>
      <xdr:spPr>
        <a:xfrm>
          <a:off x="830795"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122269</xdr:rowOff>
    </xdr:from>
    <xdr:to>
      <xdr:col>24</xdr:col>
      <xdr:colOff>63500</xdr:colOff>
      <xdr:row>98</xdr:row>
      <xdr:rowOff>14199</xdr:rowOff>
    </xdr:to>
    <xdr:cxnSp macro="">
      <xdr:nvCxnSpPr>
        <xdr:cNvPr id="235" name="直線コネクタ 234"/>
        <xdr:cNvCxnSpPr/>
      </xdr:nvCxnSpPr>
      <xdr:spPr>
        <a:xfrm>
          <a:off x="3797300" y="16752919"/>
          <a:ext cx="838200" cy="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122269</xdr:rowOff>
    </xdr:from>
    <xdr:to>
      <xdr:col>19</xdr:col>
      <xdr:colOff>177800</xdr:colOff>
      <xdr:row>97</xdr:row>
      <xdr:rowOff>124918</xdr:rowOff>
    </xdr:to>
    <xdr:cxnSp macro="">
      <xdr:nvCxnSpPr>
        <xdr:cNvPr id="238" name="直線コネクタ 237"/>
        <xdr:cNvCxnSpPr/>
      </xdr:nvCxnSpPr>
      <xdr:spPr>
        <a:xfrm flipV="1">
          <a:off x="2908300" y="16752919"/>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124918</xdr:rowOff>
    </xdr:from>
    <xdr:to>
      <xdr:col>15</xdr:col>
      <xdr:colOff>50800</xdr:colOff>
      <xdr:row>97</xdr:row>
      <xdr:rowOff>164485</xdr:rowOff>
    </xdr:to>
    <xdr:cxnSp macro="">
      <xdr:nvCxnSpPr>
        <xdr:cNvPr id="241" name="直線コネクタ 240"/>
        <xdr:cNvCxnSpPr/>
      </xdr:nvCxnSpPr>
      <xdr:spPr>
        <a:xfrm flipV="1">
          <a:off x="2019300" y="16755568"/>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150710</xdr:rowOff>
    </xdr:from>
    <xdr:to>
      <xdr:col>10</xdr:col>
      <xdr:colOff>114300</xdr:colOff>
      <xdr:row>97</xdr:row>
      <xdr:rowOff>164485</xdr:rowOff>
    </xdr:to>
    <xdr:cxnSp macro="">
      <xdr:nvCxnSpPr>
        <xdr:cNvPr id="244" name="直線コネクタ 243"/>
        <xdr:cNvCxnSpPr/>
      </xdr:nvCxnSpPr>
      <xdr:spPr>
        <a:xfrm>
          <a:off x="1130300" y="16781360"/>
          <a:ext cx="889000" cy="1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134849</xdr:rowOff>
    </xdr:from>
    <xdr:to>
      <xdr:col>24</xdr:col>
      <xdr:colOff>114300</xdr:colOff>
      <xdr:row>98</xdr:row>
      <xdr:rowOff>64999</xdr:rowOff>
    </xdr:to>
    <xdr:sp macro="" textlink="">
      <xdr:nvSpPr>
        <xdr:cNvPr id="254" name="楕円 253"/>
        <xdr:cNvSpPr/>
      </xdr:nvSpPr>
      <xdr:spPr>
        <a:xfrm>
          <a:off x="4584700" y="167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113276</xdr:rowOff>
    </xdr:from>
    <xdr:ext cx="534377" cy="259045"/>
    <xdr:sp macro="" textlink="">
      <xdr:nvSpPr>
        <xdr:cNvPr id="255" name="衛生費該当値テキスト"/>
        <xdr:cNvSpPr txBox="1"/>
      </xdr:nvSpPr>
      <xdr:spPr>
        <a:xfrm>
          <a:off x="4686300"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71469</xdr:rowOff>
    </xdr:from>
    <xdr:to>
      <xdr:col>20</xdr:col>
      <xdr:colOff>38100</xdr:colOff>
      <xdr:row>98</xdr:row>
      <xdr:rowOff>1619</xdr:rowOff>
    </xdr:to>
    <xdr:sp macro="" textlink="">
      <xdr:nvSpPr>
        <xdr:cNvPr id="256" name="楕円 255"/>
        <xdr:cNvSpPr/>
      </xdr:nvSpPr>
      <xdr:spPr>
        <a:xfrm>
          <a:off x="3746500" y="167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164196</xdr:rowOff>
    </xdr:from>
    <xdr:ext cx="534377" cy="259045"/>
    <xdr:sp macro="" textlink="">
      <xdr:nvSpPr>
        <xdr:cNvPr id="257" name="テキスト ボックス 256"/>
        <xdr:cNvSpPr txBox="1"/>
      </xdr:nvSpPr>
      <xdr:spPr>
        <a:xfrm>
          <a:off x="3530111" y="1679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74118</xdr:rowOff>
    </xdr:from>
    <xdr:to>
      <xdr:col>15</xdr:col>
      <xdr:colOff>101600</xdr:colOff>
      <xdr:row>98</xdr:row>
      <xdr:rowOff>4268</xdr:rowOff>
    </xdr:to>
    <xdr:sp macro="" textlink="">
      <xdr:nvSpPr>
        <xdr:cNvPr id="258" name="楕円 257"/>
        <xdr:cNvSpPr/>
      </xdr:nvSpPr>
      <xdr:spPr>
        <a:xfrm>
          <a:off x="2857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166845</xdr:rowOff>
    </xdr:from>
    <xdr:ext cx="534377" cy="259045"/>
    <xdr:sp macro="" textlink="">
      <xdr:nvSpPr>
        <xdr:cNvPr id="259" name="テキスト ボックス 258"/>
        <xdr:cNvSpPr txBox="1"/>
      </xdr:nvSpPr>
      <xdr:spPr>
        <a:xfrm>
          <a:off x="2641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113685</xdr:rowOff>
    </xdr:from>
    <xdr:to>
      <xdr:col>10</xdr:col>
      <xdr:colOff>165100</xdr:colOff>
      <xdr:row>98</xdr:row>
      <xdr:rowOff>43835</xdr:rowOff>
    </xdr:to>
    <xdr:sp macro="" textlink="">
      <xdr:nvSpPr>
        <xdr:cNvPr id="260" name="楕円 259"/>
        <xdr:cNvSpPr/>
      </xdr:nvSpPr>
      <xdr:spPr>
        <a:xfrm>
          <a:off x="1968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34962</xdr:rowOff>
    </xdr:from>
    <xdr:ext cx="534377" cy="259045"/>
    <xdr:sp macro="" textlink="">
      <xdr:nvSpPr>
        <xdr:cNvPr id="261" name="テキスト ボックス 260"/>
        <xdr:cNvSpPr txBox="1"/>
      </xdr:nvSpPr>
      <xdr:spPr>
        <a:xfrm>
          <a:off x="1752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99910</xdr:rowOff>
    </xdr:from>
    <xdr:to>
      <xdr:col>6</xdr:col>
      <xdr:colOff>38100</xdr:colOff>
      <xdr:row>98</xdr:row>
      <xdr:rowOff>30060</xdr:rowOff>
    </xdr:to>
    <xdr:sp macro="" textlink="">
      <xdr:nvSpPr>
        <xdr:cNvPr id="262" name="楕円 261"/>
        <xdr:cNvSpPr/>
      </xdr:nvSpPr>
      <xdr:spPr>
        <a:xfrm>
          <a:off x="10795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21187</xdr:rowOff>
    </xdr:from>
    <xdr:ext cx="534377" cy="259045"/>
    <xdr:sp macro="" textlink="">
      <xdr:nvSpPr>
        <xdr:cNvPr id="263" name="テキスト ボックス 262"/>
        <xdr:cNvSpPr txBox="1"/>
      </xdr:nvSpPr>
      <xdr:spPr>
        <a:xfrm>
          <a:off x="863111"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32258</xdr:rowOff>
    </xdr:from>
    <xdr:to>
      <xdr:col>41</xdr:col>
      <xdr:colOff>50800</xdr:colOff>
      <xdr:row>39</xdr:row>
      <xdr:rowOff>44450</xdr:rowOff>
    </xdr:to>
    <xdr:cxnSp macro="">
      <xdr:nvCxnSpPr>
        <xdr:cNvPr id="301" name="直線コネクタ 300"/>
        <xdr:cNvCxnSpPr/>
      </xdr:nvCxnSpPr>
      <xdr:spPr>
        <a:xfrm>
          <a:off x="6972300" y="6718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152908</xdr:rowOff>
    </xdr:from>
    <xdr:to>
      <xdr:col>36</xdr:col>
      <xdr:colOff>165100</xdr:colOff>
      <xdr:row>39</xdr:row>
      <xdr:rowOff>83058</xdr:rowOff>
    </xdr:to>
    <xdr:sp macro="" textlink="">
      <xdr:nvSpPr>
        <xdr:cNvPr id="319" name="楕円 318"/>
        <xdr:cNvSpPr/>
      </xdr:nvSpPr>
      <xdr:spPr>
        <a:xfrm>
          <a:off x="692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74185</xdr:rowOff>
    </xdr:from>
    <xdr:ext cx="313932" cy="259045"/>
    <xdr:sp macro="" textlink="">
      <xdr:nvSpPr>
        <xdr:cNvPr id="320" name="テキスト ボックス 319"/>
        <xdr:cNvSpPr txBox="1"/>
      </xdr:nvSpPr>
      <xdr:spPr>
        <a:xfrm>
          <a:off x="6815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350</xdr:rowOff>
    </xdr:from>
    <xdr:to>
      <xdr:col>55</xdr:col>
      <xdr:colOff>0</xdr:colOff>
      <xdr:row>53</xdr:row>
      <xdr:rowOff>100000</xdr:rowOff>
    </xdr:to>
    <xdr:cxnSp macro="">
      <xdr:nvCxnSpPr>
        <xdr:cNvPr id="349" name="直線コネクタ 348"/>
        <xdr:cNvCxnSpPr/>
      </xdr:nvCxnSpPr>
      <xdr:spPr>
        <a:xfrm>
          <a:off x="9639300" y="9087200"/>
          <a:ext cx="8382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350</xdr:rowOff>
    </xdr:from>
    <xdr:to>
      <xdr:col>50</xdr:col>
      <xdr:colOff>114300</xdr:colOff>
      <xdr:row>53</xdr:row>
      <xdr:rowOff>87637</xdr:rowOff>
    </xdr:to>
    <xdr:cxnSp macro="">
      <xdr:nvCxnSpPr>
        <xdr:cNvPr id="352" name="直線コネクタ 351"/>
        <xdr:cNvCxnSpPr/>
      </xdr:nvCxnSpPr>
      <xdr:spPr>
        <a:xfrm flipV="1">
          <a:off x="8750300" y="9087200"/>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87637</xdr:rowOff>
    </xdr:from>
    <xdr:to>
      <xdr:col>45</xdr:col>
      <xdr:colOff>177800</xdr:colOff>
      <xdr:row>54</xdr:row>
      <xdr:rowOff>152292</xdr:rowOff>
    </xdr:to>
    <xdr:cxnSp macro="">
      <xdr:nvCxnSpPr>
        <xdr:cNvPr id="355" name="直線コネクタ 354"/>
        <xdr:cNvCxnSpPr/>
      </xdr:nvCxnSpPr>
      <xdr:spPr>
        <a:xfrm flipV="1">
          <a:off x="7861300" y="9174487"/>
          <a:ext cx="889000" cy="2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44469</xdr:rowOff>
    </xdr:from>
    <xdr:to>
      <xdr:col>41</xdr:col>
      <xdr:colOff>50800</xdr:colOff>
      <xdr:row>54</xdr:row>
      <xdr:rowOff>152292</xdr:rowOff>
    </xdr:to>
    <xdr:cxnSp macro="">
      <xdr:nvCxnSpPr>
        <xdr:cNvPr id="358" name="直線コネクタ 357"/>
        <xdr:cNvCxnSpPr/>
      </xdr:nvCxnSpPr>
      <xdr:spPr>
        <a:xfrm>
          <a:off x="6972300" y="930276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49200</xdr:rowOff>
    </xdr:from>
    <xdr:to>
      <xdr:col>55</xdr:col>
      <xdr:colOff>50800</xdr:colOff>
      <xdr:row>53</xdr:row>
      <xdr:rowOff>150800</xdr:rowOff>
    </xdr:to>
    <xdr:sp macro="" textlink="">
      <xdr:nvSpPr>
        <xdr:cNvPr id="368" name="楕円 367"/>
        <xdr:cNvSpPr/>
      </xdr:nvSpPr>
      <xdr:spPr>
        <a:xfrm>
          <a:off x="10426700" y="91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72077</xdr:rowOff>
    </xdr:from>
    <xdr:ext cx="534377" cy="259045"/>
    <xdr:sp macro="" textlink="">
      <xdr:nvSpPr>
        <xdr:cNvPr id="369" name="農林水産業費該当値テキスト"/>
        <xdr:cNvSpPr txBox="1"/>
      </xdr:nvSpPr>
      <xdr:spPr>
        <a:xfrm>
          <a:off x="10528300" y="8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121000</xdr:rowOff>
    </xdr:from>
    <xdr:to>
      <xdr:col>50</xdr:col>
      <xdr:colOff>165100</xdr:colOff>
      <xdr:row>53</xdr:row>
      <xdr:rowOff>51150</xdr:rowOff>
    </xdr:to>
    <xdr:sp macro="" textlink="">
      <xdr:nvSpPr>
        <xdr:cNvPr id="370" name="楕円 369"/>
        <xdr:cNvSpPr/>
      </xdr:nvSpPr>
      <xdr:spPr>
        <a:xfrm>
          <a:off x="95885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67677</xdr:rowOff>
    </xdr:from>
    <xdr:ext cx="534377" cy="259045"/>
    <xdr:sp macro="" textlink="">
      <xdr:nvSpPr>
        <xdr:cNvPr id="371" name="テキスト ボックス 370"/>
        <xdr:cNvSpPr txBox="1"/>
      </xdr:nvSpPr>
      <xdr:spPr>
        <a:xfrm>
          <a:off x="9372111" y="88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36837</xdr:rowOff>
    </xdr:from>
    <xdr:to>
      <xdr:col>46</xdr:col>
      <xdr:colOff>38100</xdr:colOff>
      <xdr:row>53</xdr:row>
      <xdr:rowOff>138437</xdr:rowOff>
    </xdr:to>
    <xdr:sp macro="" textlink="">
      <xdr:nvSpPr>
        <xdr:cNvPr id="372" name="楕円 371"/>
        <xdr:cNvSpPr/>
      </xdr:nvSpPr>
      <xdr:spPr>
        <a:xfrm>
          <a:off x="8699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154964</xdr:rowOff>
    </xdr:from>
    <xdr:ext cx="534377" cy="259045"/>
    <xdr:sp macro="" textlink="">
      <xdr:nvSpPr>
        <xdr:cNvPr id="373" name="テキスト ボックス 372"/>
        <xdr:cNvSpPr txBox="1"/>
      </xdr:nvSpPr>
      <xdr:spPr>
        <a:xfrm>
          <a:off x="8483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101492</xdr:rowOff>
    </xdr:from>
    <xdr:to>
      <xdr:col>41</xdr:col>
      <xdr:colOff>101600</xdr:colOff>
      <xdr:row>55</xdr:row>
      <xdr:rowOff>31642</xdr:rowOff>
    </xdr:to>
    <xdr:sp macro="" textlink="">
      <xdr:nvSpPr>
        <xdr:cNvPr id="374" name="楕円 373"/>
        <xdr:cNvSpPr/>
      </xdr:nvSpPr>
      <xdr:spPr>
        <a:xfrm>
          <a:off x="7810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48169</xdr:rowOff>
    </xdr:from>
    <xdr:ext cx="534377" cy="259045"/>
    <xdr:sp macro="" textlink="">
      <xdr:nvSpPr>
        <xdr:cNvPr id="375" name="テキスト ボックス 374"/>
        <xdr:cNvSpPr txBox="1"/>
      </xdr:nvSpPr>
      <xdr:spPr>
        <a:xfrm>
          <a:off x="7594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165119</xdr:rowOff>
    </xdr:from>
    <xdr:to>
      <xdr:col>36</xdr:col>
      <xdr:colOff>165100</xdr:colOff>
      <xdr:row>54</xdr:row>
      <xdr:rowOff>95269</xdr:rowOff>
    </xdr:to>
    <xdr:sp macro="" textlink="">
      <xdr:nvSpPr>
        <xdr:cNvPr id="376" name="楕円 375"/>
        <xdr:cNvSpPr/>
      </xdr:nvSpPr>
      <xdr:spPr>
        <a:xfrm>
          <a:off x="6921500" y="9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111796</xdr:rowOff>
    </xdr:from>
    <xdr:ext cx="534377" cy="259045"/>
    <xdr:sp macro="" textlink="">
      <xdr:nvSpPr>
        <xdr:cNvPr id="377" name="テキスト ボックス 376"/>
        <xdr:cNvSpPr txBox="1"/>
      </xdr:nvSpPr>
      <xdr:spPr>
        <a:xfrm>
          <a:off x="6705111" y="9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143814</xdr:rowOff>
    </xdr:from>
    <xdr:to>
      <xdr:col>55</xdr:col>
      <xdr:colOff>0</xdr:colOff>
      <xdr:row>78</xdr:row>
      <xdr:rowOff>92190</xdr:rowOff>
    </xdr:to>
    <xdr:cxnSp macro="">
      <xdr:nvCxnSpPr>
        <xdr:cNvPr id="406" name="直線コネクタ 405"/>
        <xdr:cNvCxnSpPr/>
      </xdr:nvCxnSpPr>
      <xdr:spPr>
        <a:xfrm flipV="1">
          <a:off x="9639300" y="13345464"/>
          <a:ext cx="838200" cy="1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81350</xdr:rowOff>
    </xdr:from>
    <xdr:to>
      <xdr:col>50</xdr:col>
      <xdr:colOff>114300</xdr:colOff>
      <xdr:row>78</xdr:row>
      <xdr:rowOff>92190</xdr:rowOff>
    </xdr:to>
    <xdr:cxnSp macro="">
      <xdr:nvCxnSpPr>
        <xdr:cNvPr id="409" name="直線コネクタ 408"/>
        <xdr:cNvCxnSpPr/>
      </xdr:nvCxnSpPr>
      <xdr:spPr>
        <a:xfrm>
          <a:off x="8750300" y="1345445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44126</xdr:rowOff>
    </xdr:from>
    <xdr:to>
      <xdr:col>45</xdr:col>
      <xdr:colOff>177800</xdr:colOff>
      <xdr:row>78</xdr:row>
      <xdr:rowOff>81350</xdr:rowOff>
    </xdr:to>
    <xdr:cxnSp macro="">
      <xdr:nvCxnSpPr>
        <xdr:cNvPr id="412" name="直線コネクタ 411"/>
        <xdr:cNvCxnSpPr/>
      </xdr:nvCxnSpPr>
      <xdr:spPr>
        <a:xfrm>
          <a:off x="7861300" y="1341722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44126</xdr:rowOff>
    </xdr:from>
    <xdr:to>
      <xdr:col>41</xdr:col>
      <xdr:colOff>50800</xdr:colOff>
      <xdr:row>78</xdr:row>
      <xdr:rowOff>109849</xdr:rowOff>
    </xdr:to>
    <xdr:cxnSp macro="">
      <xdr:nvCxnSpPr>
        <xdr:cNvPr id="415" name="直線コネクタ 414"/>
        <xdr:cNvCxnSpPr/>
      </xdr:nvCxnSpPr>
      <xdr:spPr>
        <a:xfrm flipV="1">
          <a:off x="6972300" y="13417226"/>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93014</xdr:rowOff>
    </xdr:from>
    <xdr:to>
      <xdr:col>55</xdr:col>
      <xdr:colOff>50800</xdr:colOff>
      <xdr:row>78</xdr:row>
      <xdr:rowOff>23164</xdr:rowOff>
    </xdr:to>
    <xdr:sp macro="" textlink="">
      <xdr:nvSpPr>
        <xdr:cNvPr id="425" name="楕円 424"/>
        <xdr:cNvSpPr/>
      </xdr:nvSpPr>
      <xdr:spPr>
        <a:xfrm>
          <a:off x="104267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71441</xdr:rowOff>
    </xdr:from>
    <xdr:ext cx="534377" cy="259045"/>
    <xdr:sp macro="" textlink="">
      <xdr:nvSpPr>
        <xdr:cNvPr id="426" name="商工費該当値テキスト"/>
        <xdr:cNvSpPr txBox="1"/>
      </xdr:nvSpPr>
      <xdr:spPr>
        <a:xfrm>
          <a:off x="10528300" y="13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41390</xdr:rowOff>
    </xdr:from>
    <xdr:to>
      <xdr:col>50</xdr:col>
      <xdr:colOff>165100</xdr:colOff>
      <xdr:row>78</xdr:row>
      <xdr:rowOff>142990</xdr:rowOff>
    </xdr:to>
    <xdr:sp macro="" textlink="">
      <xdr:nvSpPr>
        <xdr:cNvPr id="427" name="楕円 426"/>
        <xdr:cNvSpPr/>
      </xdr:nvSpPr>
      <xdr:spPr>
        <a:xfrm>
          <a:off x="9588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134117</xdr:rowOff>
    </xdr:from>
    <xdr:ext cx="469744" cy="259045"/>
    <xdr:sp macro="" textlink="">
      <xdr:nvSpPr>
        <xdr:cNvPr id="428" name="テキスト ボックス 427"/>
        <xdr:cNvSpPr txBox="1"/>
      </xdr:nvSpPr>
      <xdr:spPr>
        <a:xfrm>
          <a:off x="9404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30550</xdr:rowOff>
    </xdr:from>
    <xdr:to>
      <xdr:col>46</xdr:col>
      <xdr:colOff>38100</xdr:colOff>
      <xdr:row>78</xdr:row>
      <xdr:rowOff>132150</xdr:rowOff>
    </xdr:to>
    <xdr:sp macro="" textlink="">
      <xdr:nvSpPr>
        <xdr:cNvPr id="429" name="楕円 428"/>
        <xdr:cNvSpPr/>
      </xdr:nvSpPr>
      <xdr:spPr>
        <a:xfrm>
          <a:off x="8699500" y="134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123277</xdr:rowOff>
    </xdr:from>
    <xdr:ext cx="469744" cy="259045"/>
    <xdr:sp macro="" textlink="">
      <xdr:nvSpPr>
        <xdr:cNvPr id="430" name="テキスト ボックス 429"/>
        <xdr:cNvSpPr txBox="1"/>
      </xdr:nvSpPr>
      <xdr:spPr>
        <a:xfrm>
          <a:off x="8515428" y="134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164776</xdr:rowOff>
    </xdr:from>
    <xdr:to>
      <xdr:col>41</xdr:col>
      <xdr:colOff>101600</xdr:colOff>
      <xdr:row>78</xdr:row>
      <xdr:rowOff>94926</xdr:rowOff>
    </xdr:to>
    <xdr:sp macro="" textlink="">
      <xdr:nvSpPr>
        <xdr:cNvPr id="431" name="楕円 430"/>
        <xdr:cNvSpPr/>
      </xdr:nvSpPr>
      <xdr:spPr>
        <a:xfrm>
          <a:off x="7810500" y="133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86053</xdr:rowOff>
    </xdr:from>
    <xdr:ext cx="469744" cy="259045"/>
    <xdr:sp macro="" textlink="">
      <xdr:nvSpPr>
        <xdr:cNvPr id="432" name="テキスト ボックス 431"/>
        <xdr:cNvSpPr txBox="1"/>
      </xdr:nvSpPr>
      <xdr:spPr>
        <a:xfrm>
          <a:off x="7626428" y="134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59049</xdr:rowOff>
    </xdr:from>
    <xdr:to>
      <xdr:col>36</xdr:col>
      <xdr:colOff>165100</xdr:colOff>
      <xdr:row>78</xdr:row>
      <xdr:rowOff>160649</xdr:rowOff>
    </xdr:to>
    <xdr:sp macro="" textlink="">
      <xdr:nvSpPr>
        <xdr:cNvPr id="433" name="楕円 432"/>
        <xdr:cNvSpPr/>
      </xdr:nvSpPr>
      <xdr:spPr>
        <a:xfrm>
          <a:off x="6921500" y="134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151776</xdr:rowOff>
    </xdr:from>
    <xdr:ext cx="469744" cy="259045"/>
    <xdr:sp macro="" textlink="">
      <xdr:nvSpPr>
        <xdr:cNvPr id="434" name="テキスト ボックス 433"/>
        <xdr:cNvSpPr txBox="1"/>
      </xdr:nvSpPr>
      <xdr:spPr>
        <a:xfrm>
          <a:off x="6737428" y="1352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116776</xdr:rowOff>
    </xdr:from>
    <xdr:to>
      <xdr:col>55</xdr:col>
      <xdr:colOff>0</xdr:colOff>
      <xdr:row>96</xdr:row>
      <xdr:rowOff>7392</xdr:rowOff>
    </xdr:to>
    <xdr:cxnSp macro="">
      <xdr:nvCxnSpPr>
        <xdr:cNvPr id="463" name="直線コネクタ 462"/>
        <xdr:cNvCxnSpPr/>
      </xdr:nvCxnSpPr>
      <xdr:spPr>
        <a:xfrm>
          <a:off x="9639300" y="16404526"/>
          <a:ext cx="8382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116776</xdr:rowOff>
    </xdr:from>
    <xdr:to>
      <xdr:col>50</xdr:col>
      <xdr:colOff>114300</xdr:colOff>
      <xdr:row>96</xdr:row>
      <xdr:rowOff>31471</xdr:rowOff>
    </xdr:to>
    <xdr:cxnSp macro="">
      <xdr:nvCxnSpPr>
        <xdr:cNvPr id="466" name="直線コネクタ 465"/>
        <xdr:cNvCxnSpPr/>
      </xdr:nvCxnSpPr>
      <xdr:spPr>
        <a:xfrm flipV="1">
          <a:off x="8750300" y="16404526"/>
          <a:ext cx="889000" cy="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31471</xdr:rowOff>
    </xdr:from>
    <xdr:to>
      <xdr:col>45</xdr:col>
      <xdr:colOff>177800</xdr:colOff>
      <xdr:row>96</xdr:row>
      <xdr:rowOff>67742</xdr:rowOff>
    </xdr:to>
    <xdr:cxnSp macro="">
      <xdr:nvCxnSpPr>
        <xdr:cNvPr id="469" name="直線コネクタ 468"/>
        <xdr:cNvCxnSpPr/>
      </xdr:nvCxnSpPr>
      <xdr:spPr>
        <a:xfrm flipV="1">
          <a:off x="7861300" y="16490671"/>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67742</xdr:rowOff>
    </xdr:from>
    <xdr:to>
      <xdr:col>41</xdr:col>
      <xdr:colOff>50800</xdr:colOff>
      <xdr:row>96</xdr:row>
      <xdr:rowOff>109613</xdr:rowOff>
    </xdr:to>
    <xdr:cxnSp macro="">
      <xdr:nvCxnSpPr>
        <xdr:cNvPr id="472" name="直線コネクタ 471"/>
        <xdr:cNvCxnSpPr/>
      </xdr:nvCxnSpPr>
      <xdr:spPr>
        <a:xfrm flipV="1">
          <a:off x="6972300" y="16526942"/>
          <a:ext cx="889000" cy="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128042</xdr:rowOff>
    </xdr:from>
    <xdr:to>
      <xdr:col>55</xdr:col>
      <xdr:colOff>50800</xdr:colOff>
      <xdr:row>96</xdr:row>
      <xdr:rowOff>58192</xdr:rowOff>
    </xdr:to>
    <xdr:sp macro="" textlink="">
      <xdr:nvSpPr>
        <xdr:cNvPr id="482" name="楕円 481"/>
        <xdr:cNvSpPr/>
      </xdr:nvSpPr>
      <xdr:spPr>
        <a:xfrm>
          <a:off x="10426700" y="164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106469</xdr:rowOff>
    </xdr:from>
    <xdr:ext cx="534377" cy="259045"/>
    <xdr:sp macro="" textlink="">
      <xdr:nvSpPr>
        <xdr:cNvPr id="483" name="土木費該当値テキスト"/>
        <xdr:cNvSpPr txBox="1"/>
      </xdr:nvSpPr>
      <xdr:spPr>
        <a:xfrm>
          <a:off x="10528300" y="163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65976</xdr:rowOff>
    </xdr:from>
    <xdr:to>
      <xdr:col>50</xdr:col>
      <xdr:colOff>165100</xdr:colOff>
      <xdr:row>95</xdr:row>
      <xdr:rowOff>167576</xdr:rowOff>
    </xdr:to>
    <xdr:sp macro="" textlink="">
      <xdr:nvSpPr>
        <xdr:cNvPr id="484" name="楕円 483"/>
        <xdr:cNvSpPr/>
      </xdr:nvSpPr>
      <xdr:spPr>
        <a:xfrm>
          <a:off x="9588500" y="163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158703</xdr:rowOff>
    </xdr:from>
    <xdr:ext cx="534377" cy="259045"/>
    <xdr:sp macro="" textlink="">
      <xdr:nvSpPr>
        <xdr:cNvPr id="485" name="テキスト ボックス 484"/>
        <xdr:cNvSpPr txBox="1"/>
      </xdr:nvSpPr>
      <xdr:spPr>
        <a:xfrm>
          <a:off x="9372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152121</xdr:rowOff>
    </xdr:from>
    <xdr:to>
      <xdr:col>46</xdr:col>
      <xdr:colOff>38100</xdr:colOff>
      <xdr:row>96</xdr:row>
      <xdr:rowOff>82271</xdr:rowOff>
    </xdr:to>
    <xdr:sp macro="" textlink="">
      <xdr:nvSpPr>
        <xdr:cNvPr id="486" name="楕円 485"/>
        <xdr:cNvSpPr/>
      </xdr:nvSpPr>
      <xdr:spPr>
        <a:xfrm>
          <a:off x="8699500" y="164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73398</xdr:rowOff>
    </xdr:from>
    <xdr:ext cx="534377" cy="259045"/>
    <xdr:sp macro="" textlink="">
      <xdr:nvSpPr>
        <xdr:cNvPr id="487" name="テキスト ボックス 486"/>
        <xdr:cNvSpPr txBox="1"/>
      </xdr:nvSpPr>
      <xdr:spPr>
        <a:xfrm>
          <a:off x="8483111" y="165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16942</xdr:rowOff>
    </xdr:from>
    <xdr:to>
      <xdr:col>41</xdr:col>
      <xdr:colOff>101600</xdr:colOff>
      <xdr:row>96</xdr:row>
      <xdr:rowOff>118542</xdr:rowOff>
    </xdr:to>
    <xdr:sp macro="" textlink="">
      <xdr:nvSpPr>
        <xdr:cNvPr id="488" name="楕円 487"/>
        <xdr:cNvSpPr/>
      </xdr:nvSpPr>
      <xdr:spPr>
        <a:xfrm>
          <a:off x="7810500" y="164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109669</xdr:rowOff>
    </xdr:from>
    <xdr:ext cx="534377" cy="259045"/>
    <xdr:sp macro="" textlink="">
      <xdr:nvSpPr>
        <xdr:cNvPr id="489" name="テキスト ボックス 488"/>
        <xdr:cNvSpPr txBox="1"/>
      </xdr:nvSpPr>
      <xdr:spPr>
        <a:xfrm>
          <a:off x="7594111" y="165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58813</xdr:rowOff>
    </xdr:from>
    <xdr:to>
      <xdr:col>36</xdr:col>
      <xdr:colOff>165100</xdr:colOff>
      <xdr:row>96</xdr:row>
      <xdr:rowOff>160413</xdr:rowOff>
    </xdr:to>
    <xdr:sp macro="" textlink="">
      <xdr:nvSpPr>
        <xdr:cNvPr id="490" name="楕円 489"/>
        <xdr:cNvSpPr/>
      </xdr:nvSpPr>
      <xdr:spPr>
        <a:xfrm>
          <a:off x="6921500" y="1651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151540</xdr:rowOff>
    </xdr:from>
    <xdr:ext cx="534377" cy="259045"/>
    <xdr:sp macro="" textlink="">
      <xdr:nvSpPr>
        <xdr:cNvPr id="491" name="テキスト ボックス 490"/>
        <xdr:cNvSpPr txBox="1"/>
      </xdr:nvSpPr>
      <xdr:spPr>
        <a:xfrm>
          <a:off x="6705111" y="166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53975</xdr:rowOff>
    </xdr:from>
    <xdr:to>
      <xdr:col>85</xdr:col>
      <xdr:colOff>127000</xdr:colOff>
      <xdr:row>36</xdr:row>
      <xdr:rowOff>121549</xdr:rowOff>
    </xdr:to>
    <xdr:cxnSp macro="">
      <xdr:nvCxnSpPr>
        <xdr:cNvPr id="519" name="直線コネクタ 518"/>
        <xdr:cNvCxnSpPr/>
      </xdr:nvCxnSpPr>
      <xdr:spPr>
        <a:xfrm>
          <a:off x="15481300" y="6226175"/>
          <a:ext cx="8382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53975</xdr:rowOff>
    </xdr:from>
    <xdr:to>
      <xdr:col>81</xdr:col>
      <xdr:colOff>50800</xdr:colOff>
      <xdr:row>37</xdr:row>
      <xdr:rowOff>73452</xdr:rowOff>
    </xdr:to>
    <xdr:cxnSp macro="">
      <xdr:nvCxnSpPr>
        <xdr:cNvPr id="522" name="直線コネクタ 521"/>
        <xdr:cNvCxnSpPr/>
      </xdr:nvCxnSpPr>
      <xdr:spPr>
        <a:xfrm flipV="1">
          <a:off x="14592300" y="6226175"/>
          <a:ext cx="889000" cy="1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73452</xdr:rowOff>
    </xdr:from>
    <xdr:to>
      <xdr:col>76</xdr:col>
      <xdr:colOff>114300</xdr:colOff>
      <xdr:row>37</xdr:row>
      <xdr:rowOff>137688</xdr:rowOff>
    </xdr:to>
    <xdr:cxnSp macro="">
      <xdr:nvCxnSpPr>
        <xdr:cNvPr id="525" name="直線コネクタ 524"/>
        <xdr:cNvCxnSpPr/>
      </xdr:nvCxnSpPr>
      <xdr:spPr>
        <a:xfrm flipV="1">
          <a:off x="13703300" y="6417102"/>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121778</xdr:rowOff>
    </xdr:from>
    <xdr:to>
      <xdr:col>71</xdr:col>
      <xdr:colOff>177800</xdr:colOff>
      <xdr:row>37</xdr:row>
      <xdr:rowOff>137688</xdr:rowOff>
    </xdr:to>
    <xdr:cxnSp macro="">
      <xdr:nvCxnSpPr>
        <xdr:cNvPr id="528" name="直線コネクタ 527"/>
        <xdr:cNvCxnSpPr/>
      </xdr:nvCxnSpPr>
      <xdr:spPr>
        <a:xfrm>
          <a:off x="12814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70749</xdr:rowOff>
    </xdr:from>
    <xdr:to>
      <xdr:col>85</xdr:col>
      <xdr:colOff>177800</xdr:colOff>
      <xdr:row>37</xdr:row>
      <xdr:rowOff>899</xdr:rowOff>
    </xdr:to>
    <xdr:sp macro="" textlink="">
      <xdr:nvSpPr>
        <xdr:cNvPr id="538" name="楕円 537"/>
        <xdr:cNvSpPr/>
      </xdr:nvSpPr>
      <xdr:spPr>
        <a:xfrm>
          <a:off x="162687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49176</xdr:rowOff>
    </xdr:from>
    <xdr:ext cx="534377" cy="259045"/>
    <xdr:sp macro="" textlink="">
      <xdr:nvSpPr>
        <xdr:cNvPr id="539" name="消防費該当値テキスト"/>
        <xdr:cNvSpPr txBox="1"/>
      </xdr:nvSpPr>
      <xdr:spPr>
        <a:xfrm>
          <a:off x="16370300" y="622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3175</xdr:rowOff>
    </xdr:from>
    <xdr:to>
      <xdr:col>81</xdr:col>
      <xdr:colOff>101600</xdr:colOff>
      <xdr:row>36</xdr:row>
      <xdr:rowOff>104775</xdr:rowOff>
    </xdr:to>
    <xdr:sp macro="" textlink="">
      <xdr:nvSpPr>
        <xdr:cNvPr id="540" name="楕円 539"/>
        <xdr:cNvSpPr/>
      </xdr:nvSpPr>
      <xdr:spPr>
        <a:xfrm>
          <a:off x="15430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121302</xdr:rowOff>
    </xdr:from>
    <xdr:ext cx="534377" cy="259045"/>
    <xdr:sp macro="" textlink="">
      <xdr:nvSpPr>
        <xdr:cNvPr id="541" name="テキスト ボックス 540"/>
        <xdr:cNvSpPr txBox="1"/>
      </xdr:nvSpPr>
      <xdr:spPr>
        <a:xfrm>
          <a:off x="15214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22652</xdr:rowOff>
    </xdr:from>
    <xdr:to>
      <xdr:col>76</xdr:col>
      <xdr:colOff>165100</xdr:colOff>
      <xdr:row>37</xdr:row>
      <xdr:rowOff>124252</xdr:rowOff>
    </xdr:to>
    <xdr:sp macro="" textlink="">
      <xdr:nvSpPr>
        <xdr:cNvPr id="542" name="楕円 541"/>
        <xdr:cNvSpPr/>
      </xdr:nvSpPr>
      <xdr:spPr>
        <a:xfrm>
          <a:off x="14541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115379</xdr:rowOff>
    </xdr:from>
    <xdr:ext cx="534377" cy="259045"/>
    <xdr:sp macro="" textlink="">
      <xdr:nvSpPr>
        <xdr:cNvPr id="543" name="テキスト ボックス 542"/>
        <xdr:cNvSpPr txBox="1"/>
      </xdr:nvSpPr>
      <xdr:spPr>
        <a:xfrm>
          <a:off x="14325111"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86888</xdr:rowOff>
    </xdr:from>
    <xdr:to>
      <xdr:col>72</xdr:col>
      <xdr:colOff>38100</xdr:colOff>
      <xdr:row>38</xdr:row>
      <xdr:rowOff>17038</xdr:rowOff>
    </xdr:to>
    <xdr:sp macro="" textlink="">
      <xdr:nvSpPr>
        <xdr:cNvPr id="544" name="楕円 543"/>
        <xdr:cNvSpPr/>
      </xdr:nvSpPr>
      <xdr:spPr>
        <a:xfrm>
          <a:off x="13652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8165</xdr:rowOff>
    </xdr:from>
    <xdr:ext cx="534377" cy="259045"/>
    <xdr:sp macro="" textlink="">
      <xdr:nvSpPr>
        <xdr:cNvPr id="545" name="テキスト ボックス 544"/>
        <xdr:cNvSpPr txBox="1"/>
      </xdr:nvSpPr>
      <xdr:spPr>
        <a:xfrm>
          <a:off x="13436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70978</xdr:rowOff>
    </xdr:from>
    <xdr:to>
      <xdr:col>67</xdr:col>
      <xdr:colOff>101600</xdr:colOff>
      <xdr:row>38</xdr:row>
      <xdr:rowOff>1128</xdr:rowOff>
    </xdr:to>
    <xdr:sp macro="" textlink="">
      <xdr:nvSpPr>
        <xdr:cNvPr id="546" name="楕円 545"/>
        <xdr:cNvSpPr/>
      </xdr:nvSpPr>
      <xdr:spPr>
        <a:xfrm>
          <a:off x="12763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163705</xdr:rowOff>
    </xdr:from>
    <xdr:ext cx="534377" cy="259045"/>
    <xdr:sp macro="" textlink="">
      <xdr:nvSpPr>
        <xdr:cNvPr id="547" name="テキスト ボックス 546"/>
        <xdr:cNvSpPr txBox="1"/>
      </xdr:nvSpPr>
      <xdr:spPr>
        <a:xfrm>
          <a:off x="12547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147834</xdr:rowOff>
    </xdr:from>
    <xdr:to>
      <xdr:col>85</xdr:col>
      <xdr:colOff>127000</xdr:colOff>
      <xdr:row>56</xdr:row>
      <xdr:rowOff>119259</xdr:rowOff>
    </xdr:to>
    <xdr:cxnSp macro="">
      <xdr:nvCxnSpPr>
        <xdr:cNvPr id="577" name="直線コネクタ 576"/>
        <xdr:cNvCxnSpPr/>
      </xdr:nvCxnSpPr>
      <xdr:spPr>
        <a:xfrm>
          <a:off x="15481300" y="8891784"/>
          <a:ext cx="8382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147834</xdr:rowOff>
    </xdr:from>
    <xdr:to>
      <xdr:col>81</xdr:col>
      <xdr:colOff>50800</xdr:colOff>
      <xdr:row>55</xdr:row>
      <xdr:rowOff>121565</xdr:rowOff>
    </xdr:to>
    <xdr:cxnSp macro="">
      <xdr:nvCxnSpPr>
        <xdr:cNvPr id="580" name="直線コネクタ 579"/>
        <xdr:cNvCxnSpPr/>
      </xdr:nvCxnSpPr>
      <xdr:spPr>
        <a:xfrm flipV="1">
          <a:off x="14592300" y="8891784"/>
          <a:ext cx="889000" cy="6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121565</xdr:rowOff>
    </xdr:from>
    <xdr:to>
      <xdr:col>76</xdr:col>
      <xdr:colOff>114300</xdr:colOff>
      <xdr:row>57</xdr:row>
      <xdr:rowOff>8312</xdr:rowOff>
    </xdr:to>
    <xdr:cxnSp macro="">
      <xdr:nvCxnSpPr>
        <xdr:cNvPr id="583" name="直線コネクタ 582"/>
        <xdr:cNvCxnSpPr/>
      </xdr:nvCxnSpPr>
      <xdr:spPr>
        <a:xfrm flipV="1">
          <a:off x="13703300" y="9551315"/>
          <a:ext cx="8890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8312</xdr:rowOff>
    </xdr:from>
    <xdr:to>
      <xdr:col>71</xdr:col>
      <xdr:colOff>177800</xdr:colOff>
      <xdr:row>58</xdr:row>
      <xdr:rowOff>38640</xdr:rowOff>
    </xdr:to>
    <xdr:cxnSp macro="">
      <xdr:nvCxnSpPr>
        <xdr:cNvPr id="586" name="直線コネクタ 585"/>
        <xdr:cNvCxnSpPr/>
      </xdr:nvCxnSpPr>
      <xdr:spPr>
        <a:xfrm flipV="1">
          <a:off x="12814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68459</xdr:rowOff>
    </xdr:from>
    <xdr:to>
      <xdr:col>85</xdr:col>
      <xdr:colOff>177800</xdr:colOff>
      <xdr:row>56</xdr:row>
      <xdr:rowOff>170059</xdr:rowOff>
    </xdr:to>
    <xdr:sp macro="" textlink="">
      <xdr:nvSpPr>
        <xdr:cNvPr id="596" name="楕円 595"/>
        <xdr:cNvSpPr/>
      </xdr:nvSpPr>
      <xdr:spPr>
        <a:xfrm>
          <a:off x="16268700" y="9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46886</xdr:rowOff>
    </xdr:from>
    <xdr:ext cx="534377" cy="259045"/>
    <xdr:sp macro="" textlink="">
      <xdr:nvSpPr>
        <xdr:cNvPr id="597" name="教育費該当値テキスト"/>
        <xdr:cNvSpPr txBox="1"/>
      </xdr:nvSpPr>
      <xdr:spPr>
        <a:xfrm>
          <a:off x="16370300" y="96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97034</xdr:rowOff>
    </xdr:from>
    <xdr:to>
      <xdr:col>81</xdr:col>
      <xdr:colOff>101600</xdr:colOff>
      <xdr:row>52</xdr:row>
      <xdr:rowOff>27184</xdr:rowOff>
    </xdr:to>
    <xdr:sp macro="" textlink="">
      <xdr:nvSpPr>
        <xdr:cNvPr id="598" name="楕円 597"/>
        <xdr:cNvSpPr/>
      </xdr:nvSpPr>
      <xdr:spPr>
        <a:xfrm>
          <a:off x="15430500" y="8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43711</xdr:rowOff>
    </xdr:from>
    <xdr:ext cx="534377" cy="259045"/>
    <xdr:sp macro="" textlink="">
      <xdr:nvSpPr>
        <xdr:cNvPr id="599" name="テキスト ボックス 598"/>
        <xdr:cNvSpPr txBox="1"/>
      </xdr:nvSpPr>
      <xdr:spPr>
        <a:xfrm>
          <a:off x="15214111" y="861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70765</xdr:rowOff>
    </xdr:from>
    <xdr:to>
      <xdr:col>76</xdr:col>
      <xdr:colOff>165100</xdr:colOff>
      <xdr:row>56</xdr:row>
      <xdr:rowOff>915</xdr:rowOff>
    </xdr:to>
    <xdr:sp macro="" textlink="">
      <xdr:nvSpPr>
        <xdr:cNvPr id="600" name="楕円 599"/>
        <xdr:cNvSpPr/>
      </xdr:nvSpPr>
      <xdr:spPr>
        <a:xfrm>
          <a:off x="145415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17442</xdr:rowOff>
    </xdr:from>
    <xdr:ext cx="534377" cy="259045"/>
    <xdr:sp macro="" textlink="">
      <xdr:nvSpPr>
        <xdr:cNvPr id="601" name="テキスト ボックス 600"/>
        <xdr:cNvSpPr txBox="1"/>
      </xdr:nvSpPr>
      <xdr:spPr>
        <a:xfrm>
          <a:off x="14325111" y="92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128962</xdr:rowOff>
    </xdr:from>
    <xdr:to>
      <xdr:col>72</xdr:col>
      <xdr:colOff>38100</xdr:colOff>
      <xdr:row>57</xdr:row>
      <xdr:rowOff>59112</xdr:rowOff>
    </xdr:to>
    <xdr:sp macro="" textlink="">
      <xdr:nvSpPr>
        <xdr:cNvPr id="602" name="楕円 601"/>
        <xdr:cNvSpPr/>
      </xdr:nvSpPr>
      <xdr:spPr>
        <a:xfrm>
          <a:off x="13652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50239</xdr:rowOff>
    </xdr:from>
    <xdr:ext cx="534377" cy="259045"/>
    <xdr:sp macro="" textlink="">
      <xdr:nvSpPr>
        <xdr:cNvPr id="603" name="テキスト ボックス 602"/>
        <xdr:cNvSpPr txBox="1"/>
      </xdr:nvSpPr>
      <xdr:spPr>
        <a:xfrm>
          <a:off x="13436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159290</xdr:rowOff>
    </xdr:from>
    <xdr:to>
      <xdr:col>67</xdr:col>
      <xdr:colOff>101600</xdr:colOff>
      <xdr:row>58</xdr:row>
      <xdr:rowOff>89440</xdr:rowOff>
    </xdr:to>
    <xdr:sp macro="" textlink="">
      <xdr:nvSpPr>
        <xdr:cNvPr id="604" name="楕円 603"/>
        <xdr:cNvSpPr/>
      </xdr:nvSpPr>
      <xdr:spPr>
        <a:xfrm>
          <a:off x="12763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80567</xdr:rowOff>
    </xdr:from>
    <xdr:ext cx="534377" cy="259045"/>
    <xdr:sp macro="" textlink="">
      <xdr:nvSpPr>
        <xdr:cNvPr id="605" name="テキスト ボックス 604"/>
        <xdr:cNvSpPr txBox="1"/>
      </xdr:nvSpPr>
      <xdr:spPr>
        <a:xfrm>
          <a:off x="12547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113914</xdr:rowOff>
    </xdr:from>
    <xdr:to>
      <xdr:col>85</xdr:col>
      <xdr:colOff>127000</xdr:colOff>
      <xdr:row>78</xdr:row>
      <xdr:rowOff>120717</xdr:rowOff>
    </xdr:to>
    <xdr:cxnSp macro="">
      <xdr:nvCxnSpPr>
        <xdr:cNvPr id="632" name="直線コネクタ 631"/>
        <xdr:cNvCxnSpPr/>
      </xdr:nvCxnSpPr>
      <xdr:spPr>
        <a:xfrm flipV="1">
          <a:off x="15481300" y="13487014"/>
          <a:ext cx="8382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73763</xdr:rowOff>
    </xdr:from>
    <xdr:to>
      <xdr:col>81</xdr:col>
      <xdr:colOff>50800</xdr:colOff>
      <xdr:row>78</xdr:row>
      <xdr:rowOff>120717</xdr:rowOff>
    </xdr:to>
    <xdr:cxnSp macro="">
      <xdr:nvCxnSpPr>
        <xdr:cNvPr id="635" name="直線コネクタ 634"/>
        <xdr:cNvCxnSpPr/>
      </xdr:nvCxnSpPr>
      <xdr:spPr>
        <a:xfrm>
          <a:off x="14592300" y="13446863"/>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73763</xdr:rowOff>
    </xdr:from>
    <xdr:to>
      <xdr:col>76</xdr:col>
      <xdr:colOff>114300</xdr:colOff>
      <xdr:row>78</xdr:row>
      <xdr:rowOff>123031</xdr:rowOff>
    </xdr:to>
    <xdr:cxnSp macro="">
      <xdr:nvCxnSpPr>
        <xdr:cNvPr id="638" name="直線コネクタ 637"/>
        <xdr:cNvCxnSpPr/>
      </xdr:nvCxnSpPr>
      <xdr:spPr>
        <a:xfrm flipV="1">
          <a:off x="13703300" y="13446863"/>
          <a:ext cx="889000" cy="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123031</xdr:rowOff>
    </xdr:from>
    <xdr:to>
      <xdr:col>71</xdr:col>
      <xdr:colOff>177800</xdr:colOff>
      <xdr:row>78</xdr:row>
      <xdr:rowOff>133683</xdr:rowOff>
    </xdr:to>
    <xdr:cxnSp macro="">
      <xdr:nvCxnSpPr>
        <xdr:cNvPr id="641" name="直線コネクタ 640"/>
        <xdr:cNvCxnSpPr/>
      </xdr:nvCxnSpPr>
      <xdr:spPr>
        <a:xfrm flipV="1">
          <a:off x="12814300" y="13496131"/>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63114</xdr:rowOff>
    </xdr:from>
    <xdr:to>
      <xdr:col>85</xdr:col>
      <xdr:colOff>177800</xdr:colOff>
      <xdr:row>78</xdr:row>
      <xdr:rowOff>164714</xdr:rowOff>
    </xdr:to>
    <xdr:sp macro="" textlink="">
      <xdr:nvSpPr>
        <xdr:cNvPr id="651" name="楕円 650"/>
        <xdr:cNvSpPr/>
      </xdr:nvSpPr>
      <xdr:spPr>
        <a:xfrm>
          <a:off x="16268700" y="134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69917</xdr:rowOff>
    </xdr:from>
    <xdr:to>
      <xdr:col>81</xdr:col>
      <xdr:colOff>101600</xdr:colOff>
      <xdr:row>79</xdr:row>
      <xdr:rowOff>67</xdr:rowOff>
    </xdr:to>
    <xdr:sp macro="" textlink="">
      <xdr:nvSpPr>
        <xdr:cNvPr id="653" name="楕円 652"/>
        <xdr:cNvSpPr/>
      </xdr:nvSpPr>
      <xdr:spPr>
        <a:xfrm>
          <a:off x="15430500" y="1344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162644</xdr:rowOff>
    </xdr:from>
    <xdr:ext cx="469744" cy="259045"/>
    <xdr:sp macro="" textlink="">
      <xdr:nvSpPr>
        <xdr:cNvPr id="654" name="テキスト ボックス 653"/>
        <xdr:cNvSpPr txBox="1"/>
      </xdr:nvSpPr>
      <xdr:spPr>
        <a:xfrm>
          <a:off x="15246428" y="1353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22963</xdr:rowOff>
    </xdr:from>
    <xdr:to>
      <xdr:col>76</xdr:col>
      <xdr:colOff>165100</xdr:colOff>
      <xdr:row>78</xdr:row>
      <xdr:rowOff>124563</xdr:rowOff>
    </xdr:to>
    <xdr:sp macro="" textlink="">
      <xdr:nvSpPr>
        <xdr:cNvPr id="655" name="楕円 654"/>
        <xdr:cNvSpPr/>
      </xdr:nvSpPr>
      <xdr:spPr>
        <a:xfrm>
          <a:off x="14541500" y="133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141090</xdr:rowOff>
    </xdr:from>
    <xdr:ext cx="469744" cy="259045"/>
    <xdr:sp macro="" textlink="">
      <xdr:nvSpPr>
        <xdr:cNvPr id="656" name="テキスト ボックス 655"/>
        <xdr:cNvSpPr txBox="1"/>
      </xdr:nvSpPr>
      <xdr:spPr>
        <a:xfrm>
          <a:off x="14357428" y="131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72231</xdr:rowOff>
    </xdr:from>
    <xdr:to>
      <xdr:col>72</xdr:col>
      <xdr:colOff>38100</xdr:colOff>
      <xdr:row>79</xdr:row>
      <xdr:rowOff>2381</xdr:rowOff>
    </xdr:to>
    <xdr:sp macro="" textlink="">
      <xdr:nvSpPr>
        <xdr:cNvPr id="657" name="楕円 656"/>
        <xdr:cNvSpPr/>
      </xdr:nvSpPr>
      <xdr:spPr>
        <a:xfrm>
          <a:off x="13652500" y="134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164958</xdr:rowOff>
    </xdr:from>
    <xdr:ext cx="469744" cy="259045"/>
    <xdr:sp macro="" textlink="">
      <xdr:nvSpPr>
        <xdr:cNvPr id="658" name="テキスト ボックス 657"/>
        <xdr:cNvSpPr txBox="1"/>
      </xdr:nvSpPr>
      <xdr:spPr>
        <a:xfrm>
          <a:off x="13468428" y="135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82883</xdr:rowOff>
    </xdr:from>
    <xdr:to>
      <xdr:col>67</xdr:col>
      <xdr:colOff>101600</xdr:colOff>
      <xdr:row>79</xdr:row>
      <xdr:rowOff>13033</xdr:rowOff>
    </xdr:to>
    <xdr:sp macro="" textlink="">
      <xdr:nvSpPr>
        <xdr:cNvPr id="659" name="楕円 658"/>
        <xdr:cNvSpPr/>
      </xdr:nvSpPr>
      <xdr:spPr>
        <a:xfrm>
          <a:off x="12763500" y="134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4160</xdr:rowOff>
    </xdr:from>
    <xdr:ext cx="378565" cy="259045"/>
    <xdr:sp macro="" textlink="">
      <xdr:nvSpPr>
        <xdr:cNvPr id="660" name="テキスト ボックス 659"/>
        <xdr:cNvSpPr txBox="1"/>
      </xdr:nvSpPr>
      <xdr:spPr>
        <a:xfrm>
          <a:off x="12625017" y="1354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51639</xdr:rowOff>
    </xdr:from>
    <xdr:to>
      <xdr:col>85</xdr:col>
      <xdr:colOff>127000</xdr:colOff>
      <xdr:row>95</xdr:row>
      <xdr:rowOff>81457</xdr:rowOff>
    </xdr:to>
    <xdr:cxnSp macro="">
      <xdr:nvCxnSpPr>
        <xdr:cNvPr id="689" name="直線コネクタ 688"/>
        <xdr:cNvCxnSpPr/>
      </xdr:nvCxnSpPr>
      <xdr:spPr>
        <a:xfrm flipV="1">
          <a:off x="15481300" y="16339389"/>
          <a:ext cx="8382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81457</xdr:rowOff>
    </xdr:from>
    <xdr:to>
      <xdr:col>81</xdr:col>
      <xdr:colOff>50800</xdr:colOff>
      <xdr:row>95</xdr:row>
      <xdr:rowOff>108713</xdr:rowOff>
    </xdr:to>
    <xdr:cxnSp macro="">
      <xdr:nvCxnSpPr>
        <xdr:cNvPr id="692" name="直線コネクタ 691"/>
        <xdr:cNvCxnSpPr/>
      </xdr:nvCxnSpPr>
      <xdr:spPr>
        <a:xfrm flipV="1">
          <a:off x="14592300" y="16369207"/>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102984</xdr:rowOff>
    </xdr:from>
    <xdr:to>
      <xdr:col>76</xdr:col>
      <xdr:colOff>114300</xdr:colOff>
      <xdr:row>95</xdr:row>
      <xdr:rowOff>108713</xdr:rowOff>
    </xdr:to>
    <xdr:cxnSp macro="">
      <xdr:nvCxnSpPr>
        <xdr:cNvPr id="695" name="直線コネクタ 694"/>
        <xdr:cNvCxnSpPr/>
      </xdr:nvCxnSpPr>
      <xdr:spPr>
        <a:xfrm>
          <a:off x="13703300" y="1639073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88609</xdr:rowOff>
    </xdr:from>
    <xdr:to>
      <xdr:col>71</xdr:col>
      <xdr:colOff>177800</xdr:colOff>
      <xdr:row>95</xdr:row>
      <xdr:rowOff>102984</xdr:rowOff>
    </xdr:to>
    <xdr:cxnSp macro="">
      <xdr:nvCxnSpPr>
        <xdr:cNvPr id="698" name="直線コネクタ 697"/>
        <xdr:cNvCxnSpPr/>
      </xdr:nvCxnSpPr>
      <xdr:spPr>
        <a:xfrm>
          <a:off x="12814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839</xdr:rowOff>
    </xdr:from>
    <xdr:to>
      <xdr:col>85</xdr:col>
      <xdr:colOff>177800</xdr:colOff>
      <xdr:row>95</xdr:row>
      <xdr:rowOff>102439</xdr:rowOff>
    </xdr:to>
    <xdr:sp macro="" textlink="">
      <xdr:nvSpPr>
        <xdr:cNvPr id="708" name="楕円 707"/>
        <xdr:cNvSpPr/>
      </xdr:nvSpPr>
      <xdr:spPr>
        <a:xfrm>
          <a:off x="16268700" y="162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150716</xdr:rowOff>
    </xdr:from>
    <xdr:ext cx="534377" cy="259045"/>
    <xdr:sp macro="" textlink="">
      <xdr:nvSpPr>
        <xdr:cNvPr id="709" name="公債費該当値テキスト"/>
        <xdr:cNvSpPr txBox="1"/>
      </xdr:nvSpPr>
      <xdr:spPr>
        <a:xfrm>
          <a:off x="16370300" y="162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30657</xdr:rowOff>
    </xdr:from>
    <xdr:to>
      <xdr:col>81</xdr:col>
      <xdr:colOff>101600</xdr:colOff>
      <xdr:row>95</xdr:row>
      <xdr:rowOff>132257</xdr:rowOff>
    </xdr:to>
    <xdr:sp macro="" textlink="">
      <xdr:nvSpPr>
        <xdr:cNvPr id="710" name="楕円 709"/>
        <xdr:cNvSpPr/>
      </xdr:nvSpPr>
      <xdr:spPr>
        <a:xfrm>
          <a:off x="154305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123384</xdr:rowOff>
    </xdr:from>
    <xdr:ext cx="534377" cy="259045"/>
    <xdr:sp macro="" textlink="">
      <xdr:nvSpPr>
        <xdr:cNvPr id="711" name="テキスト ボックス 710"/>
        <xdr:cNvSpPr txBox="1"/>
      </xdr:nvSpPr>
      <xdr:spPr>
        <a:xfrm>
          <a:off x="15214111" y="164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57913</xdr:rowOff>
    </xdr:from>
    <xdr:to>
      <xdr:col>76</xdr:col>
      <xdr:colOff>165100</xdr:colOff>
      <xdr:row>95</xdr:row>
      <xdr:rowOff>159513</xdr:rowOff>
    </xdr:to>
    <xdr:sp macro="" textlink="">
      <xdr:nvSpPr>
        <xdr:cNvPr id="712" name="楕円 711"/>
        <xdr:cNvSpPr/>
      </xdr:nvSpPr>
      <xdr:spPr>
        <a:xfrm>
          <a:off x="14541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150640</xdr:rowOff>
    </xdr:from>
    <xdr:ext cx="534377" cy="259045"/>
    <xdr:sp macro="" textlink="">
      <xdr:nvSpPr>
        <xdr:cNvPr id="713" name="テキスト ボックス 712"/>
        <xdr:cNvSpPr txBox="1"/>
      </xdr:nvSpPr>
      <xdr:spPr>
        <a:xfrm>
          <a:off x="14325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52184</xdr:rowOff>
    </xdr:from>
    <xdr:to>
      <xdr:col>72</xdr:col>
      <xdr:colOff>38100</xdr:colOff>
      <xdr:row>95</xdr:row>
      <xdr:rowOff>153784</xdr:rowOff>
    </xdr:to>
    <xdr:sp macro="" textlink="">
      <xdr:nvSpPr>
        <xdr:cNvPr id="714" name="楕円 713"/>
        <xdr:cNvSpPr/>
      </xdr:nvSpPr>
      <xdr:spPr>
        <a:xfrm>
          <a:off x="13652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144911</xdr:rowOff>
    </xdr:from>
    <xdr:ext cx="534377" cy="259045"/>
    <xdr:sp macro="" textlink="">
      <xdr:nvSpPr>
        <xdr:cNvPr id="715" name="テキスト ボックス 714"/>
        <xdr:cNvSpPr txBox="1"/>
      </xdr:nvSpPr>
      <xdr:spPr>
        <a:xfrm>
          <a:off x="13436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37809</xdr:rowOff>
    </xdr:from>
    <xdr:to>
      <xdr:col>67</xdr:col>
      <xdr:colOff>101600</xdr:colOff>
      <xdr:row>95</xdr:row>
      <xdr:rowOff>139409</xdr:rowOff>
    </xdr:to>
    <xdr:sp macro="" textlink="">
      <xdr:nvSpPr>
        <xdr:cNvPr id="716" name="楕円 715"/>
        <xdr:cNvSpPr/>
      </xdr:nvSpPr>
      <xdr:spPr>
        <a:xfrm>
          <a:off x="12763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155936</xdr:rowOff>
    </xdr:from>
    <xdr:ext cx="534377" cy="259045"/>
    <xdr:sp macro="" textlink="">
      <xdr:nvSpPr>
        <xdr:cNvPr id="717" name="テキスト ボックス 716"/>
        <xdr:cNvSpPr txBox="1"/>
      </xdr:nvSpPr>
      <xdr:spPr>
        <a:xfrm>
          <a:off x="12547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議会費は、議員数の減等が影響し、わずかに減額となった。総務費は、老朽化した市民会館ホールの建替えによる、市民会館建設事業費の増で大幅な伸びとなった。民生費は、近年増加傾向にあったが、Ｈ</a:t>
          </a:r>
          <a:r>
            <a:rPr kumimoji="1" lang="en-US" altLang="ja-JP" sz="1100">
              <a:latin typeface="ＭＳ ゴシック" panose="020B0609070205080204" pitchFamily="49" charset="-128"/>
              <a:ea typeface="ＭＳ ゴシック" panose="020B0609070205080204" pitchFamily="49" charset="-128"/>
            </a:rPr>
            <a:t>30</a:t>
          </a:r>
          <a:r>
            <a:rPr kumimoji="1" lang="ja-JP" altLang="en-US" sz="1100">
              <a:latin typeface="ＭＳ ゴシック" panose="020B0609070205080204" pitchFamily="49" charset="-128"/>
              <a:ea typeface="ＭＳ ゴシック" panose="020B0609070205080204" pitchFamily="49" charset="-128"/>
            </a:rPr>
            <a:t>年度については前年度と比較し臨時福祉給付事業、待機児童解消事業等が減となった影響で減額となった。しかし、今後は引き続き高齢化の進行や社会保障施策の充実と共に増加が見込まれるため、審査の適正化や単独事業の見直し等で経費の抑制に努めていく必要がある。衛生費は熊本地震関連の災害廃棄物処理事業費等の減により減額となった。農林水産業費は、本市の基幹産業であるため類似団体平均と比較しても高い数値で推移している。今年度は国の補助事業や県営事業の減により減額となった。商工費は、大河ドラマ「いだてん」関連で金栗四三ＰＲ推進事業の増により大幅な伸び率となった。大河ドラマの放送及び大河ドラマ館の開館に合わせＲ元年度までは大幅な伸びが見込まれる。土木費は、市単独事業の道路新設改良事業費の減等により減額となっている。しかし、今後は新玉名駅前周辺整備や既存インフラの老朽化による維持管理のための事業費の増加が見込まれるため、引き続き計画的な維持管理や新設事業を行っていく必要がある。消防費は防災行政無線のデジタル化工事費の減等により減少した。教育費は学校規模適正化事業（玉陵小・中）、玉名町小学校校舎等改築事業に加え、小中学校空調設備整備事業等の減により、大幅な減額となった。今後は他の校区における学校規模適正化事業や岱明町公民館建設事業も控えており、将来的には高い水準での推移となる見込である。災害復旧費は、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熊本地震による被害にかかる復旧費は減額となっているが、西日本豪雨による災害復旧費が増額となったため、全体としては増額となった。公債費は、合併特例債及び臨時財政対策債の償還額が増加したこと等により増加している。現在のところ類似団体平均を下回って入るが、今後は合併特例債等の償還により増加していく見込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実質収支額が標準財政規模に占める割合は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年連続で減少しており、前年度からは</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主な要因には、合併算定替の削減による影響を受けて普通交付税が前年度に引き続き大幅な減額となったことや、歳出における市民会館建設事業費や天水支所周辺施設集約化事業の普通建設事業費の増に加え、高水準を維持する扶助費、公債費の伸びが挙げ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その結果、財政調整基金の取崩しを行ったことも影響し実質単年度収支としては</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一般会計及びその他の会計では赤字は生じていないが、全体的に見ると過去</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ヵ年続けて黒字額は縮小している。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黒字額縮小の主な要因としては、水道事業会計、公共下水道事業会計における施設及び設備等の老朽化による更新や修繕の増加によるものである。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34219997</v>
      </c>
      <c r="BO4" s="461"/>
      <c r="BP4" s="461"/>
      <c r="BQ4" s="461"/>
      <c r="BR4" s="461"/>
      <c r="BS4" s="461"/>
      <c r="BT4" s="461"/>
      <c r="BU4" s="462"/>
      <c r="BV4" s="460">
        <v>37539529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5.9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33226503</v>
      </c>
      <c r="BO5" s="466"/>
      <c r="BP5" s="466"/>
      <c r="BQ5" s="466"/>
      <c r="BR5" s="466"/>
      <c r="BS5" s="466"/>
      <c r="BT5" s="466"/>
      <c r="BU5" s="467"/>
      <c r="BV5" s="465">
        <v>36369021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96.4</v>
      </c>
      <c r="CU5" s="436"/>
      <c r="CV5" s="436"/>
      <c r="CW5" s="436"/>
      <c r="CX5" s="436"/>
      <c r="CY5" s="436"/>
      <c r="CZ5" s="436"/>
      <c r="DA5" s="437"/>
      <c r="DB5" s="435">
        <v>91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993494</v>
      </c>
      <c r="BO6" s="466"/>
      <c r="BP6" s="466"/>
      <c r="BQ6" s="466"/>
      <c r="BR6" s="466"/>
      <c r="BS6" s="466"/>
      <c r="BT6" s="466"/>
      <c r="BU6" s="467"/>
      <c r="BV6" s="465">
        <v>1170508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101.4</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144592</v>
      </c>
      <c r="BO7" s="466"/>
      <c r="BP7" s="466"/>
      <c r="BQ7" s="466"/>
      <c r="BR7" s="466"/>
      <c r="BS7" s="466"/>
      <c r="BT7" s="466"/>
      <c r="BU7" s="467"/>
      <c r="BV7" s="465">
        <v>117464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17720917</v>
      </c>
      <c r="CU7" s="466"/>
      <c r="CV7" s="466"/>
      <c r="CW7" s="466"/>
      <c r="CX7" s="466"/>
      <c r="CY7" s="466"/>
      <c r="CZ7" s="466"/>
      <c r="DA7" s="467"/>
      <c r="DB7" s="465">
        <v>17875060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848902</v>
      </c>
      <c r="BO8" s="466"/>
      <c r="BP8" s="466"/>
      <c r="BQ8" s="466"/>
      <c r="BR8" s="466"/>
      <c r="BS8" s="466"/>
      <c r="BT8" s="466"/>
      <c r="BU8" s="467"/>
      <c r="BV8" s="465">
        <v>1053044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66782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102</v>
      </c>
      <c r="AV9" s="523"/>
      <c r="AW9" s="523"/>
      <c r="AX9" s="523"/>
      <c r="AY9" s="445" t="s">
        <v>116</v>
      </c>
      <c r="AZ9" s="446"/>
      <c r="BA9" s="446"/>
      <c r="BB9" s="446"/>
      <c r="BC9" s="446"/>
      <c r="BD9" s="446"/>
      <c r="BE9" s="446"/>
      <c r="BF9" s="446"/>
      <c r="BG9" s="446"/>
      <c r="BH9" s="446"/>
      <c r="BI9" s="446"/>
      <c r="BJ9" s="446"/>
      <c r="BK9" s="446"/>
      <c r="BL9" s="446"/>
      <c r="BM9" s="447"/>
      <c r="BN9" s="465">
        <v>-204142</v>
      </c>
      <c r="BO9" s="466"/>
      <c r="BP9" s="466"/>
      <c r="BQ9" s="466"/>
      <c r="BR9" s="466"/>
      <c r="BS9" s="466"/>
      <c r="BT9" s="466"/>
      <c r="BU9" s="467"/>
      <c r="BV9" s="465">
        <v>-106473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15.6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69541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102</v>
      </c>
      <c r="AV10" s="523"/>
      <c r="AW10" s="523"/>
      <c r="AX10" s="523"/>
      <c r="AY10" s="445" t="s">
        <v>120</v>
      </c>
      <c r="AZ10" s="446"/>
      <c r="BA10" s="446"/>
      <c r="BB10" s="446"/>
      <c r="BC10" s="446"/>
      <c r="BD10" s="446"/>
      <c r="BE10" s="446"/>
      <c r="BF10" s="446"/>
      <c r="BG10" s="446"/>
      <c r="BH10" s="446"/>
      <c r="BI10" s="446"/>
      <c r="BJ10" s="446"/>
      <c r="BK10" s="446"/>
      <c r="BL10" s="446"/>
      <c r="BM10" s="447"/>
      <c r="BN10" s="465">
        <v>541069</v>
      </c>
      <c r="BO10" s="466"/>
      <c r="BP10" s="466"/>
      <c r="BQ10" s="466"/>
      <c r="BR10" s="466"/>
      <c r="BS10" s="466"/>
      <c r="BT10" s="466"/>
      <c r="BU10" s="467"/>
      <c r="BV10" s="465">
        <v>590421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66627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905444</v>
      </c>
      <c r="BO12" s="466"/>
      <c r="BP12" s="466"/>
      <c r="BQ12" s="466"/>
      <c r="BR12" s="466"/>
      <c r="BS12" s="466"/>
      <c r="BT12" s="466"/>
      <c r="BU12" s="467"/>
      <c r="BV12" s="465">
        <v>723965</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65805</v>
      </c>
      <c r="S13" s="569"/>
      <c r="T13" s="569"/>
      <c r="U13" s="569"/>
      <c r="V13" s="570"/>
      <c r="W13" s="556" t="s">
        <v>141</v>
      </c>
      <c r="X13" s="478"/>
      <c r="Y13" s="478"/>
      <c r="Z13" s="478"/>
      <c r="AA13" s="478"/>
      <c r="AB13" s="479"/>
      <c r="AC13" s="441">
        <v>5170</v>
      </c>
      <c r="AD13" s="442"/>
      <c r="AE13" s="442"/>
      <c r="AF13" s="442"/>
      <c r="AG13" s="443"/>
      <c r="AH13" s="441">
        <v>5426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-568517</v>
      </c>
      <c r="BO13" s="466"/>
      <c r="BP13" s="466"/>
      <c r="BQ13" s="466"/>
      <c r="BR13" s="466"/>
      <c r="BS13" s="466"/>
      <c r="BT13" s="466"/>
      <c r="BU13" s="467"/>
      <c r="BV13" s="465">
        <v>-240017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8.1</v>
      </c>
      <c r="CU13" s="436"/>
      <c r="CV13" s="436"/>
      <c r="CW13" s="436"/>
      <c r="CX13" s="436"/>
      <c r="CY13" s="436"/>
      <c r="CZ13" s="436"/>
      <c r="DA13" s="437"/>
      <c r="DB13" s="435">
        <v>8.1999999999999993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67261</v>
      </c>
      <c r="S14" s="569"/>
      <c r="T14" s="569"/>
      <c r="U14" s="569"/>
      <c r="V14" s="570"/>
      <c r="W14" s="571"/>
      <c r="X14" s="481"/>
      <c r="Y14" s="481"/>
      <c r="Z14" s="481"/>
      <c r="AA14" s="481"/>
      <c r="AB14" s="482"/>
      <c r="AC14" s="561">
        <v>16.8</v>
      </c>
      <c r="AD14" s="562"/>
      <c r="AE14" s="562"/>
      <c r="AF14" s="562"/>
      <c r="AG14" s="563"/>
      <c r="AH14" s="561">
        <v>17.2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6.6</v>
      </c>
      <c r="CU14" s="573"/>
      <c r="CV14" s="573"/>
      <c r="CW14" s="573"/>
      <c r="CX14" s="573"/>
      <c r="CY14" s="573"/>
      <c r="CZ14" s="573"/>
      <c r="DA14" s="574"/>
      <c r="DB14" s="572">
        <v>5.8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66547</v>
      </c>
      <c r="S15" s="569"/>
      <c r="T15" s="569"/>
      <c r="U15" s="569"/>
      <c r="V15" s="570"/>
      <c r="W15" s="556" t="s">
        <v>149</v>
      </c>
      <c r="X15" s="478"/>
      <c r="Y15" s="478"/>
      <c r="Z15" s="478"/>
      <c r="AA15" s="478"/>
      <c r="AB15" s="479"/>
      <c r="AC15" s="441">
        <v>7861</v>
      </c>
      <c r="AD15" s="442"/>
      <c r="AE15" s="442"/>
      <c r="AF15" s="442"/>
      <c r="AG15" s="443"/>
      <c r="AH15" s="441">
        <v>8310</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6623373</v>
      </c>
      <c r="BO15" s="461"/>
      <c r="BP15" s="461"/>
      <c r="BQ15" s="461"/>
      <c r="BR15" s="461"/>
      <c r="BS15" s="461"/>
      <c r="BT15" s="461"/>
      <c r="BU15" s="462"/>
      <c r="BV15" s="460">
        <v>6472185</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25.5</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14583111</v>
      </c>
      <c r="BO16" s="466"/>
      <c r="BP16" s="466"/>
      <c r="BQ16" s="466"/>
      <c r="BR16" s="466"/>
      <c r="BS16" s="466"/>
      <c r="BT16" s="466"/>
      <c r="BU16" s="467"/>
      <c r="BV16" s="465">
        <v>14560114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17819</v>
      </c>
      <c r="AD17" s="442"/>
      <c r="AE17" s="442"/>
      <c r="AF17" s="442"/>
      <c r="AG17" s="443"/>
      <c r="AH17" s="441">
        <v>17883</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8385879</v>
      </c>
      <c r="BO17" s="466"/>
      <c r="BP17" s="466"/>
      <c r="BQ17" s="466"/>
      <c r="BR17" s="466"/>
      <c r="BS17" s="466"/>
      <c r="BT17" s="466"/>
      <c r="BU17" s="467"/>
      <c r="BV17" s="465">
        <v>8207965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152.6</v>
      </c>
      <c r="M18" s="530"/>
      <c r="N18" s="530"/>
      <c r="O18" s="530"/>
      <c r="P18" s="530"/>
      <c r="Q18" s="530"/>
      <c r="R18" s="531"/>
      <c r="S18" s="531"/>
      <c r="T18" s="531"/>
      <c r="U18" s="531"/>
      <c r="V18" s="532"/>
      <c r="W18" s="546"/>
      <c r="X18" s="547"/>
      <c r="Y18" s="547"/>
      <c r="Z18" s="547"/>
      <c r="AA18" s="547"/>
      <c r="AB18" s="557"/>
      <c r="AC18" s="429">
        <v>57.8</v>
      </c>
      <c r="AD18" s="430"/>
      <c r="AE18" s="430"/>
      <c r="AF18" s="430"/>
      <c r="AG18" s="533"/>
      <c r="AH18" s="429">
        <v>56.6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17141521</v>
      </c>
      <c r="BO18" s="466"/>
      <c r="BP18" s="466"/>
      <c r="BQ18" s="466"/>
      <c r="BR18" s="466"/>
      <c r="BS18" s="466"/>
      <c r="BT18" s="466"/>
      <c r="BU18" s="467"/>
      <c r="BV18" s="465">
        <v>16552298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438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21316748</v>
      </c>
      <c r="BO19" s="466"/>
      <c r="BP19" s="466"/>
      <c r="BQ19" s="466"/>
      <c r="BR19" s="466"/>
      <c r="BS19" s="466"/>
      <c r="BT19" s="466"/>
      <c r="BU19" s="467"/>
      <c r="BV19" s="465">
        <v>21766874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24474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34582172</v>
      </c>
      <c r="BO23" s="466"/>
      <c r="BP23" s="466"/>
      <c r="BQ23" s="466"/>
      <c r="BR23" s="466"/>
      <c r="BS23" s="466"/>
      <c r="BT23" s="466"/>
      <c r="BU23" s="467"/>
      <c r="BV23" s="465">
        <v>33742113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8800</v>
      </c>
      <c r="R24" s="442"/>
      <c r="S24" s="442"/>
      <c r="T24" s="442"/>
      <c r="U24" s="442"/>
      <c r="V24" s="443"/>
      <c r="W24" s="507"/>
      <c r="X24" s="498"/>
      <c r="Y24" s="499"/>
      <c r="Z24" s="438" t="s">
        <v>173</v>
      </c>
      <c r="AA24" s="439"/>
      <c r="AB24" s="439"/>
      <c r="AC24" s="439"/>
      <c r="AD24" s="439"/>
      <c r="AE24" s="439"/>
      <c r="AF24" s="439"/>
      <c r="AG24" s="440"/>
      <c r="AH24" s="441">
        <v>480</v>
      </c>
      <c r="AI24" s="442"/>
      <c r="AJ24" s="442"/>
      <c r="AK24" s="442"/>
      <c r="AL24" s="443"/>
      <c r="AM24" s="441">
        <v>1502880</v>
      </c>
      <c r="AN24" s="442"/>
      <c r="AO24" s="442"/>
      <c r="AP24" s="442"/>
      <c r="AQ24" s="442"/>
      <c r="AR24" s="443"/>
      <c r="AS24" s="441">
        <v>3131</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14488169</v>
      </c>
      <c r="BO24" s="466"/>
      <c r="BP24" s="466"/>
      <c r="BQ24" s="466"/>
      <c r="BR24" s="466"/>
      <c r="BS24" s="466"/>
      <c r="BT24" s="466"/>
      <c r="BU24" s="467"/>
      <c r="BV24" s="465">
        <v>15464505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6770</v>
      </c>
      <c r="R25" s="442"/>
      <c r="S25" s="442"/>
      <c r="T25" s="442"/>
      <c r="U25" s="442"/>
      <c r="V25" s="443"/>
      <c r="W25" s="507"/>
      <c r="X25" s="498"/>
      <c r="Y25" s="499"/>
      <c r="Z25" s="438" t="s">
        <v>176</v>
      </c>
      <c r="AA25" s="439"/>
      <c r="AB25" s="439"/>
      <c r="AC25" s="439"/>
      <c r="AD25" s="439"/>
      <c r="AE25" s="439"/>
      <c r="AF25" s="439"/>
      <c r="AG25" s="440"/>
      <c r="AH25" s="441" t="s">
        <v>177</v>
      </c>
      <c r="AI25" s="442"/>
      <c r="AJ25" s="442"/>
      <c r="AK25" s="442"/>
      <c r="AL25" s="443"/>
      <c r="AM25" s="441" t="s">
        <v>177</v>
      </c>
      <c r="AN25" s="442"/>
      <c r="AO25" s="442"/>
      <c r="AP25" s="442"/>
      <c r="AQ25" s="442"/>
      <c r="AR25" s="443"/>
      <c r="AS25" s="441" t="s">
        <v>177</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5366215</v>
      </c>
      <c r="BO25" s="461"/>
      <c r="BP25" s="461"/>
      <c r="BQ25" s="461"/>
      <c r="BR25" s="461"/>
      <c r="BS25" s="461"/>
      <c r="BT25" s="461"/>
      <c r="BU25" s="462"/>
      <c r="BV25" s="460">
        <v>5572361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5920</v>
      </c>
      <c r="R26" s="442"/>
      <c r="S26" s="442"/>
      <c r="T26" s="442"/>
      <c r="U26" s="442"/>
      <c r="V26" s="443"/>
      <c r="W26" s="507"/>
      <c r="X26" s="498"/>
      <c r="Y26" s="499"/>
      <c r="Z26" s="438" t="s">
        <v>180</v>
      </c>
      <c r="AA26" s="520"/>
      <c r="AB26" s="520"/>
      <c r="AC26" s="520"/>
      <c r="AD26" s="520"/>
      <c r="AE26" s="520"/>
      <c r="AF26" s="520"/>
      <c r="AG26" s="521"/>
      <c r="AH26" s="441">
        <v>4</v>
      </c>
      <c r="AI26" s="442"/>
      <c r="AJ26" s="442"/>
      <c r="AK26" s="442"/>
      <c r="AL26" s="443"/>
      <c r="AM26" s="441">
        <v>13092</v>
      </c>
      <c r="AN26" s="442"/>
      <c r="AO26" s="442"/>
      <c r="AP26" s="442"/>
      <c r="AQ26" s="442"/>
      <c r="AR26" s="443"/>
      <c r="AS26" s="441">
        <v>3273</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177</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4190</v>
      </c>
      <c r="R27" s="442"/>
      <c r="S27" s="442"/>
      <c r="T27" s="442"/>
      <c r="U27" s="442"/>
      <c r="V27" s="443"/>
      <c r="W27" s="507"/>
      <c r="X27" s="498"/>
      <c r="Y27" s="499"/>
      <c r="Z27" s="438" t="s">
        <v>183</v>
      </c>
      <c r="AA27" s="439"/>
      <c r="AB27" s="439"/>
      <c r="AC27" s="439"/>
      <c r="AD27" s="439"/>
      <c r="AE27" s="439"/>
      <c r="AF27" s="439"/>
      <c r="AG27" s="440"/>
      <c r="AH27" s="441">
        <v>4</v>
      </c>
      <c r="AI27" s="442"/>
      <c r="AJ27" s="442"/>
      <c r="AK27" s="442"/>
      <c r="AL27" s="443"/>
      <c r="AM27" s="441">
        <v>17116</v>
      </c>
      <c r="AN27" s="442"/>
      <c r="AO27" s="442"/>
      <c r="AP27" s="442"/>
      <c r="AQ27" s="442"/>
      <c r="AR27" s="443"/>
      <c r="AS27" s="441">
        <v>4279</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177</v>
      </c>
      <c r="BO27" s="469"/>
      <c r="BP27" s="469"/>
      <c r="BQ27" s="469"/>
      <c r="BR27" s="469"/>
      <c r="BS27" s="469"/>
      <c r="BT27" s="469"/>
      <c r="BU27" s="470"/>
      <c r="BV27" s="468" t="s">
        <v>177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3830</v>
      </c>
      <c r="R28" s="442"/>
      <c r="S28" s="442"/>
      <c r="T28" s="442"/>
      <c r="U28" s="442"/>
      <c r="V28" s="443"/>
      <c r="W28" s="507"/>
      <c r="X28" s="498"/>
      <c r="Y28" s="499"/>
      <c r="Z28" s="438" t="s">
        <v>186</v>
      </c>
      <c r="AA28" s="439"/>
      <c r="AB28" s="439"/>
      <c r="AC28" s="439"/>
      <c r="AD28" s="439"/>
      <c r="AE28" s="439"/>
      <c r="AF28" s="439"/>
      <c r="AG28" s="440"/>
      <c r="AH28" s="441" t="s">
        <v>177</v>
      </c>
      <c r="AI28" s="442"/>
      <c r="AJ28" s="442"/>
      <c r="AK28" s="442"/>
      <c r="AL28" s="443"/>
      <c r="AM28" s="441" t="s">
        <v>177</v>
      </c>
      <c r="AN28" s="442"/>
      <c r="AO28" s="442"/>
      <c r="AP28" s="442"/>
      <c r="AQ28" s="442"/>
      <c r="AR28" s="443"/>
      <c r="AS28" s="441" t="s">
        <v>177</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5715658</v>
      </c>
      <c r="BO28" s="461"/>
      <c r="BP28" s="461"/>
      <c r="BQ28" s="461"/>
      <c r="BR28" s="461"/>
      <c r="BS28" s="461"/>
      <c r="BT28" s="461"/>
      <c r="BU28" s="462"/>
      <c r="BV28" s="460">
        <v>6080033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20</v>
      </c>
      <c r="M29" s="442"/>
      <c r="N29" s="442"/>
      <c r="O29" s="442"/>
      <c r="P29" s="443"/>
      <c r="Q29" s="441">
        <v>3590</v>
      </c>
      <c r="R29" s="442"/>
      <c r="S29" s="442"/>
      <c r="T29" s="442"/>
      <c r="U29" s="442"/>
      <c r="V29" s="443"/>
      <c r="W29" s="508"/>
      <c r="X29" s="509"/>
      <c r="Y29" s="510"/>
      <c r="Z29" s="438" t="s">
        <v>189</v>
      </c>
      <c r="AA29" s="439"/>
      <c r="AB29" s="439"/>
      <c r="AC29" s="439"/>
      <c r="AD29" s="439"/>
      <c r="AE29" s="439"/>
      <c r="AF29" s="439"/>
      <c r="AG29" s="440"/>
      <c r="AH29" s="441">
        <v>484</v>
      </c>
      <c r="AI29" s="442"/>
      <c r="AJ29" s="442"/>
      <c r="AK29" s="442"/>
      <c r="AL29" s="443"/>
      <c r="AM29" s="441">
        <v>1519996</v>
      </c>
      <c r="AN29" s="442"/>
      <c r="AO29" s="442"/>
      <c r="AP29" s="442"/>
      <c r="AQ29" s="442"/>
      <c r="AR29" s="443"/>
      <c r="AS29" s="441">
        <v>3140</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1383641</v>
      </c>
      <c r="BO29" s="466"/>
      <c r="BP29" s="466"/>
      <c r="BQ29" s="466"/>
      <c r="BR29" s="466"/>
      <c r="BS29" s="466"/>
      <c r="BT29" s="466"/>
      <c r="BU29" s="467"/>
      <c r="BV29" s="465">
        <v>1378346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3539409</v>
      </c>
      <c r="BO30" s="469"/>
      <c r="BP30" s="469"/>
      <c r="BQ30" s="469"/>
      <c r="BR30" s="469"/>
      <c r="BS30" s="469"/>
      <c r="BT30" s="469"/>
      <c r="BU30" s="470"/>
      <c r="BV30" s="468">
        <v>3942151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玉名市国民健康保険事業特別会計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玉名市水道事業会計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玉名市浄化槽整備事業特別会計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玉名市自治振興公社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九州新幹線渇水等被害対策事業特別会計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玉名市介護保険事業特別会計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玉名市公共下水道事業会計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くまもと県北病院機構設立組合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有限会社横島町物産振興協会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玉名市後期高齢者医療特別会計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玉名市農業集落排水事業会計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有明広域行政事務組合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熊本県後期高齢者医療広域連合（一般会計）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熊本県後期高齢者医療広域連合（特別会計）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xmjlsSNe6nXVsfbQNHTZaGTVKOSGa3XDroKsDHOhyjYpUhWRhhg831TZ2FbToTVRTU3q16gc94baL2CotdCQ==" saltValue="Rvc0YvWESveBCSk45UxQ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556</v>
      </c>
      <c r="D34" s="1244"/>
      <c r="E34" s="1245"/>
      <c r="F34" s="32">
        <v>8.26</v>
      </c>
      <c r="G34" s="33">
        <v>8.6</v>
      </c>
      <c r="H34" s="33">
        <v>8.67</v>
      </c>
      <c r="I34" s="33">
        <v>8.25</v>
      </c>
      <c r="J34" s="34">
        <v>6.96</v>
      </c>
      <c r="K34" s="22"/>
      <c r="L34" s="22"/>
      <c r="M34" s="22"/>
      <c r="N34" s="22"/>
      <c r="O34" s="22"/>
      <c r="P34" s="22"/>
    </row>
    <row r="35" spans="1:16" ht="39" customHeight="1" x14ac:dyDescent="0.15">
      <c r="A35" s="22"/>
      <c r="B35" s="35"/>
      <c r="C35" s="1238" t="s">
        <v>557</v>
      </c>
      <c r="D35" s="1239"/>
      <c r="E35" s="1240"/>
      <c r="F35" s="36">
        <v>8.07</v>
      </c>
      <c r="G35" s="37">
        <v>7.88</v>
      </c>
      <c r="H35" s="37">
        <v>8.07</v>
      </c>
      <c r="I35" s="37">
        <v>7.22</v>
      </c>
      <c r="J35" s="38">
        <v>6.84</v>
      </c>
      <c r="K35" s="22"/>
      <c r="L35" s="22"/>
      <c r="M35" s="22"/>
      <c r="N35" s="22"/>
      <c r="O35" s="22"/>
      <c r="P35" s="22"/>
    </row>
    <row r="36" spans="1:16" ht="39" customHeight="1" x14ac:dyDescent="0.15">
      <c r="A36" s="22"/>
      <c r="B36" s="35"/>
      <c r="C36" s="1238" t="s">
        <v>558</v>
      </c>
      <c r="D36" s="1239"/>
      <c r="E36" s="1240"/>
      <c r="F36" s="36">
        <v>5.73</v>
      </c>
      <c r="G36" s="37">
        <v>5.91</v>
      </c>
      <c r="H36" s="37">
        <v>6.33</v>
      </c>
      <c r="I36" s="37">
        <v>5.79</v>
      </c>
      <c r="J36" s="38">
        <v>4.72</v>
      </c>
      <c r="K36" s="22"/>
      <c r="L36" s="22"/>
      <c r="M36" s="22"/>
      <c r="N36" s="22"/>
      <c r="O36" s="22"/>
      <c r="P36" s="22"/>
    </row>
    <row r="37" spans="1:16" ht="39" customHeight="1" x14ac:dyDescent="0.15">
      <c r="A37" s="22"/>
      <c r="B37" s="35"/>
      <c r="C37" s="1238" t="s">
        <v>559</v>
      </c>
      <c r="D37" s="1239"/>
      <c r="E37" s="1240"/>
      <c r="F37" s="36" t="s">
        <v>560</v>
      </c>
      <c r="G37" s="37">
        <v>1.76</v>
      </c>
      <c r="H37" s="37">
        <v>3.46</v>
      </c>
      <c r="I37" s="37">
        <v>2.97</v>
      </c>
      <c r="J37" s="38">
        <v>2.72</v>
      </c>
      <c r="K37" s="22"/>
      <c r="L37" s="22"/>
      <c r="M37" s="22"/>
      <c r="N37" s="22"/>
      <c r="O37" s="22"/>
      <c r="P37" s="22"/>
    </row>
    <row r="38" spans="1:16" ht="39" customHeight="1" x14ac:dyDescent="0.15">
      <c r="A38" s="22"/>
      <c r="B38" s="35"/>
      <c r="C38" s="1238" t="s">
        <v>561</v>
      </c>
      <c r="D38" s="1239"/>
      <c r="E38" s="1240"/>
      <c r="F38" s="36">
        <v>0.42</v>
      </c>
      <c r="G38" s="37">
        <v>0.96</v>
      </c>
      <c r="H38" s="37">
        <v>1.57</v>
      </c>
      <c r="I38" s="37">
        <v>2.14</v>
      </c>
      <c r="J38" s="38">
        <v>1.69</v>
      </c>
      <c r="K38" s="22"/>
      <c r="L38" s="22"/>
      <c r="M38" s="22"/>
      <c r="N38" s="22"/>
      <c r="O38" s="22"/>
      <c r="P38" s="22"/>
    </row>
    <row r="39" spans="1:16" ht="39" customHeight="1" x14ac:dyDescent="0.15">
      <c r="A39" s="22"/>
      <c r="B39" s="35"/>
      <c r="C39" s="1238" t="s">
        <v>562</v>
      </c>
      <c r="D39" s="1239"/>
      <c r="E39" s="1240"/>
      <c r="F39" s="36">
        <v>0.24</v>
      </c>
      <c r="G39" s="37">
        <v>0.43</v>
      </c>
      <c r="H39" s="37">
        <v>0.74</v>
      </c>
      <c r="I39" s="37">
        <v>0.96</v>
      </c>
      <c r="J39" s="38">
        <v>0.88</v>
      </c>
      <c r="K39" s="22"/>
      <c r="L39" s="22"/>
      <c r="M39" s="22"/>
      <c r="N39" s="22"/>
      <c r="O39" s="22"/>
      <c r="P39" s="22"/>
    </row>
    <row r="40" spans="1:16" ht="39" customHeight="1" x14ac:dyDescent="0.15">
      <c r="A40" s="22"/>
      <c r="B40" s="35"/>
      <c r="C40" s="1238" t="s">
        <v>563</v>
      </c>
      <c r="D40" s="1239"/>
      <c r="E40" s="1240"/>
      <c r="F40" s="36">
        <v>0.24</v>
      </c>
      <c r="G40" s="37">
        <v>0.14000000000000001</v>
      </c>
      <c r="H40" s="37">
        <v>7.0000000000000007E-2</v>
      </c>
      <c r="I40" s="37">
        <v>0.09</v>
      </c>
      <c r="J40" s="38">
        <v>0.06</v>
      </c>
      <c r="K40" s="22"/>
      <c r="L40" s="22"/>
      <c r="M40" s="22"/>
      <c r="N40" s="22"/>
      <c r="O40" s="22"/>
      <c r="P40" s="22"/>
    </row>
    <row r="41" spans="1:16" ht="39" customHeight="1" x14ac:dyDescent="0.15">
      <c r="A41" s="22"/>
      <c r="B41" s="35"/>
      <c r="C41" s="1238" t="s">
        <v>564</v>
      </c>
      <c r="D41" s="1239"/>
      <c r="E41" s="1240"/>
      <c r="F41" s="36">
        <v>0.01</v>
      </c>
      <c r="G41" s="37">
        <v>0</v>
      </c>
      <c r="H41" s="37">
        <v>0.01</v>
      </c>
      <c r="I41" s="37">
        <v>0.01</v>
      </c>
      <c r="J41" s="38">
        <v>0.01</v>
      </c>
      <c r="K41" s="22"/>
      <c r="L41" s="22"/>
      <c r="M41" s="22"/>
      <c r="N41" s="22"/>
      <c r="O41" s="22"/>
      <c r="P41" s="22"/>
    </row>
    <row r="42" spans="1:16" ht="39" customHeight="1" x14ac:dyDescent="0.15">
      <c r="A42" s="22"/>
      <c r="B42" s="39"/>
      <c r="C42" s="1238" t="s">
        <v>565</v>
      </c>
      <c r="D42" s="1239"/>
      <c r="E42" s="1240"/>
      <c r="F42" s="36" t="s">
        <v>507</v>
      </c>
      <c r="G42" s="37" t="s">
        <v>566</v>
      </c>
      <c r="H42" s="37" t="s">
        <v>507</v>
      </c>
      <c r="I42" s="37" t="s">
        <v>507</v>
      </c>
      <c r="J42" s="38" t="s">
        <v>507</v>
      </c>
      <c r="K42" s="22"/>
      <c r="L42" s="22"/>
      <c r="M42" s="22"/>
      <c r="N42" s="22"/>
      <c r="O42" s="22"/>
      <c r="P42" s="22"/>
    </row>
    <row r="43" spans="1:16" ht="39" customHeight="1" thickBot="1" x14ac:dyDescent="0.2">
      <c r="A43" s="22"/>
      <c r="B43" s="40"/>
      <c r="C43" s="1241" t="s">
        <v>567</v>
      </c>
      <c r="D43" s="1242"/>
      <c r="E43" s="1243"/>
      <c r="F43" s="41">
        <v>0.04</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qAluP4nRi0cgytbRvin8x7SnWTrR2f1VXMYkXHB6IAWNddBPHT3MV58d+3XqF8le0l/esssfHWiThRKlOM12A==" saltValue="df9cVaVYz1xj4Z1iiXTP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21"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B44" sqref="B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3462</v>
      </c>
      <c r="L45" s="60">
        <v>3358</v>
      </c>
      <c r="M45" s="60">
        <v>3308</v>
      </c>
      <c r="N45" s="60">
        <v>3436</v>
      </c>
      <c r="O45" s="61">
        <v>3560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15">
      <c r="A48" s="48"/>
      <c r="B48" s="1266"/>
      <c r="C48" s="1267"/>
      <c r="D48" s="62"/>
      <c r="E48" s="1248" t="s">
        <v>15</v>
      </c>
      <c r="F48" s="1248"/>
      <c r="G48" s="1248"/>
      <c r="H48" s="1248"/>
      <c r="I48" s="1248"/>
      <c r="J48" s="1249"/>
      <c r="K48" s="63">
        <v>680</v>
      </c>
      <c r="L48" s="64">
        <v>632</v>
      </c>
      <c r="M48" s="64">
        <v>658</v>
      </c>
      <c r="N48" s="64">
        <v>665</v>
      </c>
      <c r="O48" s="65">
        <v>614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283</v>
      </c>
      <c r="L49" s="64">
        <v>206</v>
      </c>
      <c r="M49" s="64">
        <v>240</v>
      </c>
      <c r="N49" s="64">
        <v>187</v>
      </c>
      <c r="O49" s="65">
        <v>116</v>
      </c>
      <c r="P49" s="48"/>
      <c r="Q49" s="48"/>
      <c r="R49" s="48"/>
      <c r="S49" s="48"/>
      <c r="T49" s="48"/>
      <c r="U49" s="48"/>
    </row>
    <row r="50" spans="1:21" ht="30.75" customHeight="1" x14ac:dyDescent="0.15">
      <c r="A50" s="48"/>
      <c r="B50" s="1266"/>
      <c r="C50" s="1267"/>
      <c r="D50" s="62"/>
      <c r="E50" s="1248" t="s">
        <v>17</v>
      </c>
      <c r="F50" s="1248"/>
      <c r="G50" s="1248"/>
      <c r="H50" s="1248"/>
      <c r="I50" s="1248"/>
      <c r="J50" s="1249"/>
      <c r="K50" s="63">
        <v>18</v>
      </c>
      <c r="L50" s="64">
        <v>14</v>
      </c>
      <c r="M50" s="64">
        <v>12</v>
      </c>
      <c r="N50" s="64">
        <v>10</v>
      </c>
      <c r="O50" s="65">
        <v>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3125</v>
      </c>
      <c r="L52" s="64">
        <v>2952</v>
      </c>
      <c r="M52" s="64">
        <v>2955</v>
      </c>
      <c r="N52" s="64">
        <v>3032</v>
      </c>
      <c r="O52" s="65">
        <v>3132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1318</v>
      </c>
      <c r="L53" s="69">
        <v>1258</v>
      </c>
      <c r="M53" s="69">
        <v>1263</v>
      </c>
      <c r="N53" s="69">
        <v>1266</v>
      </c>
      <c r="O53" s="70">
        <v>1165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588</v>
      </c>
      <c r="L57" s="83" t="s">
        <v>588</v>
      </c>
      <c r="M57" s="83" t="s">
        <v>588</v>
      </c>
      <c r="N57" s="83" t="s">
        <v>588</v>
      </c>
      <c r="O57" s="84" t="s">
        <v>588</v>
      </c>
    </row>
    <row r="58" spans="1:21" ht="31.5" customHeight="1" thickBot="1" x14ac:dyDescent="0.2">
      <c r="B58" s="1256"/>
      <c r="C58" s="1257"/>
      <c r="D58" s="1261" t="s">
        <v>27</v>
      </c>
      <c r="E58" s="1262"/>
      <c r="F58" s="1262"/>
      <c r="G58" s="1262"/>
      <c r="H58" s="1262"/>
      <c r="I58" s="1262"/>
      <c r="J58" s="1263"/>
      <c r="K58" s="85" t="s">
        <v>588</v>
      </c>
      <c r="L58" s="86" t="s">
        <v>588</v>
      </c>
      <c r="M58" s="86" t="s">
        <v>588</v>
      </c>
      <c r="N58" s="86" t="s">
        <v>588</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d2YHsxx8NUVOiRGPzm199wIZcRaZScZ2LSZGL7KPscCCvm+8XtYFAjs1Eu2hF8IbXzO+mKcR7NCIx/jIZ5CdA==" saltValue="xVik2WUdbQ+Jv2qh4mMV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30430</v>
      </c>
      <c r="J41" s="103">
        <v>30335</v>
      </c>
      <c r="K41" s="103">
        <v>31124</v>
      </c>
      <c r="L41" s="103">
        <v>33742</v>
      </c>
      <c r="M41" s="104">
        <v>34582</v>
      </c>
    </row>
    <row r="42" spans="2:13" ht="27.75" customHeight="1" x14ac:dyDescent="0.15">
      <c r="B42" s="1274"/>
      <c r="C42" s="1275"/>
      <c r="D42" s="105"/>
      <c r="E42" s="1278" t="s">
        <v>32</v>
      </c>
      <c r="F42" s="1278"/>
      <c r="G42" s="1278"/>
      <c r="H42" s="1279"/>
      <c r="I42" s="106">
        <v>46</v>
      </c>
      <c r="J42" s="107">
        <v>31</v>
      </c>
      <c r="K42" s="107">
        <v>20</v>
      </c>
      <c r="L42" s="107">
        <v>13</v>
      </c>
      <c r="M42" s="108">
        <v>6</v>
      </c>
    </row>
    <row r="43" spans="2:13" ht="27.75" customHeight="1" x14ac:dyDescent="0.15">
      <c r="B43" s="1274"/>
      <c r="C43" s="1275"/>
      <c r="D43" s="105"/>
      <c r="E43" s="1278" t="s">
        <v>33</v>
      </c>
      <c r="F43" s="1278"/>
      <c r="G43" s="1278"/>
      <c r="H43" s="1279"/>
      <c r="I43" s="106">
        <v>9945</v>
      </c>
      <c r="J43" s="107">
        <v>9072</v>
      </c>
      <c r="K43" s="107">
        <v>7665</v>
      </c>
      <c r="L43" s="107">
        <v>7333</v>
      </c>
      <c r="M43" s="108">
        <v>7145</v>
      </c>
    </row>
    <row r="44" spans="2:13" ht="27.75" customHeight="1" x14ac:dyDescent="0.15">
      <c r="B44" s="1274"/>
      <c r="C44" s="1275"/>
      <c r="D44" s="105"/>
      <c r="E44" s="1278" t="s">
        <v>34</v>
      </c>
      <c r="F44" s="1278"/>
      <c r="G44" s="1278"/>
      <c r="H44" s="1279"/>
      <c r="I44" s="106">
        <v>1913</v>
      </c>
      <c r="J44" s="107">
        <v>1861</v>
      </c>
      <c r="K44" s="107">
        <v>1982</v>
      </c>
      <c r="L44" s="107">
        <v>1486</v>
      </c>
      <c r="M44" s="108">
        <v>1845</v>
      </c>
    </row>
    <row r="45" spans="2:13" ht="27.75" customHeight="1" x14ac:dyDescent="0.15">
      <c r="B45" s="1274"/>
      <c r="C45" s="1275"/>
      <c r="D45" s="105"/>
      <c r="E45" s="1278" t="s">
        <v>35</v>
      </c>
      <c r="F45" s="1278"/>
      <c r="G45" s="1278"/>
      <c r="H45" s="1279"/>
      <c r="I45" s="106">
        <v>4137</v>
      </c>
      <c r="J45" s="107">
        <v>3743</v>
      </c>
      <c r="K45" s="107">
        <v>2286</v>
      </c>
      <c r="L45" s="107">
        <v>2077</v>
      </c>
      <c r="M45" s="108">
        <v>1866</v>
      </c>
    </row>
    <row r="46" spans="2:13" ht="27.75" customHeight="1" x14ac:dyDescent="0.15">
      <c r="B46" s="1274"/>
      <c r="C46" s="1275"/>
      <c r="D46" s="109"/>
      <c r="E46" s="1278" t="s">
        <v>36</v>
      </c>
      <c r="F46" s="1278"/>
      <c r="G46" s="1278"/>
      <c r="H46" s="1279"/>
      <c r="I46" s="106" t="s">
        <v>507</v>
      </c>
      <c r="J46" s="107" t="s">
        <v>507</v>
      </c>
      <c r="K46" s="107" t="s">
        <v>507</v>
      </c>
      <c r="L46" s="107" t="s">
        <v>507</v>
      </c>
      <c r="M46" s="108" t="s">
        <v>507</v>
      </c>
    </row>
    <row r="47" spans="2:13" ht="27.75" customHeight="1" x14ac:dyDescent="0.15">
      <c r="B47" s="1274"/>
      <c r="C47" s="1275"/>
      <c r="D47" s="110"/>
      <c r="E47" s="1288" t="s">
        <v>37</v>
      </c>
      <c r="F47" s="1289"/>
      <c r="G47" s="1289"/>
      <c r="H47" s="1290"/>
      <c r="I47" s="106" t="s">
        <v>507</v>
      </c>
      <c r="J47" s="107" t="s">
        <v>507</v>
      </c>
      <c r="K47" s="107" t="s">
        <v>507</v>
      </c>
      <c r="L47" s="107" t="s">
        <v>507</v>
      </c>
      <c r="M47" s="108" t="s">
        <v>507</v>
      </c>
    </row>
    <row r="48" spans="2:13" ht="27.75" customHeight="1" x14ac:dyDescent="0.15">
      <c r="B48" s="1274"/>
      <c r="C48" s="1275"/>
      <c r="D48" s="105"/>
      <c r="E48" s="1278" t="s">
        <v>38</v>
      </c>
      <c r="F48" s="1278"/>
      <c r="G48" s="1278"/>
      <c r="H48" s="1279"/>
      <c r="I48" s="106" t="s">
        <v>507</v>
      </c>
      <c r="J48" s="107" t="s">
        <v>507</v>
      </c>
      <c r="K48" s="107" t="s">
        <v>507</v>
      </c>
      <c r="L48" s="107" t="s">
        <v>507</v>
      </c>
      <c r="M48" s="108" t="s">
        <v>507</v>
      </c>
    </row>
    <row r="49" spans="2:13" ht="27.75" customHeight="1" x14ac:dyDescent="0.15">
      <c r="B49" s="1276"/>
      <c r="C49" s="1277"/>
      <c r="D49" s="105"/>
      <c r="E49" s="1278" t="s">
        <v>39</v>
      </c>
      <c r="F49" s="1278"/>
      <c r="G49" s="1278"/>
      <c r="H49" s="1279"/>
      <c r="I49" s="106" t="s">
        <v>507</v>
      </c>
      <c r="J49" s="107" t="s">
        <v>507</v>
      </c>
      <c r="K49" s="107" t="s">
        <v>507</v>
      </c>
      <c r="L49" s="107" t="s">
        <v>507</v>
      </c>
      <c r="M49" s="108" t="s">
        <v>507</v>
      </c>
    </row>
    <row r="50" spans="2:13" ht="27.75" customHeight="1" x14ac:dyDescent="0.15">
      <c r="B50" s="1272" t="s">
        <v>40</v>
      </c>
      <c r="C50" s="1273"/>
      <c r="D50" s="111"/>
      <c r="E50" s="1278" t="s">
        <v>41</v>
      </c>
      <c r="F50" s="1278"/>
      <c r="G50" s="1278"/>
      <c r="H50" s="1279"/>
      <c r="I50" s="106">
        <v>9226</v>
      </c>
      <c r="J50" s="107">
        <v>9577</v>
      </c>
      <c r="K50" s="107">
        <v>9284</v>
      </c>
      <c r="L50" s="107">
        <v>9889</v>
      </c>
      <c r="M50" s="108">
        <v>9546</v>
      </c>
    </row>
    <row r="51" spans="2:13" ht="27.75" customHeight="1" x14ac:dyDescent="0.15">
      <c r="B51" s="1274"/>
      <c r="C51" s="1275"/>
      <c r="D51" s="105"/>
      <c r="E51" s="1278" t="s">
        <v>42</v>
      </c>
      <c r="F51" s="1278"/>
      <c r="G51" s="1278"/>
      <c r="H51" s="1279"/>
      <c r="I51" s="106">
        <v>3011</v>
      </c>
      <c r="J51" s="107">
        <v>5817</v>
      </c>
      <c r="K51" s="107">
        <v>1524</v>
      </c>
      <c r="L51" s="107">
        <v>2018</v>
      </c>
      <c r="M51" s="108">
        <v>2175</v>
      </c>
    </row>
    <row r="52" spans="2:13" ht="27.75" customHeight="1" x14ac:dyDescent="0.15">
      <c r="B52" s="1276"/>
      <c r="C52" s="1277"/>
      <c r="D52" s="105"/>
      <c r="E52" s="1278" t="s">
        <v>43</v>
      </c>
      <c r="F52" s="1278"/>
      <c r="G52" s="1278"/>
      <c r="H52" s="1279"/>
      <c r="I52" s="106">
        <v>29107</v>
      </c>
      <c r="J52" s="107">
        <v>28263</v>
      </c>
      <c r="K52" s="107">
        <v>29867</v>
      </c>
      <c r="L52" s="107">
        <v>31858</v>
      </c>
      <c r="M52" s="108">
        <v>32746</v>
      </c>
    </row>
    <row r="53" spans="2:13" ht="27.75" customHeight="1" thickBot="1" x14ac:dyDescent="0.2">
      <c r="B53" s="1280" t="s">
        <v>44</v>
      </c>
      <c r="C53" s="1281"/>
      <c r="D53" s="112"/>
      <c r="E53" s="1282" t="s">
        <v>45</v>
      </c>
      <c r="F53" s="1282"/>
      <c r="G53" s="1282"/>
      <c r="H53" s="1283"/>
      <c r="I53" s="113">
        <v>5127</v>
      </c>
      <c r="J53" s="114">
        <v>1387</v>
      </c>
      <c r="K53" s="114">
        <v>2401</v>
      </c>
      <c r="L53" s="114">
        <v>886</v>
      </c>
      <c r="M53" s="115">
        <v>977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EamdJdbJEmCKtyfqeC2EtQ1rIsFtipbBuEFDbtJmf4t9K768PsWsTJttJ9mg1J9SnUaiD82cvBTgPyYK93SYg==" saltValue="THPm1Fk7UINOSdiv7HtC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6214</v>
      </c>
      <c r="G55" s="127">
        <v>6080</v>
      </c>
      <c r="H55" s="128">
        <v>5716</v>
      </c>
    </row>
    <row r="56" spans="2:8" ht="52.5" customHeight="1" x14ac:dyDescent="0.15">
      <c r="B56" s="129"/>
      <c r="C56" s="1301" t="s">
        <v>49</v>
      </c>
      <c r="D56" s="1301"/>
      <c r="E56" s="1302"/>
      <c r="F56" s="130">
        <v>1373</v>
      </c>
      <c r="G56" s="130">
        <v>1378</v>
      </c>
      <c r="H56" s="131">
        <v>1384</v>
      </c>
    </row>
    <row r="57" spans="2:8" ht="53.25" customHeight="1" x14ac:dyDescent="0.15">
      <c r="B57" s="129"/>
      <c r="C57" s="1303" t="s">
        <v>50</v>
      </c>
      <c r="D57" s="1303"/>
      <c r="E57" s="1304"/>
      <c r="F57" s="132">
        <v>3703</v>
      </c>
      <c r="G57" s="132">
        <v>3942</v>
      </c>
      <c r="H57" s="133">
        <v>3539</v>
      </c>
    </row>
    <row r="58" spans="2:8" ht="45.75" customHeight="1" x14ac:dyDescent="0.15">
      <c r="B58" s="134"/>
      <c r="C58" s="1291" t="s">
        <v>581</v>
      </c>
      <c r="D58" s="1292"/>
      <c r="E58" s="1293"/>
      <c r="F58" s="135">
        <v>611</v>
      </c>
      <c r="G58" s="135">
        <v>1209</v>
      </c>
      <c r="H58" s="136">
        <v>1209</v>
      </c>
    </row>
    <row r="59" spans="2:8" ht="45.75" customHeight="1" x14ac:dyDescent="0.15">
      <c r="B59" s="134"/>
      <c r="C59" s="1291" t="s">
        <v>585</v>
      </c>
      <c r="D59" s="1292"/>
      <c r="E59" s="1293"/>
      <c r="F59" s="135">
        <v>773</v>
      </c>
      <c r="G59" s="135">
        <v>776</v>
      </c>
      <c r="H59" s="136">
        <v>779</v>
      </c>
    </row>
    <row r="60" spans="2:8" ht="45.75" customHeight="1" x14ac:dyDescent="0.15">
      <c r="B60" s="134"/>
      <c r="C60" s="1291" t="s">
        <v>584</v>
      </c>
      <c r="D60" s="1292"/>
      <c r="E60" s="1293"/>
      <c r="F60" s="135">
        <v>1503</v>
      </c>
      <c r="G60" s="135">
        <v>1140</v>
      </c>
      <c r="H60" s="136">
        <v>773</v>
      </c>
    </row>
    <row r="61" spans="2:8" ht="45.75" customHeight="1" x14ac:dyDescent="0.15">
      <c r="B61" s="134"/>
      <c r="C61" s="1291" t="s">
        <v>582</v>
      </c>
      <c r="D61" s="1292"/>
      <c r="E61" s="1293"/>
      <c r="F61" s="135">
        <v>510</v>
      </c>
      <c r="G61" s="135">
        <v>511</v>
      </c>
      <c r="H61" s="136">
        <v>471</v>
      </c>
    </row>
    <row r="62" spans="2:8" ht="45.75" customHeight="1" thickBot="1" x14ac:dyDescent="0.2">
      <c r="B62" s="137"/>
      <c r="C62" s="1294" t="s">
        <v>583</v>
      </c>
      <c r="D62" s="1295"/>
      <c r="E62" s="1296"/>
      <c r="F62" s="138">
        <v>103</v>
      </c>
      <c r="G62" s="138">
        <v>103</v>
      </c>
      <c r="H62" s="139">
        <v>104</v>
      </c>
    </row>
    <row r="63" spans="2:8" ht="52.5" customHeight="1" thickBot="1" x14ac:dyDescent="0.2">
      <c r="B63" s="140"/>
      <c r="C63" s="1297" t="s">
        <v>51</v>
      </c>
      <c r="D63" s="1297"/>
      <c r="E63" s="1298"/>
      <c r="F63" s="141">
        <v>11289</v>
      </c>
      <c r="G63" s="141">
        <v>11401</v>
      </c>
      <c r="H63" s="142">
        <v>10639</v>
      </c>
    </row>
    <row r="64" spans="2:8" ht="15" customHeight="1" x14ac:dyDescent="0.15"/>
    <row r="65" ht="0" hidden="1" customHeight="1" x14ac:dyDescent="0.15"/>
    <row r="66" ht="0" hidden="1" customHeight="1" x14ac:dyDescent="0.15"/>
  </sheetData>
  <sheetProtection algorithmName="SHA-512" hashValue="yxClrE5Z7fdflziYrLXxTxcd4G6+P6I6M5Kj8VnnNgnkB+A0IvfmEOkHtaia1RUxOk/SB7B8SayZl0p3EUOjYA==" saltValue="JEzEkRKn3N3DBJil30LC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592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594</v>
      </c>
      <c r="AO51" s="1308"/>
      <c r="AP51" s="1308"/>
      <c r="AQ51" s="1308"/>
      <c r="AR51" s="1308"/>
      <c r="AS51" s="1308"/>
      <c r="AT51" s="1308"/>
      <c r="AU51" s="1308"/>
      <c r="AV51" s="1308"/>
      <c r="AW51" s="1308"/>
      <c r="AX51" s="1308"/>
      <c r="AY51" s="1308"/>
      <c r="AZ51" s="1308"/>
      <c r="BA51" s="1308"/>
      <c r="BB51" s="1308" t="s">
        <v>596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8.9</v>
      </c>
      <c r="BY51" s="1305"/>
      <c r="BZ51" s="1305"/>
      <c r="CA51" s="1305"/>
      <c r="CB51" s="1305"/>
      <c r="CC51" s="1305"/>
      <c r="CD51" s="1305"/>
      <c r="CE51" s="1305"/>
      <c r="CF51" s="1305">
        <v>15.6</v>
      </c>
      <c r="CG51" s="1305"/>
      <c r="CH51" s="1305"/>
      <c r="CI51" s="1305"/>
      <c r="CJ51" s="1305"/>
      <c r="CK51" s="1305"/>
      <c r="CL51" s="1305"/>
      <c r="CM51" s="1305"/>
      <c r="CN51" s="1305">
        <v>5.8</v>
      </c>
      <c r="CO51" s="1305"/>
      <c r="CP51" s="1305"/>
      <c r="CQ51" s="1305"/>
      <c r="CR51" s="1305"/>
      <c r="CS51" s="1305"/>
      <c r="CT51" s="1305"/>
      <c r="CU51" s="1305"/>
      <c r="CV51" s="1305">
        <v>6.6</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40.4</v>
      </c>
      <c r="BY53" s="1305"/>
      <c r="BZ53" s="1305"/>
      <c r="CA53" s="1305"/>
      <c r="CB53" s="1305"/>
      <c r="CC53" s="1305"/>
      <c r="CD53" s="1305"/>
      <c r="CE53" s="1305"/>
      <c r="CF53" s="1305">
        <v>40.6</v>
      </c>
      <c r="CG53" s="1305"/>
      <c r="CH53" s="1305"/>
      <c r="CI53" s="1305"/>
      <c r="CJ53" s="1305"/>
      <c r="CK53" s="1305"/>
      <c r="CL53" s="1305"/>
      <c r="CM53" s="1305"/>
      <c r="CN53" s="1305">
        <v>39.4</v>
      </c>
      <c r="CO53" s="1305"/>
      <c r="CP53" s="1305"/>
      <c r="CQ53" s="1305"/>
      <c r="CR53" s="1305"/>
      <c r="CS53" s="1305"/>
      <c r="CT53" s="1305"/>
      <c r="CU53" s="1305"/>
      <c r="CV53" s="1305">
        <v>43.7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598</v>
      </c>
      <c r="AO55" s="1310"/>
      <c r="AP55" s="1310"/>
      <c r="AQ55" s="1310"/>
      <c r="AR55" s="1310"/>
      <c r="AS55" s="1310"/>
      <c r="AT55" s="1310"/>
      <c r="AU55" s="1310"/>
      <c r="AV55" s="1310"/>
      <c r="AW55" s="1310"/>
      <c r="AX55" s="1310"/>
      <c r="AY55" s="1310"/>
      <c r="AZ55" s="1310"/>
      <c r="BA55" s="1310"/>
      <c r="BB55" s="1308" t="s">
        <v>595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600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594</v>
      </c>
      <c r="AO73" s="1308"/>
      <c r="AP73" s="1308"/>
      <c r="AQ73" s="1308"/>
      <c r="AR73" s="1308"/>
      <c r="AS73" s="1308"/>
      <c r="AT73" s="1308"/>
      <c r="AU73" s="1308"/>
      <c r="AV73" s="1308"/>
      <c r="AW73" s="1308"/>
      <c r="AX73" s="1308"/>
      <c r="AY73" s="1308"/>
      <c r="AZ73" s="1308"/>
      <c r="BA73" s="1308"/>
      <c r="BB73" s="1308" t="s">
        <v>596</v>
      </c>
      <c r="BC73" s="1308"/>
      <c r="BD73" s="1308"/>
      <c r="BE73" s="1308"/>
      <c r="BF73" s="1308"/>
      <c r="BG73" s="1308"/>
      <c r="BH73" s="1308"/>
      <c r="BI73" s="1308"/>
      <c r="BJ73" s="1308"/>
      <c r="BK73" s="1308"/>
      <c r="BL73" s="1308"/>
      <c r="BM73" s="1308"/>
      <c r="BN73" s="1308"/>
      <c r="BO73" s="1308"/>
      <c r="BP73" s="1305">
        <v>33.4</v>
      </c>
      <c r="BQ73" s="1305"/>
      <c r="BR73" s="1305"/>
      <c r="BS73" s="1305"/>
      <c r="BT73" s="1305"/>
      <c r="BU73" s="1305"/>
      <c r="BV73" s="1305"/>
      <c r="BW73" s="1305"/>
      <c r="BX73" s="1305">
        <v>8.9</v>
      </c>
      <c r="BY73" s="1305"/>
      <c r="BZ73" s="1305"/>
      <c r="CA73" s="1305"/>
      <c r="CB73" s="1305"/>
      <c r="CC73" s="1305"/>
      <c r="CD73" s="1305"/>
      <c r="CE73" s="1305"/>
      <c r="CF73" s="1305">
        <v>15.6</v>
      </c>
      <c r="CG73" s="1305"/>
      <c r="CH73" s="1305"/>
      <c r="CI73" s="1305"/>
      <c r="CJ73" s="1305"/>
      <c r="CK73" s="1305"/>
      <c r="CL73" s="1305"/>
      <c r="CM73" s="1305"/>
      <c r="CN73" s="1305">
        <v>5.8</v>
      </c>
      <c r="CO73" s="1305"/>
      <c r="CP73" s="1305"/>
      <c r="CQ73" s="1305"/>
      <c r="CR73" s="1305"/>
      <c r="CS73" s="1305"/>
      <c r="CT73" s="1305"/>
      <c r="CU73" s="1305"/>
      <c r="CV73" s="1305">
        <v>6.6</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601</v>
      </c>
      <c r="BC75" s="1308"/>
      <c r="BD75" s="1308"/>
      <c r="BE75" s="1308"/>
      <c r="BF75" s="1308"/>
      <c r="BG75" s="1308"/>
      <c r="BH75" s="1308"/>
      <c r="BI75" s="1308"/>
      <c r="BJ75" s="1308"/>
      <c r="BK75" s="1308"/>
      <c r="BL75" s="1308"/>
      <c r="BM75" s="1308"/>
      <c r="BN75" s="1308"/>
      <c r="BO75" s="1308"/>
      <c r="BP75" s="1305">
        <v>10</v>
      </c>
      <c r="BQ75" s="1305"/>
      <c r="BR75" s="1305"/>
      <c r="BS75" s="1305"/>
      <c r="BT75" s="1305"/>
      <c r="BU75" s="1305"/>
      <c r="BV75" s="1305"/>
      <c r="BW75" s="1305"/>
      <c r="BX75" s="1305">
        <v>9.5</v>
      </c>
      <c r="BY75" s="1305"/>
      <c r="BZ75" s="1305"/>
      <c r="CA75" s="1305"/>
      <c r="CB75" s="1305"/>
      <c r="CC75" s="1305"/>
      <c r="CD75" s="1305"/>
      <c r="CE75" s="1305"/>
      <c r="CF75" s="1305">
        <v>8.6</v>
      </c>
      <c r="CG75" s="1305"/>
      <c r="CH75" s="1305"/>
      <c r="CI75" s="1305"/>
      <c r="CJ75" s="1305"/>
      <c r="CK75" s="1305"/>
      <c r="CL75" s="1305"/>
      <c r="CM75" s="1305"/>
      <c r="CN75" s="1305">
        <v>8.1999999999999993</v>
      </c>
      <c r="CO75" s="1305"/>
      <c r="CP75" s="1305"/>
      <c r="CQ75" s="1305"/>
      <c r="CR75" s="1305"/>
      <c r="CS75" s="1305"/>
      <c r="CT75" s="1305"/>
      <c r="CU75" s="1305"/>
      <c r="CV75" s="1305">
        <v>8.1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602</v>
      </c>
      <c r="AO77" s="1310"/>
      <c r="AP77" s="1310"/>
      <c r="AQ77" s="1310"/>
      <c r="AR77" s="1310"/>
      <c r="AS77" s="1310"/>
      <c r="AT77" s="1310"/>
      <c r="AU77" s="1310"/>
      <c r="AV77" s="1310"/>
      <c r="AW77" s="1310"/>
      <c r="AX77" s="1310"/>
      <c r="AY77" s="1310"/>
      <c r="AZ77" s="1310"/>
      <c r="BA77" s="1310"/>
      <c r="BB77" s="1308" t="s">
        <v>596</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601</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rUK7+ZS32CLB5BYBlbyX0odZC1g+U1bzpdj9cQ3ygQL7D6TFTt7I2+98dyM0m7aP5l0SEbO+6RgVpm4W1MPQw==" saltValue="z03ov8mK1zqBYIkUYwvk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gFYvFpenE+vV3zZzGoRhrx5oEC0jlM52SZaKPBKADx2AqBv5DxCf+cngrMkSgHbmp6wqFFR47V0yAMzWnuIHg==" saltValue="N7Yk36hsq8NjW7rOpE9p4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Uam30q6P3ZLxgoSRDHY8OCycoTDPKC+a/NQ+xfjPMyDKg2pFn4ZBkKGtYcnW2RXC7E8lFNME8SNSn9EyWXmA==" saltValue="6AW+AY+0y96vv0ktXWqE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89462</v>
      </c>
      <c r="E3" s="161"/>
      <c r="F3" s="162">
        <v>66255</v>
      </c>
      <c r="G3" s="163"/>
      <c r="H3" s="164"/>
    </row>
    <row r="4" spans="1:8" x14ac:dyDescent="0.15">
      <c r="A4" s="165"/>
      <c r="B4" s="166"/>
      <c r="C4" s="167"/>
      <c r="D4" s="168">
        <v>57481</v>
      </c>
      <c r="E4" s="169"/>
      <c r="F4" s="170">
        <v>31822</v>
      </c>
      <c r="G4" s="171"/>
      <c r="H4" s="172"/>
    </row>
    <row r="5" spans="1:8" x14ac:dyDescent="0.15">
      <c r="A5" s="153" t="s">
        <v>540</v>
      </c>
      <c r="B5" s="158"/>
      <c r="C5" s="159"/>
      <c r="D5" s="160">
        <v>66360</v>
      </c>
      <c r="E5" s="161"/>
      <c r="F5" s="162">
        <v>92247</v>
      </c>
      <c r="G5" s="163"/>
      <c r="H5" s="164"/>
    </row>
    <row r="6" spans="1:8" x14ac:dyDescent="0.15">
      <c r="A6" s="165"/>
      <c r="B6" s="166"/>
      <c r="C6" s="167"/>
      <c r="D6" s="168">
        <v>40045</v>
      </c>
      <c r="E6" s="169"/>
      <c r="F6" s="170">
        <v>37204</v>
      </c>
      <c r="G6" s="171"/>
      <c r="H6" s="172"/>
    </row>
    <row r="7" spans="1:8" x14ac:dyDescent="0.15">
      <c r="A7" s="153" t="s">
        <v>541</v>
      </c>
      <c r="B7" s="158"/>
      <c r="C7" s="159"/>
      <c r="D7" s="160">
        <v>98418</v>
      </c>
      <c r="E7" s="161"/>
      <c r="F7" s="162">
        <v>67319</v>
      </c>
      <c r="G7" s="163"/>
      <c r="H7" s="164"/>
    </row>
    <row r="8" spans="1:8" x14ac:dyDescent="0.15">
      <c r="A8" s="165"/>
      <c r="B8" s="166"/>
      <c r="C8" s="167"/>
      <c r="D8" s="168">
        <v>53368</v>
      </c>
      <c r="E8" s="169"/>
      <c r="F8" s="170">
        <v>38101</v>
      </c>
      <c r="G8" s="171"/>
      <c r="H8" s="172"/>
    </row>
    <row r="9" spans="1:8" x14ac:dyDescent="0.15">
      <c r="A9" s="153" t="s">
        <v>542</v>
      </c>
      <c r="B9" s="158"/>
      <c r="C9" s="159"/>
      <c r="D9" s="160">
        <v>144321</v>
      </c>
      <c r="E9" s="161"/>
      <c r="F9" s="162">
        <v>70615</v>
      </c>
      <c r="G9" s="163"/>
      <c r="H9" s="164"/>
    </row>
    <row r="10" spans="1:8" x14ac:dyDescent="0.15">
      <c r="A10" s="165"/>
      <c r="B10" s="166"/>
      <c r="C10" s="167"/>
      <c r="D10" s="168">
        <v>68235</v>
      </c>
      <c r="E10" s="169"/>
      <c r="F10" s="170">
        <v>37382</v>
      </c>
      <c r="G10" s="171"/>
      <c r="H10" s="172"/>
    </row>
    <row r="11" spans="1:8" x14ac:dyDescent="0.15">
      <c r="A11" s="153" t="s">
        <v>543</v>
      </c>
      <c r="B11" s="158"/>
      <c r="C11" s="159"/>
      <c r="D11" s="160">
        <v>107462</v>
      </c>
      <c r="E11" s="161"/>
      <c r="F11" s="162">
        <v>69185</v>
      </c>
      <c r="G11" s="163"/>
      <c r="H11" s="164"/>
    </row>
    <row r="12" spans="1:8" x14ac:dyDescent="0.15">
      <c r="A12" s="165"/>
      <c r="B12" s="166"/>
      <c r="C12" s="173"/>
      <c r="D12" s="168">
        <v>43183</v>
      </c>
      <c r="E12" s="169"/>
      <c r="F12" s="170">
        <v>38519</v>
      </c>
      <c r="G12" s="171"/>
      <c r="H12" s="172"/>
    </row>
    <row r="13" spans="1:8" x14ac:dyDescent="0.15">
      <c r="A13" s="153"/>
      <c r="B13" s="158"/>
      <c r="C13" s="174"/>
      <c r="D13" s="175">
        <v>101205</v>
      </c>
      <c r="E13" s="176"/>
      <c r="F13" s="177">
        <v>73124</v>
      </c>
      <c r="G13" s="178"/>
      <c r="H13" s="164"/>
    </row>
    <row r="14" spans="1:8" x14ac:dyDescent="0.15">
      <c r="A14" s="165"/>
      <c r="B14" s="166"/>
      <c r="C14" s="167"/>
      <c r="D14" s="168">
        <v>52462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5.98</v>
      </c>
      <c r="C19" s="179">
        <f>ROUND(VALUE(SUBSTITUTE(実質収支比率等に係る経年分析!G$48,"▲","-")),2)</f>
        <v>6.06</v>
      </c>
      <c r="D19" s="179">
        <f>ROUND(VALUE(SUBSTITUTE(実質収支比率等に係る経年分析!H$48,"▲","-")),2)</f>
        <v>6.41</v>
      </c>
      <c r="E19" s="179">
        <f>ROUND(VALUE(SUBSTITUTE(実質収支比率等に係る経年分析!I$48,"▲","-")),2)</f>
        <v>5.89</v>
      </c>
      <c r="F19" s="179">
        <f>ROUND(VALUE(SUBSTITUTE(実質収支比率等に係る経年分析!J$48,"▲","-")),2)</f>
        <v>4.79</v>
      </c>
    </row>
    <row r="20" spans="1:11" x14ac:dyDescent="0.15">
      <c r="A20" s="179" t="s">
        <v>55</v>
      </c>
      <c r="B20" s="179">
        <f>ROUND(VALUE(SUBSTITUTE(実質収支比率等に係る経年分析!F$47,"▲","-")),2)</f>
        <v>33.9</v>
      </c>
      <c r="C20" s="179">
        <f>ROUND(VALUE(SUBSTITUTE(実質収支比率等に係る経年分析!G$47,"▲","-")),2)</f>
        <v>35.51</v>
      </c>
      <c r="D20" s="179">
        <f>ROUND(VALUE(SUBSTITUTE(実質収支比率等に係る経年分析!H$47,"▲","-")),2)</f>
        <v>34.340000000000003</v>
      </c>
      <c r="E20" s="179">
        <f>ROUND(VALUE(SUBSTITUTE(実質収支比率等に係る経年分析!I$47,"▲","-")),2)</f>
        <v>34.01</v>
      </c>
      <c r="F20" s="179">
        <f>ROUND(VALUE(SUBSTITUTE(実質収支比率等に係る経年分析!J$47,"▲","-")),2)</f>
        <v>32.25</v>
      </c>
    </row>
    <row r="21" spans="1:11" x14ac:dyDescent="0.15">
      <c r="A21" s="179" t="s">
        <v>56</v>
      </c>
      <c r="B21" s="179">
        <f>IF(ISNUMBER(VALUE(SUBSTITUTE(実質収支比率等に係る経年分析!F$49,"▲","-"))),ROUND(VALUE(SUBSTITUTE(実質収支比率等に係る経年分析!F$49,"▲","-")),2),NA())</f>
        <v>2.66</v>
      </c>
      <c r="C21" s="179">
        <f>IF(ISNUMBER(VALUE(SUBSTITUTE(実質収支比率等に係る経年分析!G$49,"▲","-"))),ROUND(VALUE(SUBSTITUTE(実質収支比率等に係る経年分析!G$49,"▲","-")),2),NA())</f>
        <v>2.13</v>
      </c>
      <c r="D21" s="179">
        <f>IF(ISNUMBER(VALUE(SUBSTITUTE(実質収支比率等に係る経年分析!H$49,"▲","-"))),ROUND(VALUE(SUBSTITUTE(実質収支比率等に係る経年分析!H$49,"▲","-")),2),NA())</f>
        <v>-1.4</v>
      </c>
      <c r="E21" s="179">
        <f>IF(ISNUMBER(VALUE(SUBSTITUTE(実質収支比率等に係る経年分析!I$49,"▲","-"))),ROUND(VALUE(SUBSTITUTE(実質収支比率等に係る経年分析!I$49,"▲","-")),2),NA())</f>
        <v>-1.34</v>
      </c>
      <c r="F21" s="179">
        <f>IF(ISNUMBER(VALUE(SUBSTITUTE(実質収支比率等に係る経年分析!J$49,"▲","-"))),ROUND(VALUE(SUBSTITUTE(実質収支比率等に係る経年分析!J$49,"▲","-")),2),NA())</f>
        <v>-3.21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f>IF(ROUND(VALUE(SUBSTITUTE(連結実質赤字比率に係る赤字・黒字の構成分析!G$42,"▲", "-")), 2) &lt; 0, ABS(ROUND(VALUE(SUBSTITUTE(連結実質赤字比率に係る赤字・黒字の構成分析!G$42,"▲", "-")), 2)), NA())</f>
        <v>0.05</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玉名市浄化槽整備事業特別会計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九州新幹線渇水等被害対策事業特別会計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玉名市農業集落排水事業会計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0.96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0.88</v>
      </c>
    </row>
    <row r="32" spans="1:11" x14ac:dyDescent="0.15">
      <c r="A32" s="180" t="str">
        <f>IF(連結実質赤字比率に係る赤字・黒字の構成分析!C$38="",NA(),連結実質赤字比率に係る赤字・黒字の構成分析!C$38)</f>
        <v>玉名市介護保険事業特別会計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1.69</v>
      </c>
    </row>
    <row r="33" spans="1:16" x14ac:dyDescent="0.15">
      <c r="A33" s="180" t="str">
        <f>IF(連結実質赤字比率に係る赤字・黒字の構成分析!C$37="",NA(),連結実質赤字比率に係る赤字・黒字の構成分析!C$37)</f>
        <v>玉名市国民健康保険事業特別会計</v>
      </c>
      <c r="B33" s="180">
        <f>IF(ROUND(VALUE(SUBSTITUTE(連結実質赤字比率に係る赤字・黒字の構成分析!F$37,"▲", "-")), 2) &lt; 0, ABS(ROUND(VALUE(SUBSTITUTE(連結実質赤字比率に係る赤字・黒字の構成分析!F$37,"▲", "-")), 2)), NA())</f>
        <v>0.96</v>
      </c>
      <c r="C33" s="180" t="e">
        <f>IF(ROUND(VALUE(SUBSTITUTE(連結実質赤字比率に係る赤字・黒字の構成分析!F$37,"▲", "-")), 2) &gt;= 0, ABS(ROUND(VALUE(SUBSTITUTE(連結実質赤字比率に係る赤字・黒字の構成分析!F$37,"▲", "-")), 2)), NA())</f>
        <v>#N/A</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5.73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5.91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4.72</v>
      </c>
    </row>
    <row r="35" spans="1:16" x14ac:dyDescent="0.15">
      <c r="A35" s="180" t="str">
        <f>IF(連結実質赤字比率に係る赤字・黒字の構成分析!C$35="",NA(),連結実質赤字比率に係る赤字・黒字の構成分析!C$35)</f>
        <v>玉名市公共下水道事業会計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8.07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6.84</v>
      </c>
    </row>
    <row r="36" spans="1:16" x14ac:dyDescent="0.15">
      <c r="A36" s="180" t="str">
        <f>IF(連結実質赤字比率に係る赤字・黒字の構成分析!C$34="",NA(),連結実質赤字比率に係る赤字・黒字の構成分析!C$34)</f>
        <v>玉名市水道事業会計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3125</v>
      </c>
      <c r="E42" s="181"/>
      <c r="F42" s="181"/>
      <c r="G42" s="181">
        <f>'実質公債費比率（分子）の構造'!L$52</f>
        <v>2952</v>
      </c>
      <c r="H42" s="181"/>
      <c r="I42" s="181"/>
      <c r="J42" s="181">
        <f>'実質公債費比率（分子）の構造'!M$52</f>
        <v>2955</v>
      </c>
      <c r="K42" s="181"/>
      <c r="L42" s="181"/>
      <c r="M42" s="181">
        <f>'実質公債費比率（分子）の構造'!N$52</f>
        <v>3032</v>
      </c>
      <c r="N42" s="181"/>
      <c r="O42" s="181"/>
      <c r="P42" s="181">
        <f>'実質公債費比率（分子）の構造'!O$52</f>
        <v>3132</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18</v>
      </c>
      <c r="C44" s="181"/>
      <c r="D44" s="181"/>
      <c r="E44" s="181">
        <f>'実質公債費比率（分子）の構造'!L$50</f>
        <v>14</v>
      </c>
      <c r="F44" s="181"/>
      <c r="G44" s="181"/>
      <c r="H44" s="181">
        <f>'実質公債費比率（分子）の構造'!M$50</f>
        <v>12</v>
      </c>
      <c r="I44" s="181"/>
      <c r="J44" s="181"/>
      <c r="K44" s="181">
        <f>'実質公債費比率（分子）の構造'!N$50</f>
        <v>10</v>
      </c>
      <c r="L44" s="181"/>
      <c r="M44" s="181"/>
      <c r="N44" s="181">
        <f>'実質公債費比率（分子）の構造'!O$50</f>
        <v>7</v>
      </c>
      <c r="O44" s="181"/>
      <c r="P44" s="181"/>
    </row>
    <row r="45" spans="1:16" x14ac:dyDescent="0.15">
      <c r="A45" s="181" t="s">
        <v>66</v>
      </c>
      <c r="B45" s="181">
        <f>'実質公債費比率（分子）の構造'!K$49</f>
        <v>283</v>
      </c>
      <c r="C45" s="181"/>
      <c r="D45" s="181"/>
      <c r="E45" s="181">
        <f>'実質公債費比率（分子）の構造'!L$49</f>
        <v>206</v>
      </c>
      <c r="F45" s="181"/>
      <c r="G45" s="181"/>
      <c r="H45" s="181">
        <f>'実質公債費比率（分子）の構造'!M$49</f>
        <v>240</v>
      </c>
      <c r="I45" s="181"/>
      <c r="J45" s="181"/>
      <c r="K45" s="181">
        <f>'実質公債費比率（分子）の構造'!N$49</f>
        <v>187</v>
      </c>
      <c r="L45" s="181"/>
      <c r="M45" s="181"/>
      <c r="N45" s="181">
        <f>'実質公債費比率（分子）の構造'!O$49</f>
        <v>116</v>
      </c>
      <c r="O45" s="181"/>
      <c r="P45" s="181"/>
    </row>
    <row r="46" spans="1:16" x14ac:dyDescent="0.15">
      <c r="A46" s="181" t="s">
        <v>67</v>
      </c>
      <c r="B46" s="181">
        <f>'実質公債費比率（分子）の構造'!K$48</f>
        <v>680</v>
      </c>
      <c r="C46" s="181"/>
      <c r="D46" s="181"/>
      <c r="E46" s="181">
        <f>'実質公債費比率（分子）の構造'!L$48</f>
        <v>632</v>
      </c>
      <c r="F46" s="181"/>
      <c r="G46" s="181"/>
      <c r="H46" s="181">
        <f>'実質公債費比率（分子）の構造'!M$48</f>
        <v>658</v>
      </c>
      <c r="I46" s="181"/>
      <c r="J46" s="181"/>
      <c r="K46" s="181">
        <f>'実質公債費比率（分子）の構造'!N$48</f>
        <v>665</v>
      </c>
      <c r="L46" s="181"/>
      <c r="M46" s="181"/>
      <c r="N46" s="181">
        <f>'実質公債費比率（分子）の構造'!O$48</f>
        <v>614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3462</v>
      </c>
      <c r="C49" s="181"/>
      <c r="D49" s="181"/>
      <c r="E49" s="181">
        <f>'実質公債費比率（分子）の構造'!L$45</f>
        <v>3358</v>
      </c>
      <c r="F49" s="181"/>
      <c r="G49" s="181"/>
      <c r="H49" s="181">
        <f>'実質公債費比率（分子）の構造'!M$45</f>
        <v>3308</v>
      </c>
      <c r="I49" s="181"/>
      <c r="J49" s="181"/>
      <c r="K49" s="181">
        <f>'実質公債費比率（分子）の構造'!N$45</f>
        <v>3436</v>
      </c>
      <c r="L49" s="181"/>
      <c r="M49" s="181"/>
      <c r="N49" s="181">
        <f>'実質公債費比率（分子）の構造'!O$45</f>
        <v>3560</v>
      </c>
      <c r="O49" s="181"/>
      <c r="P49" s="181"/>
    </row>
    <row r="50" spans="1:16" x14ac:dyDescent="0.15">
      <c r="A50" s="181" t="s">
        <v>71</v>
      </c>
      <c r="B50" s="181" t="e">
        <f>NA()</f>
        <v>#N/A</v>
      </c>
      <c r="C50" s="181">
        <f>IF(ISNUMBER('実質公債費比率（分子）の構造'!K$53),'実質公債費比率（分子）の構造'!K$53,NA())</f>
        <v>1318</v>
      </c>
      <c r="D50" s="181" t="e">
        <f>NA()</f>
        <v>#N/A</v>
      </c>
      <c r="E50" s="181" t="e">
        <f>NA()</f>
        <v>#N/A</v>
      </c>
      <c r="F50" s="181">
        <f>IF(ISNUMBER('実質公債費比率（分子）の構造'!L$53),'実質公債費比率（分子）の構造'!L$53,NA())</f>
        <v>1258</v>
      </c>
      <c r="G50" s="181" t="e">
        <f>NA()</f>
        <v>#N/A</v>
      </c>
      <c r="H50" s="181" t="e">
        <f>NA()</f>
        <v>#N/A</v>
      </c>
      <c r="I50" s="181">
        <f>IF(ISNUMBER('実質公債費比率（分子）の構造'!M$53),'実質公債費比率（分子）の構造'!M$53,NA())</f>
        <v>1263</v>
      </c>
      <c r="J50" s="181" t="e">
        <f>NA()</f>
        <v>#N/A</v>
      </c>
      <c r="K50" s="181" t="e">
        <f>NA()</f>
        <v>#N/A</v>
      </c>
      <c r="L50" s="181">
        <f>IF(ISNUMBER('実質公債費比率（分子）の構造'!N$53),'実質公債費比率（分子）の構造'!N$53,NA())</f>
        <v>1266</v>
      </c>
      <c r="M50" s="181" t="e">
        <f>NA()</f>
        <v>#N/A</v>
      </c>
      <c r="N50" s="181" t="e">
        <f>NA()</f>
        <v>#N/A</v>
      </c>
      <c r="O50" s="181">
        <f>IF(ISNUMBER('実質公債費比率（分子）の構造'!O$53),'実質公債費比率（分子）の構造'!O$53,NA())</f>
        <v>1165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29107</v>
      </c>
      <c r="E56" s="180"/>
      <c r="F56" s="180"/>
      <c r="G56" s="180">
        <f>'将来負担比率（分子）の構造'!J$52</f>
        <v>28263</v>
      </c>
      <c r="H56" s="180"/>
      <c r="I56" s="180"/>
      <c r="J56" s="180">
        <f>'将来負担比率（分子）の構造'!K$52</f>
        <v>29867</v>
      </c>
      <c r="K56" s="180"/>
      <c r="L56" s="180"/>
      <c r="M56" s="180">
        <f>'将来負担比率（分子）の構造'!L$52</f>
        <v>31858</v>
      </c>
      <c r="N56" s="180"/>
      <c r="O56" s="180"/>
      <c r="P56" s="180">
        <f>'将来負担比率（分子）の構造'!M$52</f>
        <v>32746</v>
      </c>
    </row>
    <row r="57" spans="1:16" x14ac:dyDescent="0.15">
      <c r="A57" s="180" t="s">
        <v>42</v>
      </c>
      <c r="B57" s="180"/>
      <c r="C57" s="180"/>
      <c r="D57" s="180">
        <f>'将来負担比率（分子）の構造'!I$51</f>
        <v>3011</v>
      </c>
      <c r="E57" s="180"/>
      <c r="F57" s="180"/>
      <c r="G57" s="180">
        <f>'将来負担比率（分子）の構造'!J$51</f>
        <v>5817</v>
      </c>
      <c r="H57" s="180"/>
      <c r="I57" s="180"/>
      <c r="J57" s="180">
        <f>'将来負担比率（分子）の構造'!K$51</f>
        <v>1524</v>
      </c>
      <c r="K57" s="180"/>
      <c r="L57" s="180"/>
      <c r="M57" s="180">
        <f>'将来負担比率（分子）の構造'!L$51</f>
        <v>2018</v>
      </c>
      <c r="N57" s="180"/>
      <c r="O57" s="180"/>
      <c r="P57" s="180">
        <f>'将来負担比率（分子）の構造'!M$51</f>
        <v>2175</v>
      </c>
    </row>
    <row r="58" spans="1:16" x14ac:dyDescent="0.15">
      <c r="A58" s="180" t="s">
        <v>41</v>
      </c>
      <c r="B58" s="180"/>
      <c r="C58" s="180"/>
      <c r="D58" s="180">
        <f>'将来負担比率（分子）の構造'!I$50</f>
        <v>9226</v>
      </c>
      <c r="E58" s="180"/>
      <c r="F58" s="180"/>
      <c r="G58" s="180">
        <f>'将来負担比率（分子）の構造'!J$50</f>
        <v>9577</v>
      </c>
      <c r="H58" s="180"/>
      <c r="I58" s="180"/>
      <c r="J58" s="180">
        <f>'将来負担比率（分子）の構造'!K$50</f>
        <v>9284</v>
      </c>
      <c r="K58" s="180"/>
      <c r="L58" s="180"/>
      <c r="M58" s="180">
        <f>'将来負担比率（分子）の構造'!L$50</f>
        <v>9889</v>
      </c>
      <c r="N58" s="180"/>
      <c r="O58" s="180"/>
      <c r="P58" s="180">
        <f>'将来負担比率（分子）の構造'!M$50</f>
        <v>9546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4137</v>
      </c>
      <c r="C62" s="180"/>
      <c r="D62" s="180"/>
      <c r="E62" s="180">
        <f>'将来負担比率（分子）の構造'!J$45</f>
        <v>3743</v>
      </c>
      <c r="F62" s="180"/>
      <c r="G62" s="180"/>
      <c r="H62" s="180">
        <f>'将来負担比率（分子）の構造'!K$45</f>
        <v>2286</v>
      </c>
      <c r="I62" s="180"/>
      <c r="J62" s="180"/>
      <c r="K62" s="180">
        <f>'将来負担比率（分子）の構造'!L$45</f>
        <v>2077</v>
      </c>
      <c r="L62" s="180"/>
      <c r="M62" s="180"/>
      <c r="N62" s="180">
        <f>'将来負担比率（分子）の構造'!M$45</f>
        <v>1866</v>
      </c>
      <c r="O62" s="180"/>
      <c r="P62" s="180"/>
    </row>
    <row r="63" spans="1:16" x14ac:dyDescent="0.15">
      <c r="A63" s="180" t="s">
        <v>34</v>
      </c>
      <c r="B63" s="180">
        <f>'将来負担比率（分子）の構造'!I$44</f>
        <v>1913</v>
      </c>
      <c r="C63" s="180"/>
      <c r="D63" s="180"/>
      <c r="E63" s="180">
        <f>'将来負担比率（分子）の構造'!J$44</f>
        <v>1861</v>
      </c>
      <c r="F63" s="180"/>
      <c r="G63" s="180"/>
      <c r="H63" s="180">
        <f>'将来負担比率（分子）の構造'!K$44</f>
        <v>1982</v>
      </c>
      <c r="I63" s="180"/>
      <c r="J63" s="180"/>
      <c r="K63" s="180">
        <f>'将来負担比率（分子）の構造'!L$44</f>
        <v>1486</v>
      </c>
      <c r="L63" s="180"/>
      <c r="M63" s="180"/>
      <c r="N63" s="180">
        <f>'将来負担比率（分子）の構造'!M$44</f>
        <v>1845</v>
      </c>
      <c r="O63" s="180"/>
      <c r="P63" s="180"/>
    </row>
    <row r="64" spans="1:16" x14ac:dyDescent="0.15">
      <c r="A64" s="180" t="s">
        <v>33</v>
      </c>
      <c r="B64" s="180">
        <f>'将来負担比率（分子）の構造'!I$43</f>
        <v>9945</v>
      </c>
      <c r="C64" s="180"/>
      <c r="D64" s="180"/>
      <c r="E64" s="180">
        <f>'将来負担比率（分子）の構造'!J$43</f>
        <v>9072</v>
      </c>
      <c r="F64" s="180"/>
      <c r="G64" s="180"/>
      <c r="H64" s="180">
        <f>'将来負担比率（分子）の構造'!K$43</f>
        <v>7665</v>
      </c>
      <c r="I64" s="180"/>
      <c r="J64" s="180"/>
      <c r="K64" s="180">
        <f>'将来負担比率（分子）の構造'!L$43</f>
        <v>7333</v>
      </c>
      <c r="L64" s="180"/>
      <c r="M64" s="180"/>
      <c r="N64" s="180">
        <f>'将来負担比率（分子）の構造'!M$43</f>
        <v>7145</v>
      </c>
      <c r="O64" s="180"/>
      <c r="P64" s="180"/>
    </row>
    <row r="65" spans="1:16" x14ac:dyDescent="0.15">
      <c r="A65" s="180" t="s">
        <v>32</v>
      </c>
      <c r="B65" s="180">
        <f>'将来負担比率（分子）の構造'!I$42</f>
        <v>46</v>
      </c>
      <c r="C65" s="180"/>
      <c r="D65" s="180"/>
      <c r="E65" s="180">
        <f>'将来負担比率（分子）の構造'!J$42</f>
        <v>31</v>
      </c>
      <c r="F65" s="180"/>
      <c r="G65" s="180"/>
      <c r="H65" s="180">
        <f>'将来負担比率（分子）の構造'!K$42</f>
        <v>20</v>
      </c>
      <c r="I65" s="180"/>
      <c r="J65" s="180"/>
      <c r="K65" s="180">
        <f>'将来負担比率（分子）の構造'!L$42</f>
        <v>13</v>
      </c>
      <c r="L65" s="180"/>
      <c r="M65" s="180"/>
      <c r="N65" s="180">
        <f>'将来負担比率（分子）の構造'!M$42</f>
        <v>6</v>
      </c>
      <c r="O65" s="180"/>
      <c r="P65" s="180"/>
    </row>
    <row r="66" spans="1:16" x14ac:dyDescent="0.15">
      <c r="A66" s="180" t="s">
        <v>31</v>
      </c>
      <c r="B66" s="180">
        <f>'将来負担比率（分子）の構造'!I$41</f>
        <v>30430</v>
      </c>
      <c r="C66" s="180"/>
      <c r="D66" s="180"/>
      <c r="E66" s="180">
        <f>'将来負担比率（分子）の構造'!J$41</f>
        <v>30335</v>
      </c>
      <c r="F66" s="180"/>
      <c r="G66" s="180"/>
      <c r="H66" s="180">
        <f>'将来負担比率（分子）の構造'!K$41</f>
        <v>31124</v>
      </c>
      <c r="I66" s="180"/>
      <c r="J66" s="180"/>
      <c r="K66" s="180">
        <f>'将来負担比率（分子）の構造'!L$41</f>
        <v>33742</v>
      </c>
      <c r="L66" s="180"/>
      <c r="M66" s="180"/>
      <c r="N66" s="180">
        <f>'将来負担比率（分子）の構造'!M$41</f>
        <v>34582</v>
      </c>
      <c r="O66" s="180"/>
      <c r="P66" s="180"/>
    </row>
    <row r="67" spans="1:16" x14ac:dyDescent="0.15">
      <c r="A67" s="180" t="s">
        <v>75</v>
      </c>
      <c r="B67" s="180" t="e">
        <f>NA()</f>
        <v>#N/A</v>
      </c>
      <c r="C67" s="180">
        <f>IF(ISNUMBER('将来負担比率（分子）の構造'!I$53), IF('将来負担比率（分子）の構造'!I$53 &lt; 0, 0, '将来負担比率（分子）の構造'!I$53), NA())</f>
        <v>5127</v>
      </c>
      <c r="D67" s="180" t="e">
        <f>NA()</f>
        <v>#N/A</v>
      </c>
      <c r="E67" s="180" t="e">
        <f>NA()</f>
        <v>#N/A</v>
      </c>
      <c r="F67" s="180">
        <f>IF(ISNUMBER('将来負担比率（分子）の構造'!J$53), IF('将来負担比率（分子）の構造'!J$53 &lt; 0, 0, '将来負担比率（分子）の構造'!J$53), NA())</f>
        <v>1387</v>
      </c>
      <c r="G67" s="180" t="e">
        <f>NA()</f>
        <v>#N/A</v>
      </c>
      <c r="H67" s="180" t="e">
        <f>NA()</f>
        <v>#N/A</v>
      </c>
      <c r="I67" s="180">
        <f>IF(ISNUMBER('将来負担比率（分子）の構造'!K$53), IF('将来負担比率（分子）の構造'!K$53 &lt; 0, 0, '将来負担比率（分子）の構造'!K$53), NA())</f>
        <v>2401</v>
      </c>
      <c r="J67" s="180" t="e">
        <f>NA()</f>
        <v>#N/A</v>
      </c>
      <c r="K67" s="180" t="e">
        <f>NA()</f>
        <v>#N/A</v>
      </c>
      <c r="L67" s="180">
        <f>IF(ISNUMBER('将来負担比率（分子）の構造'!L$53), IF('将来負担比率（分子）の構造'!L$53 &lt; 0, 0, '将来負担比率（分子）の構造'!L$53), NA())</f>
        <v>886</v>
      </c>
      <c r="M67" s="180" t="e">
        <f>NA()</f>
        <v>#N/A</v>
      </c>
      <c r="N67" s="180" t="e">
        <f>NA()</f>
        <v>#N/A</v>
      </c>
      <c r="O67" s="180">
        <f>IF(ISNUMBER('将来負担比率（分子）の構造'!M$53), IF('将来負担比率（分子）の構造'!M$53 &lt; 0, 0, '将来負担比率（分子）の構造'!M$53), NA())</f>
        <v>977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6214</v>
      </c>
      <c r="C72" s="184">
        <f>基金残高に係る経年分析!G55</f>
        <v>6080</v>
      </c>
      <c r="D72" s="184">
        <f>基金残高に係る経年分析!H55</f>
        <v>5716</v>
      </c>
    </row>
    <row r="73" spans="1:16" x14ac:dyDescent="0.15">
      <c r="A73" s="183" t="s">
        <v>78</v>
      </c>
      <c r="B73" s="184">
        <f>基金残高に係る経年分析!F56</f>
        <v>1373</v>
      </c>
      <c r="C73" s="184">
        <f>基金残高に係る経年分析!G56</f>
        <v>1378</v>
      </c>
      <c r="D73" s="184">
        <f>基金残高に係る経年分析!H56</f>
        <v>1384</v>
      </c>
    </row>
    <row r="74" spans="1:16" x14ac:dyDescent="0.15">
      <c r="A74" s="183" t="s">
        <v>79</v>
      </c>
      <c r="B74" s="184">
        <f>基金残高に係る経年分析!F57</f>
        <v>3703</v>
      </c>
      <c r="C74" s="184">
        <f>基金残高に係る経年分析!G57</f>
        <v>3942</v>
      </c>
      <c r="D74" s="184">
        <f>基金残高に係る経年分析!H57</f>
        <v>3539</v>
      </c>
    </row>
  </sheetData>
  <sheetProtection algorithmName="SHA-512" hashValue="noSDE0cjqIGV66pAJac0S1no89xcZdqR/lq/e5JxH28cSVXbah7J8tDjykUft4+WWR+6BVIrSm23TBv9cq1FXQ==" saltValue="KWjJ6JPaXQ1DysKst6MD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6934876</v>
      </c>
      <c r="S5" s="727"/>
      <c r="T5" s="727"/>
      <c r="U5" s="727"/>
      <c r="V5" s="727"/>
      <c r="W5" s="727"/>
      <c r="X5" s="727"/>
      <c r="Y5" s="773"/>
      <c r="Z5" s="791">
        <v>20.3</v>
      </c>
      <c r="AA5" s="791"/>
      <c r="AB5" s="791"/>
      <c r="AC5" s="791"/>
      <c r="AD5" s="792">
        <v>6778416</v>
      </c>
      <c r="AE5" s="792"/>
      <c r="AF5" s="792"/>
      <c r="AG5" s="792"/>
      <c r="AH5" s="792"/>
      <c r="AI5" s="792"/>
      <c r="AJ5" s="792"/>
      <c r="AK5" s="792"/>
      <c r="AL5" s="774">
        <v>40.1</v>
      </c>
      <c r="AM5" s="743"/>
      <c r="AN5" s="743"/>
      <c r="AO5" s="775"/>
      <c r="AP5" s="760" t="s">
        <v>227</v>
      </c>
      <c r="AQ5" s="761"/>
      <c r="AR5" s="761"/>
      <c r="AS5" s="761"/>
      <c r="AT5" s="761"/>
      <c r="AU5" s="761"/>
      <c r="AV5" s="761"/>
      <c r="AW5" s="761"/>
      <c r="AX5" s="761"/>
      <c r="AY5" s="761"/>
      <c r="AZ5" s="761"/>
      <c r="BA5" s="761"/>
      <c r="BB5" s="761"/>
      <c r="BC5" s="761"/>
      <c r="BD5" s="761"/>
      <c r="BE5" s="761"/>
      <c r="BF5" s="762"/>
      <c r="BG5" s="661">
        <v>6764314</v>
      </c>
      <c r="BH5" s="664"/>
      <c r="BI5" s="664"/>
      <c r="BJ5" s="664"/>
      <c r="BK5" s="664"/>
      <c r="BL5" s="664"/>
      <c r="BM5" s="664"/>
      <c r="BN5" s="665"/>
      <c r="BO5" s="723">
        <v>97.5</v>
      </c>
      <c r="BP5" s="723"/>
      <c r="BQ5" s="723"/>
      <c r="BR5" s="723"/>
      <c r="BS5" s="724">
        <v>113469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277547</v>
      </c>
      <c r="S6" s="664"/>
      <c r="T6" s="664"/>
      <c r="U6" s="664"/>
      <c r="V6" s="664"/>
      <c r="W6" s="664"/>
      <c r="X6" s="664"/>
      <c r="Y6" s="665"/>
      <c r="Z6" s="723">
        <v>0.8</v>
      </c>
      <c r="AA6" s="723"/>
      <c r="AB6" s="723"/>
      <c r="AC6" s="723"/>
      <c r="AD6" s="724">
        <v>277547</v>
      </c>
      <c r="AE6" s="724"/>
      <c r="AF6" s="724"/>
      <c r="AG6" s="724"/>
      <c r="AH6" s="724"/>
      <c r="AI6" s="724"/>
      <c r="AJ6" s="724"/>
      <c r="AK6" s="724"/>
      <c r="AL6" s="666">
        <v>1.6</v>
      </c>
      <c r="AM6" s="667"/>
      <c r="AN6" s="667"/>
      <c r="AO6" s="725"/>
      <c r="AP6" s="658" t="s">
        <v>232</v>
      </c>
      <c r="AQ6" s="659"/>
      <c r="AR6" s="659"/>
      <c r="AS6" s="659"/>
      <c r="AT6" s="659"/>
      <c r="AU6" s="659"/>
      <c r="AV6" s="659"/>
      <c r="AW6" s="659"/>
      <c r="AX6" s="659"/>
      <c r="AY6" s="659"/>
      <c r="AZ6" s="659"/>
      <c r="BA6" s="659"/>
      <c r="BB6" s="659"/>
      <c r="BC6" s="659"/>
      <c r="BD6" s="659"/>
      <c r="BE6" s="659"/>
      <c r="BF6" s="660"/>
      <c r="BG6" s="661">
        <v>6764314</v>
      </c>
      <c r="BH6" s="664"/>
      <c r="BI6" s="664"/>
      <c r="BJ6" s="664"/>
      <c r="BK6" s="664"/>
      <c r="BL6" s="664"/>
      <c r="BM6" s="664"/>
      <c r="BN6" s="665"/>
      <c r="BO6" s="723">
        <v>97.5</v>
      </c>
      <c r="BP6" s="723"/>
      <c r="BQ6" s="723"/>
      <c r="BR6" s="723"/>
      <c r="BS6" s="724">
        <v>113469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243696</v>
      </c>
      <c r="CS6" s="664"/>
      <c r="CT6" s="664"/>
      <c r="CU6" s="664"/>
      <c r="CV6" s="664"/>
      <c r="CW6" s="664"/>
      <c r="CX6" s="664"/>
      <c r="CY6" s="665"/>
      <c r="CZ6" s="774">
        <v>0.7</v>
      </c>
      <c r="DA6" s="743"/>
      <c r="DB6" s="743"/>
      <c r="DC6" s="777"/>
      <c r="DD6" s="669">
        <v>4934</v>
      </c>
      <c r="DE6" s="664"/>
      <c r="DF6" s="664"/>
      <c r="DG6" s="664"/>
      <c r="DH6" s="664"/>
      <c r="DI6" s="664"/>
      <c r="DJ6" s="664"/>
      <c r="DK6" s="664"/>
      <c r="DL6" s="664"/>
      <c r="DM6" s="664"/>
      <c r="DN6" s="664"/>
      <c r="DO6" s="664"/>
      <c r="DP6" s="665"/>
      <c r="DQ6" s="669">
        <v>243696</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10645</v>
      </c>
      <c r="S7" s="664"/>
      <c r="T7" s="664"/>
      <c r="U7" s="664"/>
      <c r="V7" s="664"/>
      <c r="W7" s="664"/>
      <c r="X7" s="664"/>
      <c r="Y7" s="665"/>
      <c r="Z7" s="723">
        <v>0</v>
      </c>
      <c r="AA7" s="723"/>
      <c r="AB7" s="723"/>
      <c r="AC7" s="723"/>
      <c r="AD7" s="724">
        <v>10645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3159226</v>
      </c>
      <c r="BH7" s="664"/>
      <c r="BI7" s="664"/>
      <c r="BJ7" s="664"/>
      <c r="BK7" s="664"/>
      <c r="BL7" s="664"/>
      <c r="BM7" s="664"/>
      <c r="BN7" s="665"/>
      <c r="BO7" s="723">
        <v>45.6</v>
      </c>
      <c r="BP7" s="723"/>
      <c r="BQ7" s="723"/>
      <c r="BR7" s="723"/>
      <c r="BS7" s="724">
        <v>113469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4378240</v>
      </c>
      <c r="CS7" s="664"/>
      <c r="CT7" s="664"/>
      <c r="CU7" s="664"/>
      <c r="CV7" s="664"/>
      <c r="CW7" s="664"/>
      <c r="CX7" s="664"/>
      <c r="CY7" s="665"/>
      <c r="CZ7" s="723">
        <v>13.2</v>
      </c>
      <c r="DA7" s="723"/>
      <c r="DB7" s="723"/>
      <c r="DC7" s="723"/>
      <c r="DD7" s="669">
        <v>1536466</v>
      </c>
      <c r="DE7" s="664"/>
      <c r="DF7" s="664"/>
      <c r="DG7" s="664"/>
      <c r="DH7" s="664"/>
      <c r="DI7" s="664"/>
      <c r="DJ7" s="664"/>
      <c r="DK7" s="664"/>
      <c r="DL7" s="664"/>
      <c r="DM7" s="664"/>
      <c r="DN7" s="664"/>
      <c r="DO7" s="664"/>
      <c r="DP7" s="665"/>
      <c r="DQ7" s="669">
        <v>2715798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20559</v>
      </c>
      <c r="S8" s="664"/>
      <c r="T8" s="664"/>
      <c r="U8" s="664"/>
      <c r="V8" s="664"/>
      <c r="W8" s="664"/>
      <c r="X8" s="664"/>
      <c r="Y8" s="665"/>
      <c r="Z8" s="723">
        <v>0.1</v>
      </c>
      <c r="AA8" s="723"/>
      <c r="AB8" s="723"/>
      <c r="AC8" s="723"/>
      <c r="AD8" s="724">
        <v>20559</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108440</v>
      </c>
      <c r="BH8" s="664"/>
      <c r="BI8" s="664"/>
      <c r="BJ8" s="664"/>
      <c r="BK8" s="664"/>
      <c r="BL8" s="664"/>
      <c r="BM8" s="664"/>
      <c r="BN8" s="665"/>
      <c r="BO8" s="723">
        <v>1.6</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11608106</v>
      </c>
      <c r="CS8" s="664"/>
      <c r="CT8" s="664"/>
      <c r="CU8" s="664"/>
      <c r="CV8" s="664"/>
      <c r="CW8" s="664"/>
      <c r="CX8" s="664"/>
      <c r="CY8" s="665"/>
      <c r="CZ8" s="723">
        <v>34.9</v>
      </c>
      <c r="DA8" s="723"/>
      <c r="DB8" s="723"/>
      <c r="DC8" s="723"/>
      <c r="DD8" s="669">
        <v>184116</v>
      </c>
      <c r="DE8" s="664"/>
      <c r="DF8" s="664"/>
      <c r="DG8" s="664"/>
      <c r="DH8" s="664"/>
      <c r="DI8" s="664"/>
      <c r="DJ8" s="664"/>
      <c r="DK8" s="664"/>
      <c r="DL8" s="664"/>
      <c r="DM8" s="664"/>
      <c r="DN8" s="664"/>
      <c r="DO8" s="664"/>
      <c r="DP8" s="665"/>
      <c r="DQ8" s="669">
        <v>6095811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16123</v>
      </c>
      <c r="S9" s="664"/>
      <c r="T9" s="664"/>
      <c r="U9" s="664"/>
      <c r="V9" s="664"/>
      <c r="W9" s="664"/>
      <c r="X9" s="664"/>
      <c r="Y9" s="665"/>
      <c r="Z9" s="723">
        <v>0</v>
      </c>
      <c r="AA9" s="723"/>
      <c r="AB9" s="723"/>
      <c r="AC9" s="723"/>
      <c r="AD9" s="724">
        <v>16123</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2478363</v>
      </c>
      <c r="BH9" s="664"/>
      <c r="BI9" s="664"/>
      <c r="BJ9" s="664"/>
      <c r="BK9" s="664"/>
      <c r="BL9" s="664"/>
      <c r="BM9" s="664"/>
      <c r="BN9" s="665"/>
      <c r="BO9" s="723">
        <v>35.700000000000003</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2037996</v>
      </c>
      <c r="CS9" s="664"/>
      <c r="CT9" s="664"/>
      <c r="CU9" s="664"/>
      <c r="CV9" s="664"/>
      <c r="CW9" s="664"/>
      <c r="CX9" s="664"/>
      <c r="CY9" s="665"/>
      <c r="CZ9" s="723">
        <v>6.1</v>
      </c>
      <c r="DA9" s="723"/>
      <c r="DB9" s="723"/>
      <c r="DC9" s="723"/>
      <c r="DD9" s="669">
        <v>44296</v>
      </c>
      <c r="DE9" s="664"/>
      <c r="DF9" s="664"/>
      <c r="DG9" s="664"/>
      <c r="DH9" s="664"/>
      <c r="DI9" s="664"/>
      <c r="DJ9" s="664"/>
      <c r="DK9" s="664"/>
      <c r="DL9" s="664"/>
      <c r="DM9" s="664"/>
      <c r="DN9" s="664"/>
      <c r="DO9" s="664"/>
      <c r="DP9" s="665"/>
      <c r="DQ9" s="669">
        <v>1890614</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239</v>
      </c>
      <c r="AE10" s="724"/>
      <c r="AF10" s="724"/>
      <c r="AG10" s="724"/>
      <c r="AH10" s="724"/>
      <c r="AI10" s="724"/>
      <c r="AJ10" s="724"/>
      <c r="AK10" s="724"/>
      <c r="AL10" s="666" t="s">
        <v>243</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184921</v>
      </c>
      <c r="BH10" s="664"/>
      <c r="BI10" s="664"/>
      <c r="BJ10" s="664"/>
      <c r="BK10" s="664"/>
      <c r="BL10" s="664"/>
      <c r="BM10" s="664"/>
      <c r="BN10" s="665"/>
      <c r="BO10" s="723">
        <v>2.7</v>
      </c>
      <c r="BP10" s="723"/>
      <c r="BQ10" s="723"/>
      <c r="BR10" s="723"/>
      <c r="BS10" s="669">
        <v>36679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243</v>
      </c>
      <c r="CS10" s="664"/>
      <c r="CT10" s="664"/>
      <c r="CU10" s="664"/>
      <c r="CV10" s="664"/>
      <c r="CW10" s="664"/>
      <c r="CX10" s="664"/>
      <c r="CY10" s="665"/>
      <c r="CZ10" s="723" t="s">
        <v>239</v>
      </c>
      <c r="DA10" s="723"/>
      <c r="DB10" s="723"/>
      <c r="DC10" s="723"/>
      <c r="DD10" s="669" t="s">
        <v>243</v>
      </c>
      <c r="DE10" s="664"/>
      <c r="DF10" s="664"/>
      <c r="DG10" s="664"/>
      <c r="DH10" s="664"/>
      <c r="DI10" s="664"/>
      <c r="DJ10" s="664"/>
      <c r="DK10" s="664"/>
      <c r="DL10" s="664"/>
      <c r="DM10" s="664"/>
      <c r="DN10" s="664"/>
      <c r="DO10" s="664"/>
      <c r="DP10" s="665"/>
      <c r="DQ10" s="669" t="s">
        <v>243</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239</v>
      </c>
      <c r="AA11" s="723"/>
      <c r="AB11" s="723"/>
      <c r="AC11" s="723"/>
      <c r="AD11" s="724" t="s">
        <v>243</v>
      </c>
      <c r="AE11" s="724"/>
      <c r="AF11" s="724"/>
      <c r="AG11" s="724"/>
      <c r="AH11" s="724"/>
      <c r="AI11" s="724"/>
      <c r="AJ11" s="724"/>
      <c r="AK11" s="724"/>
      <c r="AL11" s="666" t="s">
        <v>243</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387502</v>
      </c>
      <c r="BH11" s="664"/>
      <c r="BI11" s="664"/>
      <c r="BJ11" s="664"/>
      <c r="BK11" s="664"/>
      <c r="BL11" s="664"/>
      <c r="BM11" s="664"/>
      <c r="BN11" s="665"/>
      <c r="BO11" s="723">
        <v>5.6</v>
      </c>
      <c r="BP11" s="723"/>
      <c r="BQ11" s="723"/>
      <c r="BR11" s="723"/>
      <c r="BS11" s="669">
        <v>76790</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3403553</v>
      </c>
      <c r="CS11" s="664"/>
      <c r="CT11" s="664"/>
      <c r="CU11" s="664"/>
      <c r="CV11" s="664"/>
      <c r="CW11" s="664"/>
      <c r="CX11" s="664"/>
      <c r="CY11" s="665"/>
      <c r="CZ11" s="723">
        <v>10.199999999999999</v>
      </c>
      <c r="DA11" s="723"/>
      <c r="DB11" s="723"/>
      <c r="DC11" s="723"/>
      <c r="DD11" s="669">
        <v>2540860</v>
      </c>
      <c r="DE11" s="664"/>
      <c r="DF11" s="664"/>
      <c r="DG11" s="664"/>
      <c r="DH11" s="664"/>
      <c r="DI11" s="664"/>
      <c r="DJ11" s="664"/>
      <c r="DK11" s="664"/>
      <c r="DL11" s="664"/>
      <c r="DM11" s="664"/>
      <c r="DN11" s="664"/>
      <c r="DO11" s="664"/>
      <c r="DP11" s="665"/>
      <c r="DQ11" s="669">
        <v>683698</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1200227</v>
      </c>
      <c r="S12" s="664"/>
      <c r="T12" s="664"/>
      <c r="U12" s="664"/>
      <c r="V12" s="664"/>
      <c r="W12" s="664"/>
      <c r="X12" s="664"/>
      <c r="Y12" s="665"/>
      <c r="Z12" s="723">
        <v>3.5</v>
      </c>
      <c r="AA12" s="723"/>
      <c r="AB12" s="723"/>
      <c r="AC12" s="723"/>
      <c r="AD12" s="724">
        <v>1200227</v>
      </c>
      <c r="AE12" s="724"/>
      <c r="AF12" s="724"/>
      <c r="AG12" s="724"/>
      <c r="AH12" s="724"/>
      <c r="AI12" s="724"/>
      <c r="AJ12" s="724"/>
      <c r="AK12" s="724"/>
      <c r="AL12" s="666">
        <v>7.1</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2924112</v>
      </c>
      <c r="BH12" s="664"/>
      <c r="BI12" s="664"/>
      <c r="BJ12" s="664"/>
      <c r="BK12" s="664"/>
      <c r="BL12" s="664"/>
      <c r="BM12" s="664"/>
      <c r="BN12" s="665"/>
      <c r="BO12" s="723">
        <v>42.2</v>
      </c>
      <c r="BP12" s="723"/>
      <c r="BQ12" s="723"/>
      <c r="BR12" s="723"/>
      <c r="BS12" s="669" t="s">
        <v>239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851734</v>
      </c>
      <c r="CS12" s="664"/>
      <c r="CT12" s="664"/>
      <c r="CU12" s="664"/>
      <c r="CV12" s="664"/>
      <c r="CW12" s="664"/>
      <c r="CX12" s="664"/>
      <c r="CY12" s="665"/>
      <c r="CZ12" s="723">
        <v>2.6</v>
      </c>
      <c r="DA12" s="723"/>
      <c r="DB12" s="723"/>
      <c r="DC12" s="723"/>
      <c r="DD12" s="669">
        <v>16757</v>
      </c>
      <c r="DE12" s="664"/>
      <c r="DF12" s="664"/>
      <c r="DG12" s="664"/>
      <c r="DH12" s="664"/>
      <c r="DI12" s="664"/>
      <c r="DJ12" s="664"/>
      <c r="DK12" s="664"/>
      <c r="DL12" s="664"/>
      <c r="DM12" s="664"/>
      <c r="DN12" s="664"/>
      <c r="DO12" s="664"/>
      <c r="DP12" s="665"/>
      <c r="DQ12" s="669">
        <v>674930</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19297</v>
      </c>
      <c r="S13" s="664"/>
      <c r="T13" s="664"/>
      <c r="U13" s="664"/>
      <c r="V13" s="664"/>
      <c r="W13" s="664"/>
      <c r="X13" s="664"/>
      <c r="Y13" s="665"/>
      <c r="Z13" s="723">
        <v>0.1</v>
      </c>
      <c r="AA13" s="723"/>
      <c r="AB13" s="723"/>
      <c r="AC13" s="723"/>
      <c r="AD13" s="724">
        <v>19297</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2921890</v>
      </c>
      <c r="BH13" s="664"/>
      <c r="BI13" s="664"/>
      <c r="BJ13" s="664"/>
      <c r="BK13" s="664"/>
      <c r="BL13" s="664"/>
      <c r="BM13" s="664"/>
      <c r="BN13" s="665"/>
      <c r="BO13" s="723">
        <v>42.1</v>
      </c>
      <c r="BP13" s="723"/>
      <c r="BQ13" s="723"/>
      <c r="BR13" s="723"/>
      <c r="BS13" s="669" t="s">
        <v>239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2892835</v>
      </c>
      <c r="CS13" s="664"/>
      <c r="CT13" s="664"/>
      <c r="CU13" s="664"/>
      <c r="CV13" s="664"/>
      <c r="CW13" s="664"/>
      <c r="CX13" s="664"/>
      <c r="CY13" s="665"/>
      <c r="CZ13" s="723">
        <v>8.6999999999999993</v>
      </c>
      <c r="DA13" s="723"/>
      <c r="DB13" s="723"/>
      <c r="DC13" s="723"/>
      <c r="DD13" s="669">
        <v>1657843</v>
      </c>
      <c r="DE13" s="664"/>
      <c r="DF13" s="664"/>
      <c r="DG13" s="664"/>
      <c r="DH13" s="664"/>
      <c r="DI13" s="664"/>
      <c r="DJ13" s="664"/>
      <c r="DK13" s="664"/>
      <c r="DL13" s="664"/>
      <c r="DM13" s="664"/>
      <c r="DN13" s="664"/>
      <c r="DO13" s="664"/>
      <c r="DP13" s="665"/>
      <c r="DQ13" s="669">
        <v>1518757</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243</v>
      </c>
      <c r="AA14" s="723"/>
      <c r="AB14" s="723"/>
      <c r="AC14" s="723"/>
      <c r="AD14" s="724" t="s">
        <v>243</v>
      </c>
      <c r="AE14" s="724"/>
      <c r="AF14" s="724"/>
      <c r="AG14" s="724"/>
      <c r="AH14" s="724"/>
      <c r="AI14" s="724"/>
      <c r="AJ14" s="724"/>
      <c r="AK14" s="724"/>
      <c r="AL14" s="666" t="s">
        <v>243</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239136</v>
      </c>
      <c r="BH14" s="664"/>
      <c r="BI14" s="664"/>
      <c r="BJ14" s="664"/>
      <c r="BK14" s="664"/>
      <c r="BL14" s="664"/>
      <c r="BM14" s="664"/>
      <c r="BN14" s="665"/>
      <c r="BO14" s="723">
        <v>3.4</v>
      </c>
      <c r="BP14" s="723"/>
      <c r="BQ14" s="723"/>
      <c r="BR14" s="723"/>
      <c r="BS14" s="669" t="s">
        <v>239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1192449</v>
      </c>
      <c r="CS14" s="664"/>
      <c r="CT14" s="664"/>
      <c r="CU14" s="664"/>
      <c r="CV14" s="664"/>
      <c r="CW14" s="664"/>
      <c r="CX14" s="664"/>
      <c r="CY14" s="665"/>
      <c r="CZ14" s="723">
        <v>3.6</v>
      </c>
      <c r="DA14" s="723"/>
      <c r="DB14" s="723"/>
      <c r="DC14" s="723"/>
      <c r="DD14" s="669">
        <v>231681</v>
      </c>
      <c r="DE14" s="664"/>
      <c r="DF14" s="664"/>
      <c r="DG14" s="664"/>
      <c r="DH14" s="664"/>
      <c r="DI14" s="664"/>
      <c r="DJ14" s="664"/>
      <c r="DK14" s="664"/>
      <c r="DL14" s="664"/>
      <c r="DM14" s="664"/>
      <c r="DN14" s="664"/>
      <c r="DO14" s="664"/>
      <c r="DP14" s="665"/>
      <c r="DQ14" s="669">
        <v>996553</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65623</v>
      </c>
      <c r="S15" s="664"/>
      <c r="T15" s="664"/>
      <c r="U15" s="664"/>
      <c r="V15" s="664"/>
      <c r="W15" s="664"/>
      <c r="X15" s="664"/>
      <c r="Y15" s="665"/>
      <c r="Z15" s="723">
        <v>0.2</v>
      </c>
      <c r="AA15" s="723"/>
      <c r="AB15" s="723"/>
      <c r="AC15" s="723"/>
      <c r="AD15" s="724">
        <v>65623</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441840</v>
      </c>
      <c r="BH15" s="664"/>
      <c r="BI15" s="664"/>
      <c r="BJ15" s="664"/>
      <c r="BK15" s="664"/>
      <c r="BL15" s="664"/>
      <c r="BM15" s="664"/>
      <c r="BN15" s="665"/>
      <c r="BO15" s="723">
        <v>6.4</v>
      </c>
      <c r="BP15" s="723"/>
      <c r="BQ15" s="723"/>
      <c r="BR15" s="723"/>
      <c r="BS15" s="669" t="s">
        <v>239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2869822</v>
      </c>
      <c r="CS15" s="664"/>
      <c r="CT15" s="664"/>
      <c r="CU15" s="664"/>
      <c r="CV15" s="664"/>
      <c r="CW15" s="664"/>
      <c r="CX15" s="664"/>
      <c r="CY15" s="665"/>
      <c r="CZ15" s="723">
        <v>8.6</v>
      </c>
      <c r="DA15" s="723"/>
      <c r="DB15" s="723"/>
      <c r="DC15" s="723"/>
      <c r="DD15" s="669">
        <v>942890</v>
      </c>
      <c r="DE15" s="664"/>
      <c r="DF15" s="664"/>
      <c r="DG15" s="664"/>
      <c r="DH15" s="664"/>
      <c r="DI15" s="664"/>
      <c r="DJ15" s="664"/>
      <c r="DK15" s="664"/>
      <c r="DL15" s="664"/>
      <c r="DM15" s="664"/>
      <c r="DN15" s="664"/>
      <c r="DO15" s="664"/>
      <c r="DP15" s="665"/>
      <c r="DQ15" s="669">
        <v>1831157</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243</v>
      </c>
      <c r="AA16" s="723"/>
      <c r="AB16" s="723"/>
      <c r="AC16" s="723"/>
      <c r="AD16" s="724" t="s">
        <v>239</v>
      </c>
      <c r="AE16" s="724"/>
      <c r="AF16" s="724"/>
      <c r="AG16" s="724"/>
      <c r="AH16" s="724"/>
      <c r="AI16" s="724"/>
      <c r="AJ16" s="724"/>
      <c r="AK16" s="724"/>
      <c r="AL16" s="666" t="s">
        <v>243</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239</v>
      </c>
      <c r="BP16" s="723"/>
      <c r="BQ16" s="723"/>
      <c r="BR16" s="723"/>
      <c r="BS16" s="669" t="s">
        <v>239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187917</v>
      </c>
      <c r="CS16" s="664"/>
      <c r="CT16" s="664"/>
      <c r="CU16" s="664"/>
      <c r="CV16" s="664"/>
      <c r="CW16" s="664"/>
      <c r="CX16" s="664"/>
      <c r="CY16" s="665"/>
      <c r="CZ16" s="723">
        <v>0.6</v>
      </c>
      <c r="DA16" s="723"/>
      <c r="DB16" s="723"/>
      <c r="DC16" s="723"/>
      <c r="DD16" s="669" t="s">
        <v>239</v>
      </c>
      <c r="DE16" s="664"/>
      <c r="DF16" s="664"/>
      <c r="DG16" s="664"/>
      <c r="DH16" s="664"/>
      <c r="DI16" s="664"/>
      <c r="DJ16" s="664"/>
      <c r="DK16" s="664"/>
      <c r="DL16" s="664"/>
      <c r="DM16" s="664"/>
      <c r="DN16" s="664"/>
      <c r="DO16" s="664"/>
      <c r="DP16" s="665"/>
      <c r="DQ16" s="669">
        <v>167119</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38628</v>
      </c>
      <c r="S17" s="664"/>
      <c r="T17" s="664"/>
      <c r="U17" s="664"/>
      <c r="V17" s="664"/>
      <c r="W17" s="664"/>
      <c r="X17" s="664"/>
      <c r="Y17" s="665"/>
      <c r="Z17" s="723">
        <v>0.1</v>
      </c>
      <c r="AA17" s="723"/>
      <c r="AB17" s="723"/>
      <c r="AC17" s="723"/>
      <c r="AD17" s="724">
        <v>38628</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3560155</v>
      </c>
      <c r="CS17" s="664"/>
      <c r="CT17" s="664"/>
      <c r="CU17" s="664"/>
      <c r="CV17" s="664"/>
      <c r="CW17" s="664"/>
      <c r="CX17" s="664"/>
      <c r="CY17" s="665"/>
      <c r="CZ17" s="723">
        <v>10.7</v>
      </c>
      <c r="DA17" s="723"/>
      <c r="DB17" s="723"/>
      <c r="DC17" s="723"/>
      <c r="DD17" s="669" t="s">
        <v>239</v>
      </c>
      <c r="DE17" s="664"/>
      <c r="DF17" s="664"/>
      <c r="DG17" s="664"/>
      <c r="DH17" s="664"/>
      <c r="DI17" s="664"/>
      <c r="DJ17" s="664"/>
      <c r="DK17" s="664"/>
      <c r="DL17" s="664"/>
      <c r="DM17" s="664"/>
      <c r="DN17" s="664"/>
      <c r="DO17" s="664"/>
      <c r="DP17" s="665"/>
      <c r="DQ17" s="669">
        <v>3515646</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9489150</v>
      </c>
      <c r="S18" s="664"/>
      <c r="T18" s="664"/>
      <c r="U18" s="664"/>
      <c r="V18" s="664"/>
      <c r="W18" s="664"/>
      <c r="X18" s="664"/>
      <c r="Y18" s="665"/>
      <c r="Z18" s="723">
        <v>27.7</v>
      </c>
      <c r="AA18" s="723"/>
      <c r="AB18" s="723"/>
      <c r="AC18" s="723"/>
      <c r="AD18" s="724">
        <v>8461671</v>
      </c>
      <c r="AE18" s="724"/>
      <c r="AF18" s="724"/>
      <c r="AG18" s="724"/>
      <c r="AH18" s="724"/>
      <c r="AI18" s="724"/>
      <c r="AJ18" s="724"/>
      <c r="AK18" s="724"/>
      <c r="AL18" s="666">
        <v>50</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239</v>
      </c>
      <c r="BP18" s="723"/>
      <c r="BQ18" s="723"/>
      <c r="BR18" s="723"/>
      <c r="BS18" s="669" t="s">
        <v>243</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243</v>
      </c>
      <c r="DA18" s="723"/>
      <c r="DB18" s="723"/>
      <c r="DC18" s="723"/>
      <c r="DD18" s="669" t="s">
        <v>243</v>
      </c>
      <c r="DE18" s="664"/>
      <c r="DF18" s="664"/>
      <c r="DG18" s="664"/>
      <c r="DH18" s="664"/>
      <c r="DI18" s="664"/>
      <c r="DJ18" s="664"/>
      <c r="DK18" s="664"/>
      <c r="DL18" s="664"/>
      <c r="DM18" s="664"/>
      <c r="DN18" s="664"/>
      <c r="DO18" s="664"/>
      <c r="DP18" s="665"/>
      <c r="DQ18" s="669" t="s">
        <v>239</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8461671</v>
      </c>
      <c r="S19" s="664"/>
      <c r="T19" s="664"/>
      <c r="U19" s="664"/>
      <c r="V19" s="664"/>
      <c r="W19" s="664"/>
      <c r="X19" s="664"/>
      <c r="Y19" s="665"/>
      <c r="Z19" s="723">
        <v>24.7</v>
      </c>
      <c r="AA19" s="723"/>
      <c r="AB19" s="723"/>
      <c r="AC19" s="723"/>
      <c r="AD19" s="724">
        <v>8461671</v>
      </c>
      <c r="AE19" s="724"/>
      <c r="AF19" s="724"/>
      <c r="AG19" s="724"/>
      <c r="AH19" s="724"/>
      <c r="AI19" s="724"/>
      <c r="AJ19" s="724"/>
      <c r="AK19" s="724"/>
      <c r="AL19" s="666">
        <v>50</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170562</v>
      </c>
      <c r="BH19" s="664"/>
      <c r="BI19" s="664"/>
      <c r="BJ19" s="664"/>
      <c r="BK19" s="664"/>
      <c r="BL19" s="664"/>
      <c r="BM19" s="664"/>
      <c r="BN19" s="665"/>
      <c r="BO19" s="723">
        <v>2.5</v>
      </c>
      <c r="BP19" s="723"/>
      <c r="BQ19" s="723"/>
      <c r="BR19" s="723"/>
      <c r="BS19" s="669" t="s">
        <v>243</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239</v>
      </c>
      <c r="DA19" s="723"/>
      <c r="DB19" s="723"/>
      <c r="DC19" s="723"/>
      <c r="DD19" s="669" t="s">
        <v>239</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1027479</v>
      </c>
      <c r="S20" s="664"/>
      <c r="T20" s="664"/>
      <c r="U20" s="664"/>
      <c r="V20" s="664"/>
      <c r="W20" s="664"/>
      <c r="X20" s="664"/>
      <c r="Y20" s="665"/>
      <c r="Z20" s="723">
        <v>3</v>
      </c>
      <c r="AA20" s="723"/>
      <c r="AB20" s="723"/>
      <c r="AC20" s="723"/>
      <c r="AD20" s="724" t="s">
        <v>243</v>
      </c>
      <c r="AE20" s="724"/>
      <c r="AF20" s="724"/>
      <c r="AG20" s="724"/>
      <c r="AH20" s="724"/>
      <c r="AI20" s="724"/>
      <c r="AJ20" s="724"/>
      <c r="AK20" s="724"/>
      <c r="AL20" s="666" t="s">
        <v>243</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170562</v>
      </c>
      <c r="BH20" s="664"/>
      <c r="BI20" s="664"/>
      <c r="BJ20" s="664"/>
      <c r="BK20" s="664"/>
      <c r="BL20" s="664"/>
      <c r="BM20" s="664"/>
      <c r="BN20" s="665"/>
      <c r="BO20" s="723">
        <v>2.5</v>
      </c>
      <c r="BP20" s="723"/>
      <c r="BQ20" s="723"/>
      <c r="BR20" s="723"/>
      <c r="BS20" s="669" t="s">
        <v>239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33226503</v>
      </c>
      <c r="CS20" s="664"/>
      <c r="CT20" s="664"/>
      <c r="CU20" s="664"/>
      <c r="CV20" s="664"/>
      <c r="CW20" s="664"/>
      <c r="CX20" s="664"/>
      <c r="CY20" s="665"/>
      <c r="CZ20" s="723">
        <v>100</v>
      </c>
      <c r="DA20" s="723"/>
      <c r="DB20" s="723"/>
      <c r="DC20" s="723"/>
      <c r="DD20" s="669">
        <v>7159843</v>
      </c>
      <c r="DE20" s="664"/>
      <c r="DF20" s="664"/>
      <c r="DG20" s="664"/>
      <c r="DH20" s="664"/>
      <c r="DI20" s="664"/>
      <c r="DJ20" s="664"/>
      <c r="DK20" s="664"/>
      <c r="DL20" s="664"/>
      <c r="DM20" s="664"/>
      <c r="DN20" s="664"/>
      <c r="DO20" s="664"/>
      <c r="DP20" s="665"/>
      <c r="DQ20" s="669">
        <v>20333779</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239</v>
      </c>
      <c r="AA21" s="723"/>
      <c r="AB21" s="723"/>
      <c r="AC21" s="723"/>
      <c r="AD21" s="724" t="s">
        <v>243</v>
      </c>
      <c r="AE21" s="724"/>
      <c r="AF21" s="724"/>
      <c r="AG21" s="724"/>
      <c r="AH21" s="724"/>
      <c r="AI21" s="724"/>
      <c r="AJ21" s="724"/>
      <c r="AK21" s="724"/>
      <c r="AL21" s="666" t="s">
        <v>243</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14102</v>
      </c>
      <c r="BH21" s="664"/>
      <c r="BI21" s="664"/>
      <c r="BJ21" s="664"/>
      <c r="BK21" s="664"/>
      <c r="BL21" s="664"/>
      <c r="BM21" s="664"/>
      <c r="BN21" s="665"/>
      <c r="BO21" s="723">
        <v>0.2</v>
      </c>
      <c r="BP21" s="723"/>
      <c r="BQ21" s="723"/>
      <c r="BR21" s="723"/>
      <c r="BS21" s="669" t="s">
        <v>243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18072675</v>
      </c>
      <c r="S22" s="664"/>
      <c r="T22" s="664"/>
      <c r="U22" s="664"/>
      <c r="V22" s="664"/>
      <c r="W22" s="664"/>
      <c r="X22" s="664"/>
      <c r="Y22" s="665"/>
      <c r="Z22" s="723">
        <v>52.8</v>
      </c>
      <c r="AA22" s="723"/>
      <c r="AB22" s="723"/>
      <c r="AC22" s="723"/>
      <c r="AD22" s="724">
        <v>16888736</v>
      </c>
      <c r="AE22" s="724"/>
      <c r="AF22" s="724"/>
      <c r="AG22" s="724"/>
      <c r="AH22" s="724"/>
      <c r="AI22" s="724"/>
      <c r="AJ22" s="724"/>
      <c r="AK22" s="724"/>
      <c r="AL22" s="666">
        <v>99.9</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7730</v>
      </c>
      <c r="S23" s="664"/>
      <c r="T23" s="664"/>
      <c r="U23" s="664"/>
      <c r="V23" s="664"/>
      <c r="W23" s="664"/>
      <c r="X23" s="664"/>
      <c r="Y23" s="665"/>
      <c r="Z23" s="723">
        <v>0</v>
      </c>
      <c r="AA23" s="723"/>
      <c r="AB23" s="723"/>
      <c r="AC23" s="723"/>
      <c r="AD23" s="724">
        <v>7730</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156460</v>
      </c>
      <c r="BH23" s="664"/>
      <c r="BI23" s="664"/>
      <c r="BJ23" s="664"/>
      <c r="BK23" s="664"/>
      <c r="BL23" s="664"/>
      <c r="BM23" s="664"/>
      <c r="BN23" s="665"/>
      <c r="BO23" s="723">
        <v>2.2999999999999998</v>
      </c>
      <c r="BP23" s="723"/>
      <c r="BQ23" s="723"/>
      <c r="BR23" s="723"/>
      <c r="BS23" s="669" t="s">
        <v>243</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293809</v>
      </c>
      <c r="S24" s="664"/>
      <c r="T24" s="664"/>
      <c r="U24" s="664"/>
      <c r="V24" s="664"/>
      <c r="W24" s="664"/>
      <c r="X24" s="664"/>
      <c r="Y24" s="665"/>
      <c r="Z24" s="723">
        <v>0.9</v>
      </c>
      <c r="AA24" s="723"/>
      <c r="AB24" s="723"/>
      <c r="AC24" s="723"/>
      <c r="AD24" s="724" t="s">
        <v>243</v>
      </c>
      <c r="AE24" s="724"/>
      <c r="AF24" s="724"/>
      <c r="AG24" s="724"/>
      <c r="AH24" s="724"/>
      <c r="AI24" s="724"/>
      <c r="AJ24" s="724"/>
      <c r="AK24" s="724"/>
      <c r="AL24" s="666" t="s">
        <v>243</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239</v>
      </c>
      <c r="BP24" s="723"/>
      <c r="BQ24" s="723"/>
      <c r="BR24" s="723"/>
      <c r="BS24" s="669" t="s">
        <v>243</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14713141</v>
      </c>
      <c r="CS24" s="727"/>
      <c r="CT24" s="727"/>
      <c r="CU24" s="727"/>
      <c r="CV24" s="727"/>
      <c r="CW24" s="727"/>
      <c r="CX24" s="727"/>
      <c r="CY24" s="773"/>
      <c r="CZ24" s="774">
        <v>44.3</v>
      </c>
      <c r="DA24" s="743"/>
      <c r="DB24" s="743"/>
      <c r="DC24" s="777"/>
      <c r="DD24" s="772">
        <v>9637772</v>
      </c>
      <c r="DE24" s="727"/>
      <c r="DF24" s="727"/>
      <c r="DG24" s="727"/>
      <c r="DH24" s="727"/>
      <c r="DI24" s="727"/>
      <c r="DJ24" s="727"/>
      <c r="DK24" s="773"/>
      <c r="DL24" s="772">
        <v>9551838</v>
      </c>
      <c r="DM24" s="727"/>
      <c r="DN24" s="727"/>
      <c r="DO24" s="727"/>
      <c r="DP24" s="727"/>
      <c r="DQ24" s="727"/>
      <c r="DR24" s="727"/>
      <c r="DS24" s="727"/>
      <c r="DT24" s="727"/>
      <c r="DU24" s="727"/>
      <c r="DV24" s="773"/>
      <c r="DW24" s="774">
        <v>53.7</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243293</v>
      </c>
      <c r="S25" s="664"/>
      <c r="T25" s="664"/>
      <c r="U25" s="664"/>
      <c r="V25" s="664"/>
      <c r="W25" s="664"/>
      <c r="X25" s="664"/>
      <c r="Y25" s="665"/>
      <c r="Z25" s="723">
        <v>0.7</v>
      </c>
      <c r="AA25" s="723"/>
      <c r="AB25" s="723"/>
      <c r="AC25" s="723"/>
      <c r="AD25" s="724">
        <v>12593</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243</v>
      </c>
      <c r="BP25" s="723"/>
      <c r="BQ25" s="723"/>
      <c r="BR25" s="723"/>
      <c r="BS25" s="669" t="s">
        <v>239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4235351</v>
      </c>
      <c r="CS25" s="662"/>
      <c r="CT25" s="662"/>
      <c r="CU25" s="662"/>
      <c r="CV25" s="662"/>
      <c r="CW25" s="662"/>
      <c r="CX25" s="662"/>
      <c r="CY25" s="663"/>
      <c r="CZ25" s="666">
        <v>12.7</v>
      </c>
      <c r="DA25" s="695"/>
      <c r="DB25" s="695"/>
      <c r="DC25" s="696"/>
      <c r="DD25" s="669">
        <v>3942963</v>
      </c>
      <c r="DE25" s="662"/>
      <c r="DF25" s="662"/>
      <c r="DG25" s="662"/>
      <c r="DH25" s="662"/>
      <c r="DI25" s="662"/>
      <c r="DJ25" s="662"/>
      <c r="DK25" s="663"/>
      <c r="DL25" s="669">
        <v>3857029</v>
      </c>
      <c r="DM25" s="662"/>
      <c r="DN25" s="662"/>
      <c r="DO25" s="662"/>
      <c r="DP25" s="662"/>
      <c r="DQ25" s="662"/>
      <c r="DR25" s="662"/>
      <c r="DS25" s="662"/>
      <c r="DT25" s="662"/>
      <c r="DU25" s="662"/>
      <c r="DV25" s="663"/>
      <c r="DW25" s="666">
        <v>21.7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109461</v>
      </c>
      <c r="S26" s="664"/>
      <c r="T26" s="664"/>
      <c r="U26" s="664"/>
      <c r="V26" s="664"/>
      <c r="W26" s="664"/>
      <c r="X26" s="664"/>
      <c r="Y26" s="665"/>
      <c r="Z26" s="723">
        <v>0.3</v>
      </c>
      <c r="AA26" s="723"/>
      <c r="AB26" s="723"/>
      <c r="AC26" s="723"/>
      <c r="AD26" s="724">
        <v>326</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239</v>
      </c>
      <c r="BH26" s="664"/>
      <c r="BI26" s="664"/>
      <c r="BJ26" s="664"/>
      <c r="BK26" s="664"/>
      <c r="BL26" s="664"/>
      <c r="BM26" s="664"/>
      <c r="BN26" s="665"/>
      <c r="BO26" s="723" t="s">
        <v>239</v>
      </c>
      <c r="BP26" s="723"/>
      <c r="BQ26" s="723"/>
      <c r="BR26" s="723"/>
      <c r="BS26" s="669" t="s">
        <v>239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2549422</v>
      </c>
      <c r="CS26" s="664"/>
      <c r="CT26" s="664"/>
      <c r="CU26" s="664"/>
      <c r="CV26" s="664"/>
      <c r="CW26" s="664"/>
      <c r="CX26" s="664"/>
      <c r="CY26" s="665"/>
      <c r="CZ26" s="666">
        <v>7.7</v>
      </c>
      <c r="DA26" s="695"/>
      <c r="DB26" s="695"/>
      <c r="DC26" s="696"/>
      <c r="DD26" s="669">
        <v>2364100</v>
      </c>
      <c r="DE26" s="664"/>
      <c r="DF26" s="664"/>
      <c r="DG26" s="664"/>
      <c r="DH26" s="664"/>
      <c r="DI26" s="664"/>
      <c r="DJ26" s="664"/>
      <c r="DK26" s="665"/>
      <c r="DL26" s="669" t="s">
        <v>239</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4082435</v>
      </c>
      <c r="S27" s="664"/>
      <c r="T27" s="664"/>
      <c r="U27" s="664"/>
      <c r="V27" s="664"/>
      <c r="W27" s="664"/>
      <c r="X27" s="664"/>
      <c r="Y27" s="665"/>
      <c r="Z27" s="723">
        <v>11.9</v>
      </c>
      <c r="AA27" s="723"/>
      <c r="AB27" s="723"/>
      <c r="AC27" s="723"/>
      <c r="AD27" s="724" t="s">
        <v>239</v>
      </c>
      <c r="AE27" s="724"/>
      <c r="AF27" s="724"/>
      <c r="AG27" s="724"/>
      <c r="AH27" s="724"/>
      <c r="AI27" s="724"/>
      <c r="AJ27" s="724"/>
      <c r="AK27" s="724"/>
      <c r="AL27" s="666" t="s">
        <v>243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6934876</v>
      </c>
      <c r="BH27" s="664"/>
      <c r="BI27" s="664"/>
      <c r="BJ27" s="664"/>
      <c r="BK27" s="664"/>
      <c r="BL27" s="664"/>
      <c r="BM27" s="664"/>
      <c r="BN27" s="665"/>
      <c r="BO27" s="723">
        <v>100</v>
      </c>
      <c r="BP27" s="723"/>
      <c r="BQ27" s="723"/>
      <c r="BR27" s="723"/>
      <c r="BS27" s="669">
        <v>113469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6917635</v>
      </c>
      <c r="CS27" s="662"/>
      <c r="CT27" s="662"/>
      <c r="CU27" s="662"/>
      <c r="CV27" s="662"/>
      <c r="CW27" s="662"/>
      <c r="CX27" s="662"/>
      <c r="CY27" s="663"/>
      <c r="CZ27" s="666">
        <v>20.8</v>
      </c>
      <c r="DA27" s="695"/>
      <c r="DB27" s="695"/>
      <c r="DC27" s="696"/>
      <c r="DD27" s="669">
        <v>2179163</v>
      </c>
      <c r="DE27" s="662"/>
      <c r="DF27" s="662"/>
      <c r="DG27" s="662"/>
      <c r="DH27" s="662"/>
      <c r="DI27" s="662"/>
      <c r="DJ27" s="662"/>
      <c r="DK27" s="663"/>
      <c r="DL27" s="669">
        <v>2179163</v>
      </c>
      <c r="DM27" s="662"/>
      <c r="DN27" s="662"/>
      <c r="DO27" s="662"/>
      <c r="DP27" s="662"/>
      <c r="DQ27" s="662"/>
      <c r="DR27" s="662"/>
      <c r="DS27" s="662"/>
      <c r="DT27" s="662"/>
      <c r="DU27" s="662"/>
      <c r="DV27" s="663"/>
      <c r="DW27" s="666">
        <v>12.3</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243</v>
      </c>
      <c r="S28" s="664"/>
      <c r="T28" s="664"/>
      <c r="U28" s="664"/>
      <c r="V28" s="664"/>
      <c r="W28" s="664"/>
      <c r="X28" s="664"/>
      <c r="Y28" s="665"/>
      <c r="Z28" s="723" t="s">
        <v>243</v>
      </c>
      <c r="AA28" s="723"/>
      <c r="AB28" s="723"/>
      <c r="AC28" s="723"/>
      <c r="AD28" s="724" t="s">
        <v>243</v>
      </c>
      <c r="AE28" s="724"/>
      <c r="AF28" s="724"/>
      <c r="AG28" s="724"/>
      <c r="AH28" s="724"/>
      <c r="AI28" s="724"/>
      <c r="AJ28" s="724"/>
      <c r="AK28" s="724"/>
      <c r="AL28" s="666" t="s">
        <v>239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3560155</v>
      </c>
      <c r="CS28" s="664"/>
      <c r="CT28" s="664"/>
      <c r="CU28" s="664"/>
      <c r="CV28" s="664"/>
      <c r="CW28" s="664"/>
      <c r="CX28" s="664"/>
      <c r="CY28" s="665"/>
      <c r="CZ28" s="666">
        <v>10.7</v>
      </c>
      <c r="DA28" s="695"/>
      <c r="DB28" s="695"/>
      <c r="DC28" s="696"/>
      <c r="DD28" s="669">
        <v>3515646</v>
      </c>
      <c r="DE28" s="664"/>
      <c r="DF28" s="664"/>
      <c r="DG28" s="664"/>
      <c r="DH28" s="664"/>
      <c r="DI28" s="664"/>
      <c r="DJ28" s="664"/>
      <c r="DK28" s="665"/>
      <c r="DL28" s="669">
        <v>3515646</v>
      </c>
      <c r="DM28" s="664"/>
      <c r="DN28" s="664"/>
      <c r="DO28" s="664"/>
      <c r="DP28" s="664"/>
      <c r="DQ28" s="664"/>
      <c r="DR28" s="664"/>
      <c r="DS28" s="664"/>
      <c r="DT28" s="664"/>
      <c r="DU28" s="664"/>
      <c r="DV28" s="665"/>
      <c r="DW28" s="666">
        <v>19.8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3891496</v>
      </c>
      <c r="S29" s="664"/>
      <c r="T29" s="664"/>
      <c r="U29" s="664"/>
      <c r="V29" s="664"/>
      <c r="W29" s="664"/>
      <c r="X29" s="664"/>
      <c r="Y29" s="665"/>
      <c r="Z29" s="723">
        <v>11.4</v>
      </c>
      <c r="AA29" s="723"/>
      <c r="AB29" s="723"/>
      <c r="AC29" s="723"/>
      <c r="AD29" s="724" t="s">
        <v>243</v>
      </c>
      <c r="AE29" s="724"/>
      <c r="AF29" s="724"/>
      <c r="AG29" s="724"/>
      <c r="AH29" s="724"/>
      <c r="AI29" s="724"/>
      <c r="AJ29" s="724"/>
      <c r="AK29" s="724"/>
      <c r="AL29" s="666" t="s">
        <v>239</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3560074</v>
      </c>
      <c r="CS29" s="662"/>
      <c r="CT29" s="662"/>
      <c r="CU29" s="662"/>
      <c r="CV29" s="662"/>
      <c r="CW29" s="662"/>
      <c r="CX29" s="662"/>
      <c r="CY29" s="663"/>
      <c r="CZ29" s="666">
        <v>10.7</v>
      </c>
      <c r="DA29" s="695"/>
      <c r="DB29" s="695"/>
      <c r="DC29" s="696"/>
      <c r="DD29" s="669">
        <v>3515565</v>
      </c>
      <c r="DE29" s="662"/>
      <c r="DF29" s="662"/>
      <c r="DG29" s="662"/>
      <c r="DH29" s="662"/>
      <c r="DI29" s="662"/>
      <c r="DJ29" s="662"/>
      <c r="DK29" s="663"/>
      <c r="DL29" s="669">
        <v>3515565</v>
      </c>
      <c r="DM29" s="662"/>
      <c r="DN29" s="662"/>
      <c r="DO29" s="662"/>
      <c r="DP29" s="662"/>
      <c r="DQ29" s="662"/>
      <c r="DR29" s="662"/>
      <c r="DS29" s="662"/>
      <c r="DT29" s="662"/>
      <c r="DU29" s="662"/>
      <c r="DV29" s="663"/>
      <c r="DW29" s="666">
        <v>19.8</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234744</v>
      </c>
      <c r="S30" s="664"/>
      <c r="T30" s="664"/>
      <c r="U30" s="664"/>
      <c r="V30" s="664"/>
      <c r="W30" s="664"/>
      <c r="X30" s="664"/>
      <c r="Y30" s="665"/>
      <c r="Z30" s="723">
        <v>0.7</v>
      </c>
      <c r="AA30" s="723"/>
      <c r="AB30" s="723"/>
      <c r="AC30" s="723"/>
      <c r="AD30" s="724" t="s">
        <v>243</v>
      </c>
      <c r="AE30" s="724"/>
      <c r="AF30" s="724"/>
      <c r="AG30" s="724"/>
      <c r="AH30" s="724"/>
      <c r="AI30" s="724"/>
      <c r="AJ30" s="724"/>
      <c r="AK30" s="724"/>
      <c r="AL30" s="666" t="s">
        <v>239</v>
      </c>
      <c r="AM30" s="667"/>
      <c r="AN30" s="667"/>
      <c r="AO30" s="725"/>
      <c r="AP30" s="751" t="s">
        <v>310</v>
      </c>
      <c r="AQ30" s="752"/>
      <c r="AR30" s="752"/>
      <c r="AS30" s="752"/>
      <c r="AT30" s="757" t="s">
        <v>311</v>
      </c>
      <c r="AU30" s="230"/>
      <c r="AV30" s="230"/>
      <c r="AW30" s="230"/>
      <c r="AX30" s="760" t="s">
        <v>189</v>
      </c>
      <c r="AY30" s="761"/>
      <c r="AZ30" s="761"/>
      <c r="BA30" s="761"/>
      <c r="BB30" s="761"/>
      <c r="BC30" s="761"/>
      <c r="BD30" s="761"/>
      <c r="BE30" s="761"/>
      <c r="BF30" s="762"/>
      <c r="BG30" s="741">
        <v>98.9</v>
      </c>
      <c r="BH30" s="742"/>
      <c r="BI30" s="742"/>
      <c r="BJ30" s="742"/>
      <c r="BK30" s="742"/>
      <c r="BL30" s="742"/>
      <c r="BM30" s="743">
        <v>95.3</v>
      </c>
      <c r="BN30" s="742"/>
      <c r="BO30" s="742"/>
      <c r="BP30" s="742"/>
      <c r="BQ30" s="744"/>
      <c r="BR30" s="741">
        <v>99</v>
      </c>
      <c r="BS30" s="742"/>
      <c r="BT30" s="742"/>
      <c r="BU30" s="742"/>
      <c r="BV30" s="742"/>
      <c r="BW30" s="742"/>
      <c r="BX30" s="743">
        <v>95.1</v>
      </c>
      <c r="BY30" s="742"/>
      <c r="BZ30" s="742"/>
      <c r="CA30" s="742"/>
      <c r="CB30" s="744"/>
      <c r="CD30" s="747"/>
      <c r="CE30" s="748"/>
      <c r="CF30" s="705" t="s">
        <v>312</v>
      </c>
      <c r="CG30" s="702"/>
      <c r="CH30" s="702"/>
      <c r="CI30" s="702"/>
      <c r="CJ30" s="702"/>
      <c r="CK30" s="702"/>
      <c r="CL30" s="702"/>
      <c r="CM30" s="702"/>
      <c r="CN30" s="702"/>
      <c r="CO30" s="702"/>
      <c r="CP30" s="702"/>
      <c r="CQ30" s="703"/>
      <c r="CR30" s="661">
        <v>3350008</v>
      </c>
      <c r="CS30" s="664"/>
      <c r="CT30" s="664"/>
      <c r="CU30" s="664"/>
      <c r="CV30" s="664"/>
      <c r="CW30" s="664"/>
      <c r="CX30" s="664"/>
      <c r="CY30" s="665"/>
      <c r="CZ30" s="666">
        <v>10.1</v>
      </c>
      <c r="DA30" s="695"/>
      <c r="DB30" s="695"/>
      <c r="DC30" s="696"/>
      <c r="DD30" s="669">
        <v>3307394</v>
      </c>
      <c r="DE30" s="664"/>
      <c r="DF30" s="664"/>
      <c r="DG30" s="664"/>
      <c r="DH30" s="664"/>
      <c r="DI30" s="664"/>
      <c r="DJ30" s="664"/>
      <c r="DK30" s="665"/>
      <c r="DL30" s="669">
        <v>3307394</v>
      </c>
      <c r="DM30" s="664"/>
      <c r="DN30" s="664"/>
      <c r="DO30" s="664"/>
      <c r="DP30" s="664"/>
      <c r="DQ30" s="664"/>
      <c r="DR30" s="664"/>
      <c r="DS30" s="664"/>
      <c r="DT30" s="664"/>
      <c r="DU30" s="664"/>
      <c r="DV30" s="665"/>
      <c r="DW30" s="666">
        <v>18.600000000000001</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92287</v>
      </c>
      <c r="S31" s="664"/>
      <c r="T31" s="664"/>
      <c r="U31" s="664"/>
      <c r="V31" s="664"/>
      <c r="W31" s="664"/>
      <c r="X31" s="664"/>
      <c r="Y31" s="665"/>
      <c r="Z31" s="723">
        <v>0.3</v>
      </c>
      <c r="AA31" s="723"/>
      <c r="AB31" s="723"/>
      <c r="AC31" s="723"/>
      <c r="AD31" s="724" t="s">
        <v>243</v>
      </c>
      <c r="AE31" s="724"/>
      <c r="AF31" s="724"/>
      <c r="AG31" s="724"/>
      <c r="AH31" s="724"/>
      <c r="AI31" s="724"/>
      <c r="AJ31" s="724"/>
      <c r="AK31" s="724"/>
      <c r="AL31" s="666" t="s">
        <v>243</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v>
      </c>
      <c r="BH31" s="662"/>
      <c r="BI31" s="662"/>
      <c r="BJ31" s="662"/>
      <c r="BK31" s="662"/>
      <c r="BL31" s="662"/>
      <c r="BM31" s="667">
        <v>95.9</v>
      </c>
      <c r="BN31" s="740"/>
      <c r="BO31" s="740"/>
      <c r="BP31" s="740"/>
      <c r="BQ31" s="701"/>
      <c r="BR31" s="739">
        <v>99</v>
      </c>
      <c r="BS31" s="662"/>
      <c r="BT31" s="662"/>
      <c r="BU31" s="662"/>
      <c r="BV31" s="662"/>
      <c r="BW31" s="662"/>
      <c r="BX31" s="667">
        <v>95.7</v>
      </c>
      <c r="BY31" s="740"/>
      <c r="BZ31" s="740"/>
      <c r="CA31" s="740"/>
      <c r="CB31" s="701"/>
      <c r="CD31" s="747"/>
      <c r="CE31" s="748"/>
      <c r="CF31" s="705" t="s">
        <v>316</v>
      </c>
      <c r="CG31" s="702"/>
      <c r="CH31" s="702"/>
      <c r="CI31" s="702"/>
      <c r="CJ31" s="702"/>
      <c r="CK31" s="702"/>
      <c r="CL31" s="702"/>
      <c r="CM31" s="702"/>
      <c r="CN31" s="702"/>
      <c r="CO31" s="702"/>
      <c r="CP31" s="702"/>
      <c r="CQ31" s="703"/>
      <c r="CR31" s="661">
        <v>210066</v>
      </c>
      <c r="CS31" s="662"/>
      <c r="CT31" s="662"/>
      <c r="CU31" s="662"/>
      <c r="CV31" s="662"/>
      <c r="CW31" s="662"/>
      <c r="CX31" s="662"/>
      <c r="CY31" s="663"/>
      <c r="CZ31" s="666">
        <v>0.6</v>
      </c>
      <c r="DA31" s="695"/>
      <c r="DB31" s="695"/>
      <c r="DC31" s="696"/>
      <c r="DD31" s="669">
        <v>208171</v>
      </c>
      <c r="DE31" s="662"/>
      <c r="DF31" s="662"/>
      <c r="DG31" s="662"/>
      <c r="DH31" s="662"/>
      <c r="DI31" s="662"/>
      <c r="DJ31" s="662"/>
      <c r="DK31" s="663"/>
      <c r="DL31" s="669">
        <v>208171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1460339</v>
      </c>
      <c r="S32" s="664"/>
      <c r="T32" s="664"/>
      <c r="U32" s="664"/>
      <c r="V32" s="664"/>
      <c r="W32" s="664"/>
      <c r="X32" s="664"/>
      <c r="Y32" s="665"/>
      <c r="Z32" s="723">
        <v>4.3</v>
      </c>
      <c r="AA32" s="723"/>
      <c r="AB32" s="723"/>
      <c r="AC32" s="723"/>
      <c r="AD32" s="724" t="s">
        <v>243</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98.8</v>
      </c>
      <c r="BH32" s="677"/>
      <c r="BI32" s="677"/>
      <c r="BJ32" s="677"/>
      <c r="BK32" s="677"/>
      <c r="BL32" s="677"/>
      <c r="BM32" s="721">
        <v>94.1</v>
      </c>
      <c r="BN32" s="677"/>
      <c r="BO32" s="677"/>
      <c r="BP32" s="677"/>
      <c r="BQ32" s="714"/>
      <c r="BR32" s="738">
        <v>98.9</v>
      </c>
      <c r="BS32" s="677"/>
      <c r="BT32" s="677"/>
      <c r="BU32" s="677"/>
      <c r="BV32" s="677"/>
      <c r="BW32" s="677"/>
      <c r="BX32" s="721">
        <v>93.9</v>
      </c>
      <c r="BY32" s="677"/>
      <c r="BZ32" s="677"/>
      <c r="CA32" s="677"/>
      <c r="CB32" s="714"/>
      <c r="CD32" s="749"/>
      <c r="CE32" s="750"/>
      <c r="CF32" s="705" t="s">
        <v>319</v>
      </c>
      <c r="CG32" s="702"/>
      <c r="CH32" s="702"/>
      <c r="CI32" s="702"/>
      <c r="CJ32" s="702"/>
      <c r="CK32" s="702"/>
      <c r="CL32" s="702"/>
      <c r="CM32" s="702"/>
      <c r="CN32" s="702"/>
      <c r="CO32" s="702"/>
      <c r="CP32" s="702"/>
      <c r="CQ32" s="703"/>
      <c r="CR32" s="661">
        <v>81</v>
      </c>
      <c r="CS32" s="664"/>
      <c r="CT32" s="664"/>
      <c r="CU32" s="664"/>
      <c r="CV32" s="664"/>
      <c r="CW32" s="664"/>
      <c r="CX32" s="664"/>
      <c r="CY32" s="665"/>
      <c r="CZ32" s="666">
        <v>0</v>
      </c>
      <c r="DA32" s="695"/>
      <c r="DB32" s="695"/>
      <c r="DC32" s="696"/>
      <c r="DD32" s="669">
        <v>81</v>
      </c>
      <c r="DE32" s="664"/>
      <c r="DF32" s="664"/>
      <c r="DG32" s="664"/>
      <c r="DH32" s="664"/>
      <c r="DI32" s="664"/>
      <c r="DJ32" s="664"/>
      <c r="DK32" s="665"/>
      <c r="DL32" s="669">
        <v>81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1170508</v>
      </c>
      <c r="S33" s="664"/>
      <c r="T33" s="664"/>
      <c r="U33" s="664"/>
      <c r="V33" s="664"/>
      <c r="W33" s="664"/>
      <c r="X33" s="664"/>
      <c r="Y33" s="665"/>
      <c r="Z33" s="723">
        <v>3.4</v>
      </c>
      <c r="AA33" s="723"/>
      <c r="AB33" s="723"/>
      <c r="AC33" s="723"/>
      <c r="AD33" s="724" t="s">
        <v>239</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11165602</v>
      </c>
      <c r="CS33" s="662"/>
      <c r="CT33" s="662"/>
      <c r="CU33" s="662"/>
      <c r="CV33" s="662"/>
      <c r="CW33" s="662"/>
      <c r="CX33" s="662"/>
      <c r="CY33" s="663"/>
      <c r="CZ33" s="666">
        <v>33.6</v>
      </c>
      <c r="DA33" s="695"/>
      <c r="DB33" s="695"/>
      <c r="DC33" s="696"/>
      <c r="DD33" s="669">
        <v>9523528</v>
      </c>
      <c r="DE33" s="662"/>
      <c r="DF33" s="662"/>
      <c r="DG33" s="662"/>
      <c r="DH33" s="662"/>
      <c r="DI33" s="662"/>
      <c r="DJ33" s="662"/>
      <c r="DK33" s="663"/>
      <c r="DL33" s="669">
        <v>7589683</v>
      </c>
      <c r="DM33" s="662"/>
      <c r="DN33" s="662"/>
      <c r="DO33" s="662"/>
      <c r="DP33" s="662"/>
      <c r="DQ33" s="662"/>
      <c r="DR33" s="662"/>
      <c r="DS33" s="662"/>
      <c r="DT33" s="662"/>
      <c r="DU33" s="662"/>
      <c r="DV33" s="663"/>
      <c r="DW33" s="666">
        <v>42.7</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371153</v>
      </c>
      <c r="S34" s="664"/>
      <c r="T34" s="664"/>
      <c r="U34" s="664"/>
      <c r="V34" s="664"/>
      <c r="W34" s="664"/>
      <c r="X34" s="664"/>
      <c r="Y34" s="665"/>
      <c r="Z34" s="723">
        <v>1.1000000000000001</v>
      </c>
      <c r="AA34" s="723"/>
      <c r="AB34" s="723"/>
      <c r="AC34" s="723"/>
      <c r="AD34" s="724">
        <v>58</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2716427</v>
      </c>
      <c r="CS34" s="664"/>
      <c r="CT34" s="664"/>
      <c r="CU34" s="664"/>
      <c r="CV34" s="664"/>
      <c r="CW34" s="664"/>
      <c r="CX34" s="664"/>
      <c r="CY34" s="665"/>
      <c r="CZ34" s="666">
        <v>8.1999999999999993</v>
      </c>
      <c r="DA34" s="695"/>
      <c r="DB34" s="695"/>
      <c r="DC34" s="696"/>
      <c r="DD34" s="669">
        <v>2350737</v>
      </c>
      <c r="DE34" s="664"/>
      <c r="DF34" s="664"/>
      <c r="DG34" s="664"/>
      <c r="DH34" s="664"/>
      <c r="DI34" s="664"/>
      <c r="DJ34" s="664"/>
      <c r="DK34" s="665"/>
      <c r="DL34" s="669">
        <v>1999589</v>
      </c>
      <c r="DM34" s="664"/>
      <c r="DN34" s="664"/>
      <c r="DO34" s="664"/>
      <c r="DP34" s="664"/>
      <c r="DQ34" s="664"/>
      <c r="DR34" s="664"/>
      <c r="DS34" s="664"/>
      <c r="DT34" s="664"/>
      <c r="DU34" s="664"/>
      <c r="DV34" s="665"/>
      <c r="DW34" s="666">
        <v>11.2</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4190067</v>
      </c>
      <c r="S35" s="664"/>
      <c r="T35" s="664"/>
      <c r="U35" s="664"/>
      <c r="V35" s="664"/>
      <c r="W35" s="664"/>
      <c r="X35" s="664"/>
      <c r="Y35" s="665"/>
      <c r="Z35" s="723">
        <v>12.2</v>
      </c>
      <c r="AA35" s="723"/>
      <c r="AB35" s="723"/>
      <c r="AC35" s="723"/>
      <c r="AD35" s="724" t="s">
        <v>243</v>
      </c>
      <c r="AE35" s="724"/>
      <c r="AF35" s="724"/>
      <c r="AG35" s="724"/>
      <c r="AH35" s="724"/>
      <c r="AI35" s="724"/>
      <c r="AJ35" s="724"/>
      <c r="AK35" s="724"/>
      <c r="AL35" s="666" t="s">
        <v>239</v>
      </c>
      <c r="AM35" s="667"/>
      <c r="AN35" s="667"/>
      <c r="AO35" s="725"/>
      <c r="AP35" s="234"/>
      <c r="AQ35" s="729" t="s">
        <v>327</v>
      </c>
      <c r="AR35" s="730"/>
      <c r="AS35" s="730"/>
      <c r="AT35" s="730"/>
      <c r="AU35" s="730"/>
      <c r="AV35" s="730"/>
      <c r="AW35" s="730"/>
      <c r="AX35" s="730"/>
      <c r="AY35" s="731"/>
      <c r="AZ35" s="726">
        <v>3768962</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483102</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358087</v>
      </c>
      <c r="CS35" s="662"/>
      <c r="CT35" s="662"/>
      <c r="CU35" s="662"/>
      <c r="CV35" s="662"/>
      <c r="CW35" s="662"/>
      <c r="CX35" s="662"/>
      <c r="CY35" s="663"/>
      <c r="CZ35" s="666">
        <v>1.1000000000000001</v>
      </c>
      <c r="DA35" s="695"/>
      <c r="DB35" s="695"/>
      <c r="DC35" s="696"/>
      <c r="DD35" s="669">
        <v>286280</v>
      </c>
      <c r="DE35" s="662"/>
      <c r="DF35" s="662"/>
      <c r="DG35" s="662"/>
      <c r="DH35" s="662"/>
      <c r="DI35" s="662"/>
      <c r="DJ35" s="662"/>
      <c r="DK35" s="663"/>
      <c r="DL35" s="669">
        <v>282883</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239</v>
      </c>
      <c r="S36" s="664"/>
      <c r="T36" s="664"/>
      <c r="U36" s="664"/>
      <c r="V36" s="664"/>
      <c r="W36" s="664"/>
      <c r="X36" s="664"/>
      <c r="Y36" s="665"/>
      <c r="Z36" s="723" t="s">
        <v>239</v>
      </c>
      <c r="AA36" s="723"/>
      <c r="AB36" s="723"/>
      <c r="AC36" s="723"/>
      <c r="AD36" s="724" t="s">
        <v>243</v>
      </c>
      <c r="AE36" s="724"/>
      <c r="AF36" s="724"/>
      <c r="AG36" s="724"/>
      <c r="AH36" s="724"/>
      <c r="AI36" s="724"/>
      <c r="AJ36" s="724"/>
      <c r="AK36" s="724"/>
      <c r="AL36" s="666" t="s">
        <v>239</v>
      </c>
      <c r="AM36" s="667"/>
      <c r="AN36" s="667"/>
      <c r="AO36" s="725"/>
      <c r="AQ36" s="698" t="s">
        <v>331</v>
      </c>
      <c r="AR36" s="699"/>
      <c r="AS36" s="699"/>
      <c r="AT36" s="699"/>
      <c r="AU36" s="699"/>
      <c r="AV36" s="699"/>
      <c r="AW36" s="699"/>
      <c r="AX36" s="699"/>
      <c r="AY36" s="700"/>
      <c r="AZ36" s="661">
        <v>695393</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373321</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4217002</v>
      </c>
      <c r="CS36" s="664"/>
      <c r="CT36" s="664"/>
      <c r="CU36" s="664"/>
      <c r="CV36" s="664"/>
      <c r="CW36" s="664"/>
      <c r="CX36" s="664"/>
      <c r="CY36" s="665"/>
      <c r="CZ36" s="666">
        <v>12.7</v>
      </c>
      <c r="DA36" s="695"/>
      <c r="DB36" s="695"/>
      <c r="DC36" s="696"/>
      <c r="DD36" s="669">
        <v>3861106</v>
      </c>
      <c r="DE36" s="664"/>
      <c r="DF36" s="664"/>
      <c r="DG36" s="664"/>
      <c r="DH36" s="664"/>
      <c r="DI36" s="664"/>
      <c r="DJ36" s="664"/>
      <c r="DK36" s="665"/>
      <c r="DL36" s="669">
        <v>2949751</v>
      </c>
      <c r="DM36" s="664"/>
      <c r="DN36" s="664"/>
      <c r="DO36" s="664"/>
      <c r="DP36" s="664"/>
      <c r="DQ36" s="664"/>
      <c r="DR36" s="664"/>
      <c r="DS36" s="664"/>
      <c r="DT36" s="664"/>
      <c r="DU36" s="664"/>
      <c r="DV36" s="665"/>
      <c r="DW36" s="666">
        <v>16.600000000000001</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873367</v>
      </c>
      <c r="S37" s="664"/>
      <c r="T37" s="664"/>
      <c r="U37" s="664"/>
      <c r="V37" s="664"/>
      <c r="W37" s="664"/>
      <c r="X37" s="664"/>
      <c r="Y37" s="665"/>
      <c r="Z37" s="723">
        <v>2.6</v>
      </c>
      <c r="AA37" s="723"/>
      <c r="AB37" s="723"/>
      <c r="AC37" s="723"/>
      <c r="AD37" s="724" t="s">
        <v>243</v>
      </c>
      <c r="AE37" s="724"/>
      <c r="AF37" s="724"/>
      <c r="AG37" s="724"/>
      <c r="AH37" s="724"/>
      <c r="AI37" s="724"/>
      <c r="AJ37" s="724"/>
      <c r="AK37" s="724"/>
      <c r="AL37" s="666" t="s">
        <v>243</v>
      </c>
      <c r="AM37" s="667"/>
      <c r="AN37" s="667"/>
      <c r="AO37" s="725"/>
      <c r="AQ37" s="698" t="s">
        <v>335</v>
      </c>
      <c r="AR37" s="699"/>
      <c r="AS37" s="699"/>
      <c r="AT37" s="699"/>
      <c r="AU37" s="699"/>
      <c r="AV37" s="699"/>
      <c r="AW37" s="699"/>
      <c r="AX37" s="699"/>
      <c r="AY37" s="700"/>
      <c r="AZ37" s="661">
        <v>6309</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10099</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1988630</v>
      </c>
      <c r="CS37" s="662"/>
      <c r="CT37" s="662"/>
      <c r="CU37" s="662"/>
      <c r="CV37" s="662"/>
      <c r="CW37" s="662"/>
      <c r="CX37" s="662"/>
      <c r="CY37" s="663"/>
      <c r="CZ37" s="666">
        <v>6</v>
      </c>
      <c r="DA37" s="695"/>
      <c r="DB37" s="695"/>
      <c r="DC37" s="696"/>
      <c r="DD37" s="669">
        <v>1969607</v>
      </c>
      <c r="DE37" s="662"/>
      <c r="DF37" s="662"/>
      <c r="DG37" s="662"/>
      <c r="DH37" s="662"/>
      <c r="DI37" s="662"/>
      <c r="DJ37" s="662"/>
      <c r="DK37" s="663"/>
      <c r="DL37" s="669">
        <v>1793798</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34219997</v>
      </c>
      <c r="S38" s="713"/>
      <c r="T38" s="713"/>
      <c r="U38" s="713"/>
      <c r="V38" s="713"/>
      <c r="W38" s="713"/>
      <c r="X38" s="713"/>
      <c r="Y38" s="718"/>
      <c r="Z38" s="719">
        <v>100</v>
      </c>
      <c r="AA38" s="719"/>
      <c r="AB38" s="719"/>
      <c r="AC38" s="719"/>
      <c r="AD38" s="720">
        <v>16909443</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239</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17466</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3079914</v>
      </c>
      <c r="CS38" s="664"/>
      <c r="CT38" s="664"/>
      <c r="CU38" s="664"/>
      <c r="CV38" s="664"/>
      <c r="CW38" s="664"/>
      <c r="CX38" s="664"/>
      <c r="CY38" s="665"/>
      <c r="CZ38" s="666">
        <v>9.3000000000000007</v>
      </c>
      <c r="DA38" s="695"/>
      <c r="DB38" s="695"/>
      <c r="DC38" s="696"/>
      <c r="DD38" s="669">
        <v>2506397</v>
      </c>
      <c r="DE38" s="664"/>
      <c r="DF38" s="664"/>
      <c r="DG38" s="664"/>
      <c r="DH38" s="664"/>
      <c r="DI38" s="664"/>
      <c r="DJ38" s="664"/>
      <c r="DK38" s="665"/>
      <c r="DL38" s="669">
        <v>2357460</v>
      </c>
      <c r="DM38" s="664"/>
      <c r="DN38" s="664"/>
      <c r="DO38" s="664"/>
      <c r="DP38" s="664"/>
      <c r="DQ38" s="664"/>
      <c r="DR38" s="664"/>
      <c r="DS38" s="664"/>
      <c r="DT38" s="664"/>
      <c r="DU38" s="664"/>
      <c r="DV38" s="665"/>
      <c r="DW38" s="666">
        <v>13.3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106</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667172</v>
      </c>
      <c r="CS39" s="662"/>
      <c r="CT39" s="662"/>
      <c r="CU39" s="662"/>
      <c r="CV39" s="662"/>
      <c r="CW39" s="662"/>
      <c r="CX39" s="662"/>
      <c r="CY39" s="663"/>
      <c r="CZ39" s="666">
        <v>2</v>
      </c>
      <c r="DA39" s="695"/>
      <c r="DB39" s="695"/>
      <c r="DC39" s="696"/>
      <c r="DD39" s="669">
        <v>519008</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725662</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243</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127000</v>
      </c>
      <c r="CS40" s="664"/>
      <c r="CT40" s="664"/>
      <c r="CU40" s="664"/>
      <c r="CV40" s="664"/>
      <c r="CW40" s="664"/>
      <c r="CX40" s="664"/>
      <c r="CY40" s="665"/>
      <c r="CZ40" s="666">
        <v>0.4</v>
      </c>
      <c r="DA40" s="695"/>
      <c r="DB40" s="695"/>
      <c r="DC40" s="696"/>
      <c r="DD40" s="669" t="s">
        <v>243</v>
      </c>
      <c r="DE40" s="664"/>
      <c r="DF40" s="664"/>
      <c r="DG40" s="664"/>
      <c r="DH40" s="664"/>
      <c r="DI40" s="664"/>
      <c r="DJ40" s="664"/>
      <c r="DK40" s="665"/>
      <c r="DL40" s="669" t="s">
        <v>243</v>
      </c>
      <c r="DM40" s="664"/>
      <c r="DN40" s="664"/>
      <c r="DO40" s="664"/>
      <c r="DP40" s="664"/>
      <c r="DQ40" s="664"/>
      <c r="DR40" s="664"/>
      <c r="DS40" s="664"/>
      <c r="DT40" s="664"/>
      <c r="DU40" s="664"/>
      <c r="DV40" s="665"/>
      <c r="DW40" s="666" t="s">
        <v>243</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2341598</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352</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7347760</v>
      </c>
      <c r="CS42" s="664"/>
      <c r="CT42" s="664"/>
      <c r="CU42" s="664"/>
      <c r="CV42" s="664"/>
      <c r="CW42" s="664"/>
      <c r="CX42" s="664"/>
      <c r="CY42" s="665"/>
      <c r="CZ42" s="666">
        <v>22.1</v>
      </c>
      <c r="DA42" s="667"/>
      <c r="DB42" s="667"/>
      <c r="DC42" s="668"/>
      <c r="DD42" s="669">
        <v>1172479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282723</v>
      </c>
      <c r="CS43" s="662"/>
      <c r="CT43" s="662"/>
      <c r="CU43" s="662"/>
      <c r="CV43" s="662"/>
      <c r="CW43" s="662"/>
      <c r="CX43" s="662"/>
      <c r="CY43" s="663"/>
      <c r="CZ43" s="666">
        <v>0.9</v>
      </c>
      <c r="DA43" s="695"/>
      <c r="DB43" s="695"/>
      <c r="DC43" s="696"/>
      <c r="DD43" s="669">
        <v>233721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7159843</v>
      </c>
      <c r="CS44" s="664"/>
      <c r="CT44" s="664"/>
      <c r="CU44" s="664"/>
      <c r="CV44" s="664"/>
      <c r="CW44" s="664"/>
      <c r="CX44" s="664"/>
      <c r="CY44" s="665"/>
      <c r="CZ44" s="666">
        <v>21.5</v>
      </c>
      <c r="DA44" s="667"/>
      <c r="DB44" s="667"/>
      <c r="DC44" s="668"/>
      <c r="DD44" s="669">
        <v>1005360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4188577</v>
      </c>
      <c r="CS45" s="662"/>
      <c r="CT45" s="662"/>
      <c r="CU45" s="662"/>
      <c r="CV45" s="662"/>
      <c r="CW45" s="662"/>
      <c r="CX45" s="662"/>
      <c r="CY45" s="663"/>
      <c r="CZ45" s="666">
        <v>12.6</v>
      </c>
      <c r="DA45" s="695"/>
      <c r="DB45" s="695"/>
      <c r="DC45" s="696"/>
      <c r="DD45" s="669">
        <v>270038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2877151</v>
      </c>
      <c r="CS46" s="664"/>
      <c r="CT46" s="664"/>
      <c r="CU46" s="664"/>
      <c r="CV46" s="664"/>
      <c r="CW46" s="664"/>
      <c r="CX46" s="664"/>
      <c r="CY46" s="665"/>
      <c r="CZ46" s="666">
        <v>8.6999999999999993</v>
      </c>
      <c r="DA46" s="667"/>
      <c r="DB46" s="667"/>
      <c r="DC46" s="668"/>
      <c r="DD46" s="669">
        <v>714557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187917</v>
      </c>
      <c r="CS47" s="662"/>
      <c r="CT47" s="662"/>
      <c r="CU47" s="662"/>
      <c r="CV47" s="662"/>
      <c r="CW47" s="662"/>
      <c r="CX47" s="662"/>
      <c r="CY47" s="663"/>
      <c r="CZ47" s="666">
        <v>0.6</v>
      </c>
      <c r="DA47" s="695"/>
      <c r="DB47" s="695"/>
      <c r="DC47" s="696"/>
      <c r="DD47" s="669">
        <v>167119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33226503</v>
      </c>
      <c r="CS49" s="677"/>
      <c r="CT49" s="677"/>
      <c r="CU49" s="677"/>
      <c r="CV49" s="677"/>
      <c r="CW49" s="677"/>
      <c r="CX49" s="677"/>
      <c r="CY49" s="678"/>
      <c r="CZ49" s="679">
        <v>100</v>
      </c>
      <c r="DA49" s="680"/>
      <c r="DB49" s="680"/>
      <c r="DC49" s="681"/>
      <c r="DD49" s="682">
        <v>20333779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Zd/2DMxiWjeLdruilFMw4nnqEDVW2NnXb5ugwAoyaLmLjw5RArdmHzb4pT93wSG/6n3Q2nH/bxLlYedNLwBeQ==" saltValue="2zWINKDDlWSCpJ9hCjbm5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33604</v>
      </c>
      <c r="R7" s="1194"/>
      <c r="S7" s="1194"/>
      <c r="T7" s="1194"/>
      <c r="U7" s="1194"/>
      <c r="V7" s="1194">
        <v>32665</v>
      </c>
      <c r="W7" s="1194"/>
      <c r="X7" s="1194"/>
      <c r="Y7" s="1194"/>
      <c r="Z7" s="1194"/>
      <c r="AA7" s="1194">
        <v>938</v>
      </c>
      <c r="AB7" s="1194"/>
      <c r="AC7" s="1194"/>
      <c r="AD7" s="1194"/>
      <c r="AE7" s="1195"/>
      <c r="AF7" s="1196">
        <v>837</v>
      </c>
      <c r="AG7" s="1197"/>
      <c r="AH7" s="1197"/>
      <c r="AI7" s="1197"/>
      <c r="AJ7" s="1198"/>
      <c r="AK7" s="1180">
        <v>977</v>
      </c>
      <c r="AL7" s="1181"/>
      <c r="AM7" s="1181"/>
      <c r="AN7" s="1181"/>
      <c r="AO7" s="1181"/>
      <c r="AP7" s="1181">
        <v>34582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579</v>
      </c>
      <c r="BT7" s="1185"/>
      <c r="BU7" s="1185"/>
      <c r="BV7" s="1185"/>
      <c r="BW7" s="1185"/>
      <c r="BX7" s="1185"/>
      <c r="BY7" s="1185"/>
      <c r="BZ7" s="1185"/>
      <c r="CA7" s="1185"/>
      <c r="CB7" s="1185"/>
      <c r="CC7" s="1185"/>
      <c r="CD7" s="1185"/>
      <c r="CE7" s="1185"/>
      <c r="CF7" s="1185"/>
      <c r="CG7" s="1186"/>
      <c r="CH7" s="1177">
        <v>5</v>
      </c>
      <c r="CI7" s="1178"/>
      <c r="CJ7" s="1178"/>
      <c r="CK7" s="1178"/>
      <c r="CL7" s="1179"/>
      <c r="CM7" s="1177">
        <v>58</v>
      </c>
      <c r="CN7" s="1178"/>
      <c r="CO7" s="1178"/>
      <c r="CP7" s="1178"/>
      <c r="CQ7" s="1179"/>
      <c r="CR7" s="1177">
        <v>30</v>
      </c>
      <c r="CS7" s="1178"/>
      <c r="CT7" s="1178"/>
      <c r="CU7" s="1178"/>
      <c r="CV7" s="1179"/>
      <c r="CW7" s="1177">
        <v>19</v>
      </c>
      <c r="CX7" s="1178"/>
      <c r="CY7" s="1178"/>
      <c r="CZ7" s="1178"/>
      <c r="DA7" s="1179"/>
      <c r="DB7" s="1177" t="s">
        <v>587</v>
      </c>
      <c r="DC7" s="1178"/>
      <c r="DD7" s="1178"/>
      <c r="DE7" s="1178"/>
      <c r="DF7" s="1179"/>
      <c r="DG7" s="1177" t="s">
        <v>587</v>
      </c>
      <c r="DH7" s="1178"/>
      <c r="DI7" s="1178"/>
      <c r="DJ7" s="1178"/>
      <c r="DK7" s="1179"/>
      <c r="DL7" s="1177" t="s">
        <v>587</v>
      </c>
      <c r="DM7" s="1178"/>
      <c r="DN7" s="1178"/>
      <c r="DO7" s="1178"/>
      <c r="DP7" s="1179"/>
      <c r="DQ7" s="1177" t="s">
        <v>587</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616</v>
      </c>
      <c r="R8" s="1133"/>
      <c r="S8" s="1133"/>
      <c r="T8" s="1133"/>
      <c r="U8" s="1133"/>
      <c r="V8" s="1133">
        <v>561</v>
      </c>
      <c r="W8" s="1133"/>
      <c r="X8" s="1133"/>
      <c r="Y8" s="1133"/>
      <c r="Z8" s="1133"/>
      <c r="AA8" s="1133">
        <v>55</v>
      </c>
      <c r="AB8" s="1133"/>
      <c r="AC8" s="1133"/>
      <c r="AD8" s="1133"/>
      <c r="AE8" s="1134"/>
      <c r="AF8" s="1108">
        <v>12</v>
      </c>
      <c r="AG8" s="1109"/>
      <c r="AH8" s="1109"/>
      <c r="AI8" s="1109"/>
      <c r="AJ8" s="1110"/>
      <c r="AK8" s="1175">
        <v>483</v>
      </c>
      <c r="AL8" s="1176"/>
      <c r="AM8" s="1176"/>
      <c r="AN8" s="1176"/>
      <c r="AO8" s="1176"/>
      <c r="AP8" s="1176" t="s">
        <v>587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580</v>
      </c>
      <c r="BT8" s="1104"/>
      <c r="BU8" s="1104"/>
      <c r="BV8" s="1104"/>
      <c r="BW8" s="1104"/>
      <c r="BX8" s="1104"/>
      <c r="BY8" s="1104"/>
      <c r="BZ8" s="1104"/>
      <c r="CA8" s="1104"/>
      <c r="CB8" s="1104"/>
      <c r="CC8" s="1104"/>
      <c r="CD8" s="1104"/>
      <c r="CE8" s="1104"/>
      <c r="CF8" s="1104"/>
      <c r="CG8" s="1105"/>
      <c r="CH8" s="1078">
        <v>0</v>
      </c>
      <c r="CI8" s="1079"/>
      <c r="CJ8" s="1079"/>
      <c r="CK8" s="1079"/>
      <c r="CL8" s="1080"/>
      <c r="CM8" s="1078">
        <v>32</v>
      </c>
      <c r="CN8" s="1079"/>
      <c r="CO8" s="1079"/>
      <c r="CP8" s="1079"/>
      <c r="CQ8" s="1080"/>
      <c r="CR8" s="1078">
        <v>10</v>
      </c>
      <c r="CS8" s="1079"/>
      <c r="CT8" s="1079"/>
      <c r="CU8" s="1079"/>
      <c r="CV8" s="1080"/>
      <c r="CW8" s="1078" t="s">
        <v>587</v>
      </c>
      <c r="CX8" s="1079"/>
      <c r="CY8" s="1079"/>
      <c r="CZ8" s="1079"/>
      <c r="DA8" s="1080"/>
      <c r="DB8" s="1078" t="s">
        <v>587</v>
      </c>
      <c r="DC8" s="1079"/>
      <c r="DD8" s="1079"/>
      <c r="DE8" s="1079"/>
      <c r="DF8" s="1080"/>
      <c r="DG8" s="1078" t="s">
        <v>587</v>
      </c>
      <c r="DH8" s="1079"/>
      <c r="DI8" s="1079"/>
      <c r="DJ8" s="1079"/>
      <c r="DK8" s="1080"/>
      <c r="DL8" s="1078" t="s">
        <v>587</v>
      </c>
      <c r="DM8" s="1079"/>
      <c r="DN8" s="1079"/>
      <c r="DO8" s="1079"/>
      <c r="DP8" s="1080"/>
      <c r="DQ8" s="1078" t="s">
        <v>587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849</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9457</v>
      </c>
      <c r="R28" s="1143"/>
      <c r="S28" s="1143"/>
      <c r="T28" s="1143"/>
      <c r="U28" s="1143"/>
      <c r="V28" s="1143">
        <v>8974</v>
      </c>
      <c r="W28" s="1143"/>
      <c r="X28" s="1143"/>
      <c r="Y28" s="1143"/>
      <c r="Z28" s="1143"/>
      <c r="AA28" s="1143">
        <v>483</v>
      </c>
      <c r="AB28" s="1143"/>
      <c r="AC28" s="1143"/>
      <c r="AD28" s="1143"/>
      <c r="AE28" s="1144"/>
      <c r="AF28" s="1145">
        <v>483</v>
      </c>
      <c r="AG28" s="1143"/>
      <c r="AH28" s="1143"/>
      <c r="AI28" s="1143"/>
      <c r="AJ28" s="1146"/>
      <c r="AK28" s="1147">
        <v>726</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7708</v>
      </c>
      <c r="R29" s="1133"/>
      <c r="S29" s="1133"/>
      <c r="T29" s="1133"/>
      <c r="U29" s="1133"/>
      <c r="V29" s="1133">
        <v>7408</v>
      </c>
      <c r="W29" s="1133"/>
      <c r="X29" s="1133"/>
      <c r="Y29" s="1133"/>
      <c r="Z29" s="1133"/>
      <c r="AA29" s="1133">
        <v>301</v>
      </c>
      <c r="AB29" s="1133"/>
      <c r="AC29" s="1133"/>
      <c r="AD29" s="1133"/>
      <c r="AE29" s="1134"/>
      <c r="AF29" s="1108">
        <v>301</v>
      </c>
      <c r="AG29" s="1109"/>
      <c r="AH29" s="1109"/>
      <c r="AI29" s="1109"/>
      <c r="AJ29" s="1110"/>
      <c r="AK29" s="1069">
        <v>1033</v>
      </c>
      <c r="AL29" s="1060"/>
      <c r="AM29" s="1060"/>
      <c r="AN29" s="1060"/>
      <c r="AO29" s="1060"/>
      <c r="AP29" s="1060" t="s">
        <v>573</v>
      </c>
      <c r="AQ29" s="1060"/>
      <c r="AR29" s="1060"/>
      <c r="AS29" s="1060"/>
      <c r="AT29" s="1060"/>
      <c r="AU29" s="1060" t="s">
        <v>573</v>
      </c>
      <c r="AV29" s="1060"/>
      <c r="AW29" s="1060"/>
      <c r="AX29" s="1060"/>
      <c r="AY29" s="1060"/>
      <c r="AZ29" s="1131" t="s">
        <v>507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874</v>
      </c>
      <c r="R30" s="1133"/>
      <c r="S30" s="1133"/>
      <c r="T30" s="1133"/>
      <c r="U30" s="1133"/>
      <c r="V30" s="1133">
        <v>872</v>
      </c>
      <c r="W30" s="1133"/>
      <c r="X30" s="1133"/>
      <c r="Y30" s="1133"/>
      <c r="Z30" s="1133"/>
      <c r="AA30" s="1133">
        <v>3</v>
      </c>
      <c r="AB30" s="1133"/>
      <c r="AC30" s="1133"/>
      <c r="AD30" s="1133"/>
      <c r="AE30" s="1134"/>
      <c r="AF30" s="1108">
        <v>3</v>
      </c>
      <c r="AG30" s="1109"/>
      <c r="AH30" s="1109"/>
      <c r="AI30" s="1109"/>
      <c r="AJ30" s="1110"/>
      <c r="AK30" s="1069">
        <v>283</v>
      </c>
      <c r="AL30" s="1060"/>
      <c r="AM30" s="1060"/>
      <c r="AN30" s="1060"/>
      <c r="AO30" s="1060"/>
      <c r="AP30" s="1060" t="s">
        <v>573</v>
      </c>
      <c r="AQ30" s="1060"/>
      <c r="AR30" s="1060"/>
      <c r="AS30" s="1060"/>
      <c r="AT30" s="1060"/>
      <c r="AU30" s="1060" t="s">
        <v>573</v>
      </c>
      <c r="AV30" s="1060"/>
      <c r="AW30" s="1060"/>
      <c r="AX30" s="1060"/>
      <c r="AY30" s="1060"/>
      <c r="AZ30" s="1131" t="s">
        <v>507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778</v>
      </c>
      <c r="R31" s="1133"/>
      <c r="S31" s="1133"/>
      <c r="T31" s="1133"/>
      <c r="U31" s="1133"/>
      <c r="V31" s="1133">
        <v>717</v>
      </c>
      <c r="W31" s="1133"/>
      <c r="X31" s="1133"/>
      <c r="Y31" s="1133"/>
      <c r="Z31" s="1133"/>
      <c r="AA31" s="1133">
        <v>61</v>
      </c>
      <c r="AB31" s="1133"/>
      <c r="AC31" s="1133"/>
      <c r="AD31" s="1133"/>
      <c r="AE31" s="1134"/>
      <c r="AF31" s="1108">
        <v>1233</v>
      </c>
      <c r="AG31" s="1109"/>
      <c r="AH31" s="1109"/>
      <c r="AI31" s="1109"/>
      <c r="AJ31" s="1110"/>
      <c r="AK31" s="1069">
        <v>6</v>
      </c>
      <c r="AL31" s="1060"/>
      <c r="AM31" s="1060"/>
      <c r="AN31" s="1060"/>
      <c r="AO31" s="1060"/>
      <c r="AP31" s="1060">
        <v>3035</v>
      </c>
      <c r="AQ31" s="1060"/>
      <c r="AR31" s="1060"/>
      <c r="AS31" s="1060"/>
      <c r="AT31" s="1060"/>
      <c r="AU31" s="1060">
        <v>216</v>
      </c>
      <c r="AV31" s="1060"/>
      <c r="AW31" s="1060"/>
      <c r="AX31" s="1060"/>
      <c r="AY31" s="1060"/>
      <c r="AZ31" s="1131" t="s">
        <v>507</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1446</v>
      </c>
      <c r="R32" s="1133"/>
      <c r="S32" s="1133"/>
      <c r="T32" s="1133"/>
      <c r="U32" s="1133"/>
      <c r="V32" s="1133">
        <v>1395</v>
      </c>
      <c r="W32" s="1133"/>
      <c r="X32" s="1133"/>
      <c r="Y32" s="1133"/>
      <c r="Z32" s="1133"/>
      <c r="AA32" s="1133">
        <v>51</v>
      </c>
      <c r="AB32" s="1133"/>
      <c r="AC32" s="1133"/>
      <c r="AD32" s="1133"/>
      <c r="AE32" s="1134"/>
      <c r="AF32" s="1108">
        <v>1212</v>
      </c>
      <c r="AG32" s="1109"/>
      <c r="AH32" s="1109"/>
      <c r="AI32" s="1109"/>
      <c r="AJ32" s="1110"/>
      <c r="AK32" s="1069">
        <v>389</v>
      </c>
      <c r="AL32" s="1060"/>
      <c r="AM32" s="1060"/>
      <c r="AN32" s="1060"/>
      <c r="AO32" s="1060"/>
      <c r="AP32" s="1060">
        <v>7999</v>
      </c>
      <c r="AQ32" s="1060"/>
      <c r="AR32" s="1060"/>
      <c r="AS32" s="1060"/>
      <c r="AT32" s="1060"/>
      <c r="AU32" s="1060">
        <v>4631</v>
      </c>
      <c r="AV32" s="1060"/>
      <c r="AW32" s="1060"/>
      <c r="AX32" s="1060"/>
      <c r="AY32" s="1060"/>
      <c r="AZ32" s="1131" t="s">
        <v>507</v>
      </c>
      <c r="BA32" s="1131"/>
      <c r="BB32" s="1131"/>
      <c r="BC32" s="1131"/>
      <c r="BD32" s="1131"/>
      <c r="BE32" s="1121" t="s">
        <v>405</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411</v>
      </c>
      <c r="R33" s="1133"/>
      <c r="S33" s="1133"/>
      <c r="T33" s="1133"/>
      <c r="U33" s="1133"/>
      <c r="V33" s="1133">
        <v>390</v>
      </c>
      <c r="W33" s="1133"/>
      <c r="X33" s="1133"/>
      <c r="Y33" s="1133"/>
      <c r="Z33" s="1133"/>
      <c r="AA33" s="1133">
        <v>21</v>
      </c>
      <c r="AB33" s="1133"/>
      <c r="AC33" s="1133"/>
      <c r="AD33" s="1133"/>
      <c r="AE33" s="1134"/>
      <c r="AF33" s="1108">
        <v>157</v>
      </c>
      <c r="AG33" s="1109"/>
      <c r="AH33" s="1109"/>
      <c r="AI33" s="1109"/>
      <c r="AJ33" s="1110"/>
      <c r="AK33" s="1069">
        <v>294</v>
      </c>
      <c r="AL33" s="1060"/>
      <c r="AM33" s="1060"/>
      <c r="AN33" s="1060"/>
      <c r="AO33" s="1060"/>
      <c r="AP33" s="1060">
        <v>2411</v>
      </c>
      <c r="AQ33" s="1060"/>
      <c r="AR33" s="1060"/>
      <c r="AS33" s="1060"/>
      <c r="AT33" s="1060"/>
      <c r="AU33" s="1060">
        <v>2226</v>
      </c>
      <c r="AV33" s="1060"/>
      <c r="AW33" s="1060"/>
      <c r="AX33" s="1060"/>
      <c r="AY33" s="1060"/>
      <c r="AZ33" s="1131" t="s">
        <v>507</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33</v>
      </c>
      <c r="R34" s="1133"/>
      <c r="S34" s="1133"/>
      <c r="T34" s="1133"/>
      <c r="U34" s="1133"/>
      <c r="V34" s="1133">
        <v>30</v>
      </c>
      <c r="W34" s="1133"/>
      <c r="X34" s="1133"/>
      <c r="Y34" s="1133"/>
      <c r="Z34" s="1133"/>
      <c r="AA34" s="1133">
        <v>3</v>
      </c>
      <c r="AB34" s="1133"/>
      <c r="AC34" s="1133"/>
      <c r="AD34" s="1133"/>
      <c r="AE34" s="1134"/>
      <c r="AF34" s="1108">
        <v>3</v>
      </c>
      <c r="AG34" s="1109"/>
      <c r="AH34" s="1109"/>
      <c r="AI34" s="1109"/>
      <c r="AJ34" s="1110"/>
      <c r="AK34" s="1069">
        <v>13</v>
      </c>
      <c r="AL34" s="1060"/>
      <c r="AM34" s="1060"/>
      <c r="AN34" s="1060"/>
      <c r="AO34" s="1060"/>
      <c r="AP34" s="1060">
        <v>75</v>
      </c>
      <c r="AQ34" s="1060"/>
      <c r="AR34" s="1060"/>
      <c r="AS34" s="1060"/>
      <c r="AT34" s="1060"/>
      <c r="AU34" s="1060">
        <v>72</v>
      </c>
      <c r="AV34" s="1060"/>
      <c r="AW34" s="1060"/>
      <c r="AX34" s="1060"/>
      <c r="AY34" s="1060"/>
      <c r="AZ34" s="1131" t="s">
        <v>507</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3392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414</v>
      </c>
      <c r="AB66" s="1091"/>
      <c r="AC66" s="1091"/>
      <c r="AD66" s="1091"/>
      <c r="AE66" s="1092"/>
      <c r="AF66" s="1096" t="s">
        <v>396</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8889</v>
      </c>
      <c r="R68" s="1071"/>
      <c r="S68" s="1071"/>
      <c r="T68" s="1071"/>
      <c r="U68" s="1071"/>
      <c r="V68" s="1071">
        <v>7475</v>
      </c>
      <c r="W68" s="1071"/>
      <c r="X68" s="1071"/>
      <c r="Y68" s="1071"/>
      <c r="Z68" s="1071"/>
      <c r="AA68" s="1071">
        <v>1414</v>
      </c>
      <c r="AB68" s="1071"/>
      <c r="AC68" s="1071"/>
      <c r="AD68" s="1071"/>
      <c r="AE68" s="1071"/>
      <c r="AF68" s="1071">
        <v>1414</v>
      </c>
      <c r="AG68" s="1071"/>
      <c r="AH68" s="1071"/>
      <c r="AI68" s="1071"/>
      <c r="AJ68" s="1071"/>
      <c r="AK68" s="1071">
        <v>523</v>
      </c>
      <c r="AL68" s="1071"/>
      <c r="AM68" s="1071"/>
      <c r="AN68" s="1071"/>
      <c r="AO68" s="1071"/>
      <c r="AP68" s="1071" t="s">
        <v>586</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963233</v>
      </c>
      <c r="R69" s="1060"/>
      <c r="S69" s="1060"/>
      <c r="T69" s="1060"/>
      <c r="U69" s="1060"/>
      <c r="V69" s="1060">
        <v>961922</v>
      </c>
      <c r="W69" s="1060"/>
      <c r="X69" s="1060"/>
      <c r="Y69" s="1060"/>
      <c r="Z69" s="1060"/>
      <c r="AA69" s="1060">
        <v>1311</v>
      </c>
      <c r="AB69" s="1060"/>
      <c r="AC69" s="1060"/>
      <c r="AD69" s="1060"/>
      <c r="AE69" s="1060"/>
      <c r="AF69" s="1060">
        <v>1311</v>
      </c>
      <c r="AG69" s="1060"/>
      <c r="AH69" s="1060"/>
      <c r="AI69" s="1060"/>
      <c r="AJ69" s="1060"/>
      <c r="AK69" s="1060" t="s">
        <v>586</v>
      </c>
      <c r="AL69" s="1060"/>
      <c r="AM69" s="1060"/>
      <c r="AN69" s="1060"/>
      <c r="AO69" s="1060"/>
      <c r="AP69" s="1060">
        <v>444844</v>
      </c>
      <c r="AQ69" s="1060"/>
      <c r="AR69" s="1060"/>
      <c r="AS69" s="1060"/>
      <c r="AT69" s="1060"/>
      <c r="AU69" s="1060">
        <v>288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5350</v>
      </c>
      <c r="R70" s="1060"/>
      <c r="S70" s="1060"/>
      <c r="T70" s="1060"/>
      <c r="U70" s="1060"/>
      <c r="V70" s="1060">
        <v>4758</v>
      </c>
      <c r="W70" s="1060"/>
      <c r="X70" s="1060"/>
      <c r="Y70" s="1060"/>
      <c r="Z70" s="1060"/>
      <c r="AA70" s="1060">
        <v>592</v>
      </c>
      <c r="AB70" s="1060"/>
      <c r="AC70" s="1060"/>
      <c r="AD70" s="1060"/>
      <c r="AE70" s="1060"/>
      <c r="AF70" s="1060">
        <v>243</v>
      </c>
      <c r="AG70" s="1060"/>
      <c r="AH70" s="1060"/>
      <c r="AI70" s="1060"/>
      <c r="AJ70" s="1060"/>
      <c r="AK70" s="1060">
        <v>45</v>
      </c>
      <c r="AL70" s="1060"/>
      <c r="AM70" s="1060"/>
      <c r="AN70" s="1060"/>
      <c r="AO70" s="1060"/>
      <c r="AP70" s="1060">
        <v>4973</v>
      </c>
      <c r="AQ70" s="1060"/>
      <c r="AR70" s="1060"/>
      <c r="AS70" s="1060"/>
      <c r="AT70" s="1060"/>
      <c r="AU70" s="1060">
        <v>1557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300</v>
      </c>
      <c r="R71" s="1060"/>
      <c r="S71" s="1060"/>
      <c r="T71" s="1060"/>
      <c r="U71" s="1060"/>
      <c r="V71" s="1060">
        <v>254</v>
      </c>
      <c r="W71" s="1060"/>
      <c r="X71" s="1060"/>
      <c r="Y71" s="1060"/>
      <c r="Z71" s="1060"/>
      <c r="AA71" s="1060">
        <v>46</v>
      </c>
      <c r="AB71" s="1060"/>
      <c r="AC71" s="1060"/>
      <c r="AD71" s="1060"/>
      <c r="AE71" s="1060"/>
      <c r="AF71" s="1060">
        <v>46</v>
      </c>
      <c r="AG71" s="1060"/>
      <c r="AH71" s="1060"/>
      <c r="AI71" s="1060"/>
      <c r="AJ71" s="1060"/>
      <c r="AK71" s="1060" t="s">
        <v>586</v>
      </c>
      <c r="AL71" s="1060"/>
      <c r="AM71" s="1060"/>
      <c r="AN71" s="1060"/>
      <c r="AO71" s="1060"/>
      <c r="AP71" s="1060" t="s">
        <v>586</v>
      </c>
      <c r="AQ71" s="1060"/>
      <c r="AR71" s="1060"/>
      <c r="AS71" s="1060"/>
      <c r="AT71" s="1060"/>
      <c r="AU71" s="1060" t="s">
        <v>586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290311</v>
      </c>
      <c r="R72" s="1060"/>
      <c r="S72" s="1060"/>
      <c r="T72" s="1060"/>
      <c r="U72" s="1060"/>
      <c r="V72" s="1060">
        <v>279470</v>
      </c>
      <c r="W72" s="1060"/>
      <c r="X72" s="1060"/>
      <c r="Y72" s="1060"/>
      <c r="Z72" s="1060"/>
      <c r="AA72" s="1060">
        <v>10841</v>
      </c>
      <c r="AB72" s="1060"/>
      <c r="AC72" s="1060"/>
      <c r="AD72" s="1060"/>
      <c r="AE72" s="1060"/>
      <c r="AF72" s="1060">
        <v>10841</v>
      </c>
      <c r="AG72" s="1060"/>
      <c r="AH72" s="1060"/>
      <c r="AI72" s="1060"/>
      <c r="AJ72" s="1060"/>
      <c r="AK72" s="1060" t="s">
        <v>586</v>
      </c>
      <c r="AL72" s="1060"/>
      <c r="AM72" s="1060"/>
      <c r="AN72" s="1060"/>
      <c r="AO72" s="1060"/>
      <c r="AP72" s="1060" t="s">
        <v>586</v>
      </c>
      <c r="AQ72" s="1060"/>
      <c r="AR72" s="1060"/>
      <c r="AS72" s="1060"/>
      <c r="AT72" s="1060"/>
      <c r="AU72" s="1060" t="s">
        <v>586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306</v>
      </c>
      <c r="AG109" s="983"/>
      <c r="AH109" s="983"/>
      <c r="AI109" s="983"/>
      <c r="AJ109" s="984"/>
      <c r="AK109" s="985" t="s">
        <v>305</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306</v>
      </c>
      <c r="BW109" s="983"/>
      <c r="BX109" s="983"/>
      <c r="BY109" s="983"/>
      <c r="BZ109" s="984"/>
      <c r="CA109" s="985" t="s">
        <v>305</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306</v>
      </c>
      <c r="DM109" s="983"/>
      <c r="DN109" s="983"/>
      <c r="DO109" s="983"/>
      <c r="DP109" s="984"/>
      <c r="DQ109" s="985" t="s">
        <v>305</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3308390</v>
      </c>
      <c r="AB110" s="976"/>
      <c r="AC110" s="976"/>
      <c r="AD110" s="976"/>
      <c r="AE110" s="977"/>
      <c r="AF110" s="978">
        <v>3435874</v>
      </c>
      <c r="AG110" s="976"/>
      <c r="AH110" s="976"/>
      <c r="AI110" s="976"/>
      <c r="AJ110" s="977"/>
      <c r="AK110" s="978">
        <v>3560074</v>
      </c>
      <c r="AL110" s="976"/>
      <c r="AM110" s="976"/>
      <c r="AN110" s="976"/>
      <c r="AO110" s="977"/>
      <c r="AP110" s="979">
        <v>24.1</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31123569</v>
      </c>
      <c r="BR110" s="923"/>
      <c r="BS110" s="923"/>
      <c r="BT110" s="923"/>
      <c r="BU110" s="923"/>
      <c r="BV110" s="923">
        <v>33742113</v>
      </c>
      <c r="BW110" s="923"/>
      <c r="BX110" s="923"/>
      <c r="BY110" s="923"/>
      <c r="BZ110" s="923"/>
      <c r="CA110" s="923">
        <v>34582172</v>
      </c>
      <c r="CB110" s="923"/>
      <c r="CC110" s="923"/>
      <c r="CD110" s="923"/>
      <c r="CE110" s="923"/>
      <c r="CF110" s="947">
        <v>234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243</v>
      </c>
      <c r="DH110" s="923"/>
      <c r="DI110" s="923"/>
      <c r="DJ110" s="923"/>
      <c r="DK110" s="923"/>
      <c r="DL110" s="923" t="s">
        <v>243</v>
      </c>
      <c r="DM110" s="923"/>
      <c r="DN110" s="923"/>
      <c r="DO110" s="923"/>
      <c r="DP110" s="923"/>
      <c r="DQ110" s="923" t="s">
        <v>434</v>
      </c>
      <c r="DR110" s="923"/>
      <c r="DS110" s="923"/>
      <c r="DT110" s="923"/>
      <c r="DU110" s="923"/>
      <c r="DV110" s="924" t="s">
        <v>243</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243</v>
      </c>
      <c r="AB111" s="1004"/>
      <c r="AC111" s="1004"/>
      <c r="AD111" s="1004"/>
      <c r="AE111" s="1005"/>
      <c r="AF111" s="1006" t="s">
        <v>434</v>
      </c>
      <c r="AG111" s="1004"/>
      <c r="AH111" s="1004"/>
      <c r="AI111" s="1004"/>
      <c r="AJ111" s="1005"/>
      <c r="AK111" s="1006" t="s">
        <v>243</v>
      </c>
      <c r="AL111" s="1004"/>
      <c r="AM111" s="1004"/>
      <c r="AN111" s="1004"/>
      <c r="AO111" s="1005"/>
      <c r="AP111" s="1007" t="s">
        <v>243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19995</v>
      </c>
      <c r="BR111" s="895"/>
      <c r="BS111" s="895"/>
      <c r="BT111" s="895"/>
      <c r="BU111" s="895"/>
      <c r="BV111" s="895">
        <v>12997</v>
      </c>
      <c r="BW111" s="895"/>
      <c r="BX111" s="895"/>
      <c r="BY111" s="895"/>
      <c r="BZ111" s="895"/>
      <c r="CA111" s="895">
        <v>6482</v>
      </c>
      <c r="CB111" s="895"/>
      <c r="CC111" s="895"/>
      <c r="CD111" s="895"/>
      <c r="CE111" s="895"/>
      <c r="CF111" s="956">
        <v>0</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243</v>
      </c>
      <c r="DH111" s="895"/>
      <c r="DI111" s="895"/>
      <c r="DJ111" s="895"/>
      <c r="DK111" s="895"/>
      <c r="DL111" s="895" t="s">
        <v>243</v>
      </c>
      <c r="DM111" s="895"/>
      <c r="DN111" s="895"/>
      <c r="DO111" s="895"/>
      <c r="DP111" s="895"/>
      <c r="DQ111" s="895" t="s">
        <v>243</v>
      </c>
      <c r="DR111" s="895"/>
      <c r="DS111" s="895"/>
      <c r="DT111" s="895"/>
      <c r="DU111" s="895"/>
      <c r="DV111" s="872" t="s">
        <v>434</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434</v>
      </c>
      <c r="AL112" s="858"/>
      <c r="AM112" s="858"/>
      <c r="AN112" s="858"/>
      <c r="AO112" s="859"/>
      <c r="AP112" s="905" t="s">
        <v>243</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7664692</v>
      </c>
      <c r="BR112" s="895"/>
      <c r="BS112" s="895"/>
      <c r="BT112" s="895"/>
      <c r="BU112" s="895"/>
      <c r="BV112" s="895">
        <v>7332767</v>
      </c>
      <c r="BW112" s="895"/>
      <c r="BX112" s="895"/>
      <c r="BY112" s="895"/>
      <c r="BZ112" s="895"/>
      <c r="CA112" s="895">
        <v>7144555</v>
      </c>
      <c r="CB112" s="895"/>
      <c r="CC112" s="895"/>
      <c r="CD112" s="895"/>
      <c r="CE112" s="895"/>
      <c r="CF112" s="956">
        <v>48.3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243</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658029</v>
      </c>
      <c r="AB113" s="1004"/>
      <c r="AC113" s="1004"/>
      <c r="AD113" s="1004"/>
      <c r="AE113" s="1005"/>
      <c r="AF113" s="1006">
        <v>664807</v>
      </c>
      <c r="AG113" s="1004"/>
      <c r="AH113" s="1004"/>
      <c r="AI113" s="1004"/>
      <c r="AJ113" s="1005"/>
      <c r="AK113" s="1006">
        <v>614268</v>
      </c>
      <c r="AL113" s="1004"/>
      <c r="AM113" s="1004"/>
      <c r="AN113" s="1004"/>
      <c r="AO113" s="1005"/>
      <c r="AP113" s="1007">
        <v>4.2</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1981823</v>
      </c>
      <c r="BR113" s="895"/>
      <c r="BS113" s="895"/>
      <c r="BT113" s="895"/>
      <c r="BU113" s="895"/>
      <c r="BV113" s="895">
        <v>1485835</v>
      </c>
      <c r="BW113" s="895"/>
      <c r="BX113" s="895"/>
      <c r="BY113" s="895"/>
      <c r="BZ113" s="895"/>
      <c r="CA113" s="895">
        <v>1844708</v>
      </c>
      <c r="CB113" s="895"/>
      <c r="CC113" s="895"/>
      <c r="CD113" s="895"/>
      <c r="CE113" s="895"/>
      <c r="CF113" s="956">
        <v>12.5</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243</v>
      </c>
      <c r="DH113" s="858"/>
      <c r="DI113" s="858"/>
      <c r="DJ113" s="858"/>
      <c r="DK113" s="859"/>
      <c r="DL113" s="860" t="s">
        <v>243</v>
      </c>
      <c r="DM113" s="858"/>
      <c r="DN113" s="858"/>
      <c r="DO113" s="858"/>
      <c r="DP113" s="859"/>
      <c r="DQ113" s="860" t="s">
        <v>243</v>
      </c>
      <c r="DR113" s="858"/>
      <c r="DS113" s="858"/>
      <c r="DT113" s="858"/>
      <c r="DU113" s="859"/>
      <c r="DV113" s="905" t="s">
        <v>243</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240309</v>
      </c>
      <c r="AB114" s="858"/>
      <c r="AC114" s="858"/>
      <c r="AD114" s="858"/>
      <c r="AE114" s="859"/>
      <c r="AF114" s="860">
        <v>187081</v>
      </c>
      <c r="AG114" s="858"/>
      <c r="AH114" s="858"/>
      <c r="AI114" s="858"/>
      <c r="AJ114" s="859"/>
      <c r="AK114" s="860">
        <v>115981</v>
      </c>
      <c r="AL114" s="858"/>
      <c r="AM114" s="858"/>
      <c r="AN114" s="858"/>
      <c r="AO114" s="859"/>
      <c r="AP114" s="905">
        <v>0.8</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2286049</v>
      </c>
      <c r="BR114" s="895"/>
      <c r="BS114" s="895"/>
      <c r="BT114" s="895"/>
      <c r="BU114" s="895"/>
      <c r="BV114" s="895">
        <v>2076570</v>
      </c>
      <c r="BW114" s="895"/>
      <c r="BX114" s="895"/>
      <c r="BY114" s="895"/>
      <c r="BZ114" s="895"/>
      <c r="CA114" s="895">
        <v>1866069</v>
      </c>
      <c r="CB114" s="895"/>
      <c r="CC114" s="895"/>
      <c r="CD114" s="895"/>
      <c r="CE114" s="895"/>
      <c r="CF114" s="956">
        <v>12.6</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243</v>
      </c>
      <c r="DH114" s="858"/>
      <c r="DI114" s="858"/>
      <c r="DJ114" s="858"/>
      <c r="DK114" s="859"/>
      <c r="DL114" s="860" t="s">
        <v>434</v>
      </c>
      <c r="DM114" s="858"/>
      <c r="DN114" s="858"/>
      <c r="DO114" s="858"/>
      <c r="DP114" s="859"/>
      <c r="DQ114" s="860" t="s">
        <v>243</v>
      </c>
      <c r="DR114" s="858"/>
      <c r="DS114" s="858"/>
      <c r="DT114" s="858"/>
      <c r="DU114" s="859"/>
      <c r="DV114" s="905" t="s">
        <v>434</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12124</v>
      </c>
      <c r="AB115" s="1004"/>
      <c r="AC115" s="1004"/>
      <c r="AD115" s="1004"/>
      <c r="AE115" s="1005"/>
      <c r="AF115" s="1006">
        <v>9656</v>
      </c>
      <c r="AG115" s="1004"/>
      <c r="AH115" s="1004"/>
      <c r="AI115" s="1004"/>
      <c r="AJ115" s="1005"/>
      <c r="AK115" s="1006">
        <v>7003</v>
      </c>
      <c r="AL115" s="1004"/>
      <c r="AM115" s="1004"/>
      <c r="AN115" s="1004"/>
      <c r="AO115" s="1005"/>
      <c r="AP115" s="1007">
        <v>0</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434</v>
      </c>
      <c r="CB115" s="895"/>
      <c r="CC115" s="895"/>
      <c r="CD115" s="895"/>
      <c r="CE115" s="895"/>
      <c r="CF115" s="956" t="s">
        <v>243</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243</v>
      </c>
      <c r="DH115" s="858"/>
      <c r="DI115" s="858"/>
      <c r="DJ115" s="858"/>
      <c r="DK115" s="859"/>
      <c r="DL115" s="860" t="s">
        <v>434</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187</v>
      </c>
      <c r="AB116" s="858"/>
      <c r="AC116" s="858"/>
      <c r="AD116" s="858"/>
      <c r="AE116" s="859"/>
      <c r="AF116" s="860">
        <v>191</v>
      </c>
      <c r="AG116" s="858"/>
      <c r="AH116" s="858"/>
      <c r="AI116" s="858"/>
      <c r="AJ116" s="859"/>
      <c r="AK116" s="860">
        <v>81</v>
      </c>
      <c r="AL116" s="858"/>
      <c r="AM116" s="858"/>
      <c r="AN116" s="858"/>
      <c r="AO116" s="859"/>
      <c r="AP116" s="905">
        <v>0</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243</v>
      </c>
      <c r="BR116" s="895"/>
      <c r="BS116" s="895"/>
      <c r="BT116" s="895"/>
      <c r="BU116" s="895"/>
      <c r="BV116" s="895" t="s">
        <v>434</v>
      </c>
      <c r="BW116" s="895"/>
      <c r="BX116" s="895"/>
      <c r="BY116" s="895"/>
      <c r="BZ116" s="895"/>
      <c r="CA116" s="895" t="s">
        <v>243</v>
      </c>
      <c r="CB116" s="895"/>
      <c r="CC116" s="895"/>
      <c r="CD116" s="895"/>
      <c r="CE116" s="895"/>
      <c r="CF116" s="956" t="s">
        <v>243</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243</v>
      </c>
      <c r="DH116" s="858"/>
      <c r="DI116" s="858"/>
      <c r="DJ116" s="858"/>
      <c r="DK116" s="859"/>
      <c r="DL116" s="860" t="s">
        <v>243</v>
      </c>
      <c r="DM116" s="858"/>
      <c r="DN116" s="858"/>
      <c r="DO116" s="858"/>
      <c r="DP116" s="859"/>
      <c r="DQ116" s="860" t="s">
        <v>434</v>
      </c>
      <c r="DR116" s="858"/>
      <c r="DS116" s="858"/>
      <c r="DT116" s="858"/>
      <c r="DU116" s="859"/>
      <c r="DV116" s="905" t="s">
        <v>243</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4219039</v>
      </c>
      <c r="AB117" s="990"/>
      <c r="AC117" s="990"/>
      <c r="AD117" s="990"/>
      <c r="AE117" s="991"/>
      <c r="AF117" s="992">
        <v>4297609</v>
      </c>
      <c r="AG117" s="990"/>
      <c r="AH117" s="990"/>
      <c r="AI117" s="990"/>
      <c r="AJ117" s="991"/>
      <c r="AK117" s="992">
        <v>4297407</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243</v>
      </c>
      <c r="BW117" s="895"/>
      <c r="BX117" s="895"/>
      <c r="BY117" s="895"/>
      <c r="BZ117" s="895"/>
      <c r="CA117" s="895" t="s">
        <v>243</v>
      </c>
      <c r="CB117" s="895"/>
      <c r="CC117" s="895"/>
      <c r="CD117" s="895"/>
      <c r="CE117" s="895"/>
      <c r="CF117" s="956" t="s">
        <v>434</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243</v>
      </c>
      <c r="DH117" s="858"/>
      <c r="DI117" s="858"/>
      <c r="DJ117" s="858"/>
      <c r="DK117" s="859"/>
      <c r="DL117" s="860" t="s">
        <v>243</v>
      </c>
      <c r="DM117" s="858"/>
      <c r="DN117" s="858"/>
      <c r="DO117" s="858"/>
      <c r="DP117" s="859"/>
      <c r="DQ117" s="860" t="s">
        <v>243</v>
      </c>
      <c r="DR117" s="858"/>
      <c r="DS117" s="858"/>
      <c r="DT117" s="858"/>
      <c r="DU117" s="859"/>
      <c r="DV117" s="905" t="s">
        <v>434</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306</v>
      </c>
      <c r="AG118" s="983"/>
      <c r="AH118" s="983"/>
      <c r="AI118" s="983"/>
      <c r="AJ118" s="984"/>
      <c r="AK118" s="985" t="s">
        <v>305</v>
      </c>
      <c r="AL118" s="983"/>
      <c r="AM118" s="983"/>
      <c r="AN118" s="983"/>
      <c r="AO118" s="984"/>
      <c r="AP118" s="986" t="s">
        <v>428</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243</v>
      </c>
      <c r="BR118" s="926"/>
      <c r="BS118" s="926"/>
      <c r="BT118" s="926"/>
      <c r="BU118" s="926"/>
      <c r="BV118" s="926" t="s">
        <v>243</v>
      </c>
      <c r="BW118" s="926"/>
      <c r="BX118" s="926"/>
      <c r="BY118" s="926"/>
      <c r="BZ118" s="926"/>
      <c r="CA118" s="926" t="s">
        <v>243</v>
      </c>
      <c r="CB118" s="926"/>
      <c r="CC118" s="926"/>
      <c r="CD118" s="926"/>
      <c r="CE118" s="926"/>
      <c r="CF118" s="956" t="s">
        <v>243</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243</v>
      </c>
      <c r="DH118" s="858"/>
      <c r="DI118" s="858"/>
      <c r="DJ118" s="858"/>
      <c r="DK118" s="859"/>
      <c r="DL118" s="860" t="s">
        <v>243</v>
      </c>
      <c r="DM118" s="858"/>
      <c r="DN118" s="858"/>
      <c r="DO118" s="858"/>
      <c r="DP118" s="859"/>
      <c r="DQ118" s="860" t="s">
        <v>243</v>
      </c>
      <c r="DR118" s="858"/>
      <c r="DS118" s="858"/>
      <c r="DT118" s="858"/>
      <c r="DU118" s="859"/>
      <c r="DV118" s="905" t="s">
        <v>434</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243</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459</v>
      </c>
      <c r="BP119" s="959"/>
      <c r="BQ119" s="963">
        <v>43076128</v>
      </c>
      <c r="BR119" s="926"/>
      <c r="BS119" s="926"/>
      <c r="BT119" s="926"/>
      <c r="BU119" s="926"/>
      <c r="BV119" s="926">
        <v>44650282</v>
      </c>
      <c r="BW119" s="926"/>
      <c r="BX119" s="926"/>
      <c r="BY119" s="926"/>
      <c r="BZ119" s="926"/>
      <c r="CA119" s="926">
        <v>45443986</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19995</v>
      </c>
      <c r="DH119" s="841"/>
      <c r="DI119" s="841"/>
      <c r="DJ119" s="841"/>
      <c r="DK119" s="842"/>
      <c r="DL119" s="843">
        <v>12997</v>
      </c>
      <c r="DM119" s="841"/>
      <c r="DN119" s="841"/>
      <c r="DO119" s="841"/>
      <c r="DP119" s="842"/>
      <c r="DQ119" s="843">
        <v>6482</v>
      </c>
      <c r="DR119" s="841"/>
      <c r="DS119" s="841"/>
      <c r="DT119" s="841"/>
      <c r="DU119" s="842"/>
      <c r="DV119" s="929">
        <v>0</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243</v>
      </c>
      <c r="AB120" s="858"/>
      <c r="AC120" s="858"/>
      <c r="AD120" s="858"/>
      <c r="AE120" s="859"/>
      <c r="AF120" s="860" t="s">
        <v>243</v>
      </c>
      <c r="AG120" s="858"/>
      <c r="AH120" s="858"/>
      <c r="AI120" s="858"/>
      <c r="AJ120" s="859"/>
      <c r="AK120" s="860" t="s">
        <v>243</v>
      </c>
      <c r="AL120" s="858"/>
      <c r="AM120" s="858"/>
      <c r="AN120" s="858"/>
      <c r="AO120" s="859"/>
      <c r="AP120" s="905" t="s">
        <v>243</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9284461</v>
      </c>
      <c r="BR120" s="923"/>
      <c r="BS120" s="923"/>
      <c r="BT120" s="923"/>
      <c r="BU120" s="923"/>
      <c r="BV120" s="923">
        <v>9888761</v>
      </c>
      <c r="BW120" s="923"/>
      <c r="BX120" s="923"/>
      <c r="BY120" s="923"/>
      <c r="BZ120" s="923"/>
      <c r="CA120" s="923">
        <v>9545671</v>
      </c>
      <c r="CB120" s="923"/>
      <c r="CC120" s="923"/>
      <c r="CD120" s="923"/>
      <c r="CE120" s="923"/>
      <c r="CF120" s="947">
        <v>64.599999999999994</v>
      </c>
      <c r="CG120" s="948"/>
      <c r="CH120" s="948"/>
      <c r="CI120" s="948"/>
      <c r="CJ120" s="948"/>
      <c r="CK120" s="949" t="s">
        <v>463</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4770219</v>
      </c>
      <c r="DH120" s="923"/>
      <c r="DI120" s="923"/>
      <c r="DJ120" s="923"/>
      <c r="DK120" s="923"/>
      <c r="DL120" s="923">
        <v>4436890</v>
      </c>
      <c r="DM120" s="923"/>
      <c r="DN120" s="923"/>
      <c r="DO120" s="923"/>
      <c r="DP120" s="923"/>
      <c r="DQ120" s="923">
        <v>4631152</v>
      </c>
      <c r="DR120" s="923"/>
      <c r="DS120" s="923"/>
      <c r="DT120" s="923"/>
      <c r="DU120" s="923"/>
      <c r="DV120" s="924">
        <v>31.3</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243</v>
      </c>
      <c r="AB121" s="858"/>
      <c r="AC121" s="858"/>
      <c r="AD121" s="858"/>
      <c r="AE121" s="859"/>
      <c r="AF121" s="860" t="s">
        <v>434</v>
      </c>
      <c r="AG121" s="858"/>
      <c r="AH121" s="858"/>
      <c r="AI121" s="858"/>
      <c r="AJ121" s="859"/>
      <c r="AK121" s="860" t="s">
        <v>243</v>
      </c>
      <c r="AL121" s="858"/>
      <c r="AM121" s="858"/>
      <c r="AN121" s="858"/>
      <c r="AO121" s="859"/>
      <c r="AP121" s="905" t="s">
        <v>243</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1523953</v>
      </c>
      <c r="BR121" s="895"/>
      <c r="BS121" s="895"/>
      <c r="BT121" s="895"/>
      <c r="BU121" s="895"/>
      <c r="BV121" s="895">
        <v>2018250</v>
      </c>
      <c r="BW121" s="895"/>
      <c r="BX121" s="895"/>
      <c r="BY121" s="895"/>
      <c r="BZ121" s="895"/>
      <c r="CA121" s="895">
        <v>2175254</v>
      </c>
      <c r="CB121" s="895"/>
      <c r="CC121" s="895"/>
      <c r="CD121" s="895"/>
      <c r="CE121" s="895"/>
      <c r="CF121" s="956">
        <v>14.7</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2472664</v>
      </c>
      <c r="DH121" s="895"/>
      <c r="DI121" s="895"/>
      <c r="DJ121" s="895"/>
      <c r="DK121" s="895"/>
      <c r="DL121" s="895">
        <v>2440244</v>
      </c>
      <c r="DM121" s="895"/>
      <c r="DN121" s="895"/>
      <c r="DO121" s="895"/>
      <c r="DP121" s="895"/>
      <c r="DQ121" s="895">
        <v>2225577</v>
      </c>
      <c r="DR121" s="895"/>
      <c r="DS121" s="895"/>
      <c r="DT121" s="895"/>
      <c r="DU121" s="895"/>
      <c r="DV121" s="872">
        <v>15.1</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243</v>
      </c>
      <c r="AB122" s="858"/>
      <c r="AC122" s="858"/>
      <c r="AD122" s="858"/>
      <c r="AE122" s="859"/>
      <c r="AF122" s="860" t="s">
        <v>243</v>
      </c>
      <c r="AG122" s="858"/>
      <c r="AH122" s="858"/>
      <c r="AI122" s="858"/>
      <c r="AJ122" s="859"/>
      <c r="AK122" s="860" t="s">
        <v>243</v>
      </c>
      <c r="AL122" s="858"/>
      <c r="AM122" s="858"/>
      <c r="AN122" s="858"/>
      <c r="AO122" s="859"/>
      <c r="AP122" s="905" t="s">
        <v>434</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29866501</v>
      </c>
      <c r="BR122" s="926"/>
      <c r="BS122" s="926"/>
      <c r="BT122" s="926"/>
      <c r="BU122" s="926"/>
      <c r="BV122" s="926">
        <v>31857619</v>
      </c>
      <c r="BW122" s="926"/>
      <c r="BX122" s="926"/>
      <c r="BY122" s="926"/>
      <c r="BZ122" s="926"/>
      <c r="CA122" s="926">
        <v>32745692</v>
      </c>
      <c r="CB122" s="926"/>
      <c r="CC122" s="926"/>
      <c r="CD122" s="926"/>
      <c r="CE122" s="926"/>
      <c r="CF122" s="927">
        <v>221.5</v>
      </c>
      <c r="CG122" s="928"/>
      <c r="CH122" s="928"/>
      <c r="CI122" s="928"/>
      <c r="CJ122" s="928"/>
      <c r="CK122" s="950"/>
      <c r="CL122" s="936"/>
      <c r="CM122" s="936"/>
      <c r="CN122" s="936"/>
      <c r="CO122" s="937"/>
      <c r="CP122" s="916" t="s">
        <v>404</v>
      </c>
      <c r="CQ122" s="917"/>
      <c r="CR122" s="917"/>
      <c r="CS122" s="917"/>
      <c r="CT122" s="917"/>
      <c r="CU122" s="917"/>
      <c r="CV122" s="917"/>
      <c r="CW122" s="917"/>
      <c r="CX122" s="917"/>
      <c r="CY122" s="917"/>
      <c r="CZ122" s="917"/>
      <c r="DA122" s="917"/>
      <c r="DB122" s="917"/>
      <c r="DC122" s="917"/>
      <c r="DD122" s="917"/>
      <c r="DE122" s="917"/>
      <c r="DF122" s="918"/>
      <c r="DG122" s="894">
        <v>375880</v>
      </c>
      <c r="DH122" s="895"/>
      <c r="DI122" s="895"/>
      <c r="DJ122" s="895"/>
      <c r="DK122" s="895"/>
      <c r="DL122" s="895">
        <v>396605</v>
      </c>
      <c r="DM122" s="895"/>
      <c r="DN122" s="895"/>
      <c r="DO122" s="895"/>
      <c r="DP122" s="895"/>
      <c r="DQ122" s="895">
        <v>215519</v>
      </c>
      <c r="DR122" s="895"/>
      <c r="DS122" s="895"/>
      <c r="DT122" s="895"/>
      <c r="DU122" s="895"/>
      <c r="DV122" s="872">
        <v>1.5</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243</v>
      </c>
      <c r="AB123" s="858"/>
      <c r="AC123" s="858"/>
      <c r="AD123" s="858"/>
      <c r="AE123" s="859"/>
      <c r="AF123" s="860" t="s">
        <v>243</v>
      </c>
      <c r="AG123" s="858"/>
      <c r="AH123" s="858"/>
      <c r="AI123" s="858"/>
      <c r="AJ123" s="859"/>
      <c r="AK123" s="860" t="s">
        <v>243</v>
      </c>
      <c r="AL123" s="858"/>
      <c r="AM123" s="858"/>
      <c r="AN123" s="858"/>
      <c r="AO123" s="859"/>
      <c r="AP123" s="905" t="s">
        <v>434</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467</v>
      </c>
      <c r="BP123" s="959"/>
      <c r="BQ123" s="913">
        <v>40674915</v>
      </c>
      <c r="BR123" s="914"/>
      <c r="BS123" s="914"/>
      <c r="BT123" s="914"/>
      <c r="BU123" s="914"/>
      <c r="BV123" s="914">
        <v>43764630</v>
      </c>
      <c r="BW123" s="914"/>
      <c r="BX123" s="914"/>
      <c r="BY123" s="914"/>
      <c r="BZ123" s="914"/>
      <c r="CA123" s="914">
        <v>44466617</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v>45929</v>
      </c>
      <c r="DH123" s="858"/>
      <c r="DI123" s="858"/>
      <c r="DJ123" s="858"/>
      <c r="DK123" s="859"/>
      <c r="DL123" s="860">
        <v>59028</v>
      </c>
      <c r="DM123" s="858"/>
      <c r="DN123" s="858"/>
      <c r="DO123" s="858"/>
      <c r="DP123" s="859"/>
      <c r="DQ123" s="860">
        <v>72307</v>
      </c>
      <c r="DR123" s="858"/>
      <c r="DS123" s="858"/>
      <c r="DT123" s="858"/>
      <c r="DU123" s="859"/>
      <c r="DV123" s="905">
        <v>0.5</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243</v>
      </c>
      <c r="AB124" s="858"/>
      <c r="AC124" s="858"/>
      <c r="AD124" s="858"/>
      <c r="AE124" s="859"/>
      <c r="AF124" s="860" t="s">
        <v>243</v>
      </c>
      <c r="AG124" s="858"/>
      <c r="AH124" s="858"/>
      <c r="AI124" s="858"/>
      <c r="AJ124" s="859"/>
      <c r="AK124" s="860" t="s">
        <v>243</v>
      </c>
      <c r="AL124" s="858"/>
      <c r="AM124" s="858"/>
      <c r="AN124" s="858"/>
      <c r="AO124" s="859"/>
      <c r="AP124" s="905" t="s">
        <v>434</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15.6</v>
      </c>
      <c r="BR124" s="912"/>
      <c r="BS124" s="912"/>
      <c r="BT124" s="912"/>
      <c r="BU124" s="912"/>
      <c r="BV124" s="912">
        <v>5.8</v>
      </c>
      <c r="BW124" s="912"/>
      <c r="BX124" s="912"/>
      <c r="BY124" s="912"/>
      <c r="BZ124" s="912"/>
      <c r="CA124" s="912">
        <v>6.6</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434</v>
      </c>
      <c r="DH124" s="841"/>
      <c r="DI124" s="841"/>
      <c r="DJ124" s="841"/>
      <c r="DK124" s="842"/>
      <c r="DL124" s="843" t="s">
        <v>243</v>
      </c>
      <c r="DM124" s="841"/>
      <c r="DN124" s="841"/>
      <c r="DO124" s="841"/>
      <c r="DP124" s="842"/>
      <c r="DQ124" s="843" t="s">
        <v>243</v>
      </c>
      <c r="DR124" s="841"/>
      <c r="DS124" s="841"/>
      <c r="DT124" s="841"/>
      <c r="DU124" s="842"/>
      <c r="DV124" s="929" t="s">
        <v>243</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243</v>
      </c>
      <c r="AB125" s="858"/>
      <c r="AC125" s="858"/>
      <c r="AD125" s="858"/>
      <c r="AE125" s="859"/>
      <c r="AF125" s="860" t="s">
        <v>434</v>
      </c>
      <c r="AG125" s="858"/>
      <c r="AH125" s="858"/>
      <c r="AI125" s="858"/>
      <c r="AJ125" s="859"/>
      <c r="AK125" s="860" t="s">
        <v>434</v>
      </c>
      <c r="AL125" s="858"/>
      <c r="AM125" s="858"/>
      <c r="AN125" s="858"/>
      <c r="AO125" s="859"/>
      <c r="AP125" s="905" t="s">
        <v>243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243</v>
      </c>
      <c r="DH125" s="923"/>
      <c r="DI125" s="923"/>
      <c r="DJ125" s="923"/>
      <c r="DK125" s="923"/>
      <c r="DL125" s="923" t="s">
        <v>243</v>
      </c>
      <c r="DM125" s="923"/>
      <c r="DN125" s="923"/>
      <c r="DO125" s="923"/>
      <c r="DP125" s="923"/>
      <c r="DQ125" s="923" t="s">
        <v>434</v>
      </c>
      <c r="DR125" s="923"/>
      <c r="DS125" s="923"/>
      <c r="DT125" s="923"/>
      <c r="DU125" s="923"/>
      <c r="DV125" s="924" t="s">
        <v>434</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10922</v>
      </c>
      <c r="AB126" s="858"/>
      <c r="AC126" s="858"/>
      <c r="AD126" s="858"/>
      <c r="AE126" s="859"/>
      <c r="AF126" s="860">
        <v>8742</v>
      </c>
      <c r="AG126" s="858"/>
      <c r="AH126" s="858"/>
      <c r="AI126" s="858"/>
      <c r="AJ126" s="859"/>
      <c r="AK126" s="860">
        <v>6517</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243</v>
      </c>
      <c r="DH126" s="895"/>
      <c r="DI126" s="895"/>
      <c r="DJ126" s="895"/>
      <c r="DK126" s="895"/>
      <c r="DL126" s="895" t="s">
        <v>243</v>
      </c>
      <c r="DM126" s="895"/>
      <c r="DN126" s="895"/>
      <c r="DO126" s="895"/>
      <c r="DP126" s="895"/>
      <c r="DQ126" s="895" t="s">
        <v>434</v>
      </c>
      <c r="DR126" s="895"/>
      <c r="DS126" s="895"/>
      <c r="DT126" s="895"/>
      <c r="DU126" s="895"/>
      <c r="DV126" s="872" t="s">
        <v>434</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1202</v>
      </c>
      <c r="AB127" s="858"/>
      <c r="AC127" s="858"/>
      <c r="AD127" s="858"/>
      <c r="AE127" s="859"/>
      <c r="AF127" s="860">
        <v>914</v>
      </c>
      <c r="AG127" s="858"/>
      <c r="AH127" s="858"/>
      <c r="AI127" s="858"/>
      <c r="AJ127" s="859"/>
      <c r="AK127" s="860">
        <v>486</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434</v>
      </c>
      <c r="DM127" s="895"/>
      <c r="DN127" s="895"/>
      <c r="DO127" s="895"/>
      <c r="DP127" s="895"/>
      <c r="DQ127" s="895" t="s">
        <v>243</v>
      </c>
      <c r="DR127" s="895"/>
      <c r="DS127" s="895"/>
      <c r="DT127" s="895"/>
      <c r="DU127" s="895"/>
      <c r="DV127" s="872" t="s">
        <v>434</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186204</v>
      </c>
      <c r="AB128" s="879"/>
      <c r="AC128" s="879"/>
      <c r="AD128" s="879"/>
      <c r="AE128" s="880"/>
      <c r="AF128" s="881">
        <v>191241</v>
      </c>
      <c r="AG128" s="879"/>
      <c r="AH128" s="879"/>
      <c r="AI128" s="879"/>
      <c r="AJ128" s="880"/>
      <c r="AK128" s="881">
        <v>192061</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243</v>
      </c>
      <c r="BG128" s="865"/>
      <c r="BH128" s="865"/>
      <c r="BI128" s="865"/>
      <c r="BJ128" s="865"/>
      <c r="BK128" s="865"/>
      <c r="BL128" s="888"/>
      <c r="BM128" s="864">
        <v>12.61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243</v>
      </c>
      <c r="DH128" s="869"/>
      <c r="DI128" s="869"/>
      <c r="DJ128" s="869"/>
      <c r="DK128" s="869"/>
      <c r="DL128" s="869" t="s">
        <v>243</v>
      </c>
      <c r="DM128" s="869"/>
      <c r="DN128" s="869"/>
      <c r="DO128" s="869"/>
      <c r="DP128" s="869"/>
      <c r="DQ128" s="869" t="s">
        <v>243</v>
      </c>
      <c r="DR128" s="869"/>
      <c r="DS128" s="869"/>
      <c r="DT128" s="869"/>
      <c r="DU128" s="869"/>
      <c r="DV128" s="870" t="s">
        <v>243</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18092478</v>
      </c>
      <c r="AB129" s="858"/>
      <c r="AC129" s="858"/>
      <c r="AD129" s="858"/>
      <c r="AE129" s="859"/>
      <c r="AF129" s="860">
        <v>17875060</v>
      </c>
      <c r="AG129" s="858"/>
      <c r="AH129" s="858"/>
      <c r="AI129" s="858"/>
      <c r="AJ129" s="859"/>
      <c r="AK129" s="860">
        <v>17720917</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243</v>
      </c>
      <c r="BG129" s="848"/>
      <c r="BH129" s="848"/>
      <c r="BI129" s="848"/>
      <c r="BJ129" s="848"/>
      <c r="BK129" s="848"/>
      <c r="BL129" s="849"/>
      <c r="BM129" s="847">
        <v>17.61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2777301</v>
      </c>
      <c r="AB130" s="858"/>
      <c r="AC130" s="858"/>
      <c r="AD130" s="858"/>
      <c r="AE130" s="859"/>
      <c r="AF130" s="860">
        <v>2840976</v>
      </c>
      <c r="AG130" s="858"/>
      <c r="AH130" s="858"/>
      <c r="AI130" s="858"/>
      <c r="AJ130" s="859"/>
      <c r="AK130" s="860">
        <v>2939727</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8.1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15315177</v>
      </c>
      <c r="AB131" s="841"/>
      <c r="AC131" s="841"/>
      <c r="AD131" s="841"/>
      <c r="AE131" s="842"/>
      <c r="AF131" s="843">
        <v>15034084</v>
      </c>
      <c r="AG131" s="841"/>
      <c r="AH131" s="841"/>
      <c r="AI131" s="841"/>
      <c r="AJ131" s="842"/>
      <c r="AK131" s="843">
        <v>14781190</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6.6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8.1979725079999994</v>
      </c>
      <c r="AB132" s="821"/>
      <c r="AC132" s="821"/>
      <c r="AD132" s="821"/>
      <c r="AE132" s="822"/>
      <c r="AF132" s="823">
        <v>8.4168214040000002</v>
      </c>
      <c r="AG132" s="821"/>
      <c r="AH132" s="821"/>
      <c r="AI132" s="821"/>
      <c r="AJ132" s="822"/>
      <c r="AK132" s="823">
        <v>7.8858265129999996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8.6</v>
      </c>
      <c r="AB133" s="800"/>
      <c r="AC133" s="800"/>
      <c r="AD133" s="800"/>
      <c r="AE133" s="801"/>
      <c r="AF133" s="799">
        <v>8.1999999999999993</v>
      </c>
      <c r="AG133" s="800"/>
      <c r="AH133" s="800"/>
      <c r="AI133" s="800"/>
      <c r="AJ133" s="801"/>
      <c r="AK133" s="799">
        <v>8.1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J/LahSTdZ5bferZ9ZhDofCJtXZJtsTWwzLK/6UgQXJmO4CEDBPwEuTIyX+Riyr7gICbhkwvqYw5vTGH2fPDZw==" saltValue="2G5JqIt7SKdF7xLpMjos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5oR7Ensip9hjxz3mWF8P5gktKmvEb+rtp4TyUBAtlisJkyDl4L55/1B2ryWMMQHA+/xUzsDYCnaIiL+jdiNdA==" saltValue="ZfqjfkdGkm6fLX3bpsGV3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mU5QnVrrTSA1t8LwM8JIhU1GfHDr/2SxJHzmPEr38+YXVKh9Fq7P4tQH13qyAN0WhFrvWNMH1xb7b/21qVa6w==" saltValue="USKIKRlci1ajEysb0zrt/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sqref="A1:A104857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4235351</v>
      </c>
      <c r="AP9" s="312">
        <v>63568</v>
      </c>
      <c r="AQ9" s="313">
        <v>72852</v>
      </c>
      <c r="AR9" s="314">
        <v>-12.7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10641</v>
      </c>
      <c r="AP10" s="315">
        <v>160</v>
      </c>
      <c r="AQ10" s="316">
        <v>5779</v>
      </c>
      <c r="AR10" s="317">
        <v>-97.2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728103</v>
      </c>
      <c r="AP11" s="315">
        <v>10928</v>
      </c>
      <c r="AQ11" s="316">
        <v>5205</v>
      </c>
      <c r="AR11" s="317">
        <v>110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51755</v>
      </c>
      <c r="AP12" s="315">
        <v>777</v>
      </c>
      <c r="AQ12" s="316">
        <v>1186</v>
      </c>
      <c r="AR12" s="317">
        <v>-34.5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2</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156146</v>
      </c>
      <c r="AP14" s="315">
        <v>2344</v>
      </c>
      <c r="AQ14" s="316">
        <v>3005</v>
      </c>
      <c r="AR14" s="317">
        <v>-22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282723</v>
      </c>
      <c r="AP15" s="315">
        <v>4243</v>
      </c>
      <c r="AQ15" s="316">
        <v>1720</v>
      </c>
      <c r="AR15" s="317">
        <v>146.69999999999999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-359185</v>
      </c>
      <c r="AP16" s="315">
        <v>-5391</v>
      </c>
      <c r="AQ16" s="316">
        <v>-6900</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5105534</v>
      </c>
      <c r="AP17" s="315">
        <v>76629</v>
      </c>
      <c r="AQ17" s="316">
        <v>82850</v>
      </c>
      <c r="AR17" s="317">
        <v>-7.5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7.26</v>
      </c>
      <c r="AP21" s="328">
        <v>8.1999999999999993</v>
      </c>
      <c r="AQ21" s="329">
        <v>-0.94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98.2</v>
      </c>
      <c r="AP22" s="333">
        <v>97.9</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3560074</v>
      </c>
      <c r="AP32" s="342">
        <v>53433</v>
      </c>
      <c r="AQ32" s="343">
        <v>53769</v>
      </c>
      <c r="AR32" s="344">
        <v>-0.6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30</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614268</v>
      </c>
      <c r="AP35" s="342">
        <v>9220</v>
      </c>
      <c r="AQ35" s="343">
        <v>13935</v>
      </c>
      <c r="AR35" s="344">
        <v>-33.799999999999997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115981</v>
      </c>
      <c r="AP36" s="342">
        <v>1741</v>
      </c>
      <c r="AQ36" s="343">
        <v>1254</v>
      </c>
      <c r="AR36" s="344">
        <v>38.799999999999997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7003</v>
      </c>
      <c r="AP37" s="342">
        <v>105</v>
      </c>
      <c r="AQ37" s="343">
        <v>601</v>
      </c>
      <c r="AR37" s="344">
        <v>-82.5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v>81</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-192061</v>
      </c>
      <c r="AP39" s="342">
        <v>-2883</v>
      </c>
      <c r="AQ39" s="343">
        <v>-4013</v>
      </c>
      <c r="AR39" s="344">
        <v>-28.2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-2939727</v>
      </c>
      <c r="AP40" s="342">
        <v>-44122</v>
      </c>
      <c r="AQ40" s="343">
        <v>-48341</v>
      </c>
      <c r="AR40" s="344">
        <v>-8.6999999999999993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1165619</v>
      </c>
      <c r="AP41" s="342">
        <v>17495</v>
      </c>
      <c r="AQ41" s="343">
        <v>17235</v>
      </c>
      <c r="AR41" s="344">
        <v>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6129638</v>
      </c>
      <c r="AN51" s="364">
        <v>89462</v>
      </c>
      <c r="AO51" s="365">
        <v>21.8</v>
      </c>
      <c r="AP51" s="366">
        <v>66255</v>
      </c>
      <c r="AQ51" s="367">
        <v>3.6</v>
      </c>
      <c r="AR51" s="368">
        <v>18.2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3938426</v>
      </c>
      <c r="AN52" s="372">
        <v>57481</v>
      </c>
      <c r="AO52" s="373">
        <v>52.1</v>
      </c>
      <c r="AP52" s="374">
        <v>31822</v>
      </c>
      <c r="AQ52" s="375">
        <v>8.8000000000000007</v>
      </c>
      <c r="AR52" s="376">
        <v>43.3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4511412</v>
      </c>
      <c r="AN53" s="364">
        <v>66360</v>
      </c>
      <c r="AO53" s="365">
        <v>-25.8</v>
      </c>
      <c r="AP53" s="366">
        <v>92247</v>
      </c>
      <c r="AQ53" s="367">
        <v>39.200000000000003</v>
      </c>
      <c r="AR53" s="368">
        <v>-65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2722447</v>
      </c>
      <c r="AN54" s="372">
        <v>40045</v>
      </c>
      <c r="AO54" s="373">
        <v>-30.3</v>
      </c>
      <c r="AP54" s="374">
        <v>37204</v>
      </c>
      <c r="AQ54" s="375">
        <v>16.899999999999999</v>
      </c>
      <c r="AR54" s="376">
        <v>-47.2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6653549</v>
      </c>
      <c r="AN55" s="364">
        <v>98418</v>
      </c>
      <c r="AO55" s="365">
        <v>48.3</v>
      </c>
      <c r="AP55" s="366">
        <v>67319</v>
      </c>
      <c r="AQ55" s="367">
        <v>-27</v>
      </c>
      <c r="AR55" s="368">
        <v>75.3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3607923</v>
      </c>
      <c r="AN56" s="372">
        <v>53368</v>
      </c>
      <c r="AO56" s="373">
        <v>33.299999999999997</v>
      </c>
      <c r="AP56" s="374">
        <v>38101</v>
      </c>
      <c r="AQ56" s="375">
        <v>2.4</v>
      </c>
      <c r="AR56" s="376">
        <v>30.9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9707157</v>
      </c>
      <c r="AN57" s="364">
        <v>144321</v>
      </c>
      <c r="AO57" s="365">
        <v>46.6</v>
      </c>
      <c r="AP57" s="366">
        <v>70615</v>
      </c>
      <c r="AQ57" s="367">
        <v>4.9000000000000004</v>
      </c>
      <c r="AR57" s="368">
        <v>41.7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4589546</v>
      </c>
      <c r="AN58" s="372">
        <v>68235</v>
      </c>
      <c r="AO58" s="373">
        <v>27.9</v>
      </c>
      <c r="AP58" s="374">
        <v>37382</v>
      </c>
      <c r="AQ58" s="375">
        <v>-1.9</v>
      </c>
      <c r="AR58" s="376">
        <v>29.8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7159843</v>
      </c>
      <c r="AN59" s="364">
        <v>107462</v>
      </c>
      <c r="AO59" s="365">
        <v>-25.5</v>
      </c>
      <c r="AP59" s="366">
        <v>69185</v>
      </c>
      <c r="AQ59" s="367">
        <v>-2</v>
      </c>
      <c r="AR59" s="368">
        <v>-23.5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2877151</v>
      </c>
      <c r="AN60" s="372">
        <v>43183</v>
      </c>
      <c r="AO60" s="373">
        <v>-36.700000000000003</v>
      </c>
      <c r="AP60" s="374">
        <v>38519</v>
      </c>
      <c r="AQ60" s="375">
        <v>3</v>
      </c>
      <c r="AR60" s="376">
        <v>-39.700000000000003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6832320</v>
      </c>
      <c r="AN61" s="379">
        <v>101205</v>
      </c>
      <c r="AO61" s="380">
        <v>13.1</v>
      </c>
      <c r="AP61" s="381">
        <v>73124</v>
      </c>
      <c r="AQ61" s="382">
        <v>3.7</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3547099</v>
      </c>
      <c r="AN62" s="372">
        <v>52462</v>
      </c>
      <c r="AO62" s="373">
        <v>9.3000000000000007</v>
      </c>
      <c r="AP62" s="374">
        <v>36606</v>
      </c>
      <c r="AQ62" s="375">
        <v>5.8</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NsJvnVe10MEkzq9sJttICQC0fifmrwypqyWO85p0f3mPHv58BfZdFszEfCXnF/nsNcWhFpAB+gor+gvxIKV7g==" saltValue="5KXh8q/s+Er7q6OAEqa/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9+6zEz1CJw6yxkE9c2WJQYOM1UJSc8uCZt9NVx1wNgUBKkE2xBSnmLCUBB46wEbMrm3qO0Z2WAE6BI5BqsexA==" saltValue="3vJdkz1UlJxzpRhYiG/YS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nKwcjZiQQkQqyvkVeICh1GPqt3fH/kTzLTgYEl2At6V3l/isLnRWNWIYGlzirnxZOCB/0A+7C5i2gGJ7BMh0A==" saltValue="LWrR0Jr9KuM5BR3lreIJX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33.9</v>
      </c>
      <c r="G47" s="12">
        <v>35.51</v>
      </c>
      <c r="H47" s="12">
        <v>34.340000000000003</v>
      </c>
      <c r="I47" s="12">
        <v>34.01</v>
      </c>
      <c r="J47" s="13">
        <v>32.25</v>
      </c>
    </row>
    <row r="48" spans="2:10" ht="57.75" customHeight="1" x14ac:dyDescent="0.15">
      <c r="B48" s="14"/>
      <c r="C48" s="1234" t="s">
        <v>4</v>
      </c>
      <c r="D48" s="1234"/>
      <c r="E48" s="1235"/>
      <c r="F48" s="15">
        <v>5.98</v>
      </c>
      <c r="G48" s="16">
        <v>6.06</v>
      </c>
      <c r="H48" s="16">
        <v>6.41</v>
      </c>
      <c r="I48" s="16">
        <v>5.89</v>
      </c>
      <c r="J48" s="17">
        <v>4.79</v>
      </c>
    </row>
    <row r="49" spans="2:10" ht="57.75" customHeight="1" thickBot="1" x14ac:dyDescent="0.2">
      <c r="B49" s="18"/>
      <c r="C49" s="1236" t="s">
        <v>5</v>
      </c>
      <c r="D49" s="1236"/>
      <c r="E49" s="1237"/>
      <c r="F49" s="19">
        <v>2.66</v>
      </c>
      <c r="G49" s="20">
        <v>2.13</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0XwcLhXxAGpkTQrLDr+yt09Zmy86HqqtbTzFR+GxngMh3P6IFu2H7OCnYcbcYJ+n1J+K5xEU0lu5/oZOVNsvQ==" saltValue="Z3LeSkQI8Vyj1QGOMu7N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2020-03-22T06:35:06Z</cp:lastPrinted>
  <dcterms:created xsi:type="dcterms:W3CDTF">2020-02-10T06:09:39Z</dcterms:created>
  <dcterms:modified xsi:type="dcterms:W3CDTF">2020-09-15T02:35:43Z</dcterms:modified>
  <cp:category/>
</cp:coreProperties>
</file>