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tabRatio="596" activeTab="0"/>
  </bookViews>
  <sheets>
    <sheet name="06_04" sheetId="1" r:id="rId1"/>
  </sheets>
  <definedNames>
    <definedName name="Data" localSheetId="0">'06_04'!$B$12:$P$38</definedName>
    <definedName name="K_Top1" localSheetId="0">'06_04'!$B$12</definedName>
    <definedName name="Last1" localSheetId="0">'06_04'!$P$12</definedName>
    <definedName name="Last1">#REF!</definedName>
    <definedName name="N_DATA" localSheetId="0">'06_04'!$B$12:$G$12</definedName>
    <definedName name="_xlnm.Print_Area" localSheetId="0">'06_04'!$A$1:$P$42</definedName>
    <definedName name="SIKI1" localSheetId="0">'06_04'!#REF!</definedName>
    <definedName name="Tag1" localSheetId="0">'06_04'!#REF!</definedName>
    <definedName name="Tag2" localSheetId="0">'06_04'!$A$13</definedName>
    <definedName name="Tag3" localSheetId="0">'06_04'!$G$8</definedName>
    <definedName name="Top1" localSheetId="0">'06_04'!$A$8</definedName>
  </definedNames>
  <calcPr fullCalcOnLoad="1"/>
</workbook>
</file>

<file path=xl/sharedStrings.xml><?xml version="1.0" encoding="utf-8"?>
<sst xmlns="http://schemas.openxmlformats.org/spreadsheetml/2006/main" count="97" uniqueCount="55">
  <si>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</si>
  <si>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</si>
  <si>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</si>
  <si>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</si>
  <si>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</si>
  <si>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</si>
  <si>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</si>
  <si>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</si>
  <si>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</si>
  <si>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</si>
  <si>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</si>
  <si>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</si>
  <si>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</si>
  <si>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</si>
  <si>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</si>
  <si>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</si>
  <si>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</si>
  <si>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</si>
  <si>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</si>
  <si>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</si>
  <si>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総　数</t>
  </si>
  <si>
    <t>ｈａ</t>
  </si>
  <si>
    <t>年    度</t>
  </si>
  <si>
    <t>立　木　地</t>
  </si>
  <si>
    <t>無　立　木　地</t>
  </si>
  <si>
    <t>竹　林</t>
  </si>
  <si>
    <t>特殊林</t>
  </si>
  <si>
    <t>人  工  林</t>
  </si>
  <si>
    <t>天  然  林</t>
  </si>
  <si>
    <t>未立木地</t>
  </si>
  <si>
    <t>更新困難地</t>
  </si>
  <si>
    <t>伐採跡地</t>
  </si>
  <si>
    <t>面　積</t>
  </si>
  <si>
    <t>市    郡</t>
  </si>
  <si>
    <t>総　数</t>
  </si>
  <si>
    <t>蓄積量</t>
  </si>
  <si>
    <t>千束</t>
  </si>
  <si>
    <t>上天草市</t>
  </si>
  <si>
    <t>２）竹林蓄積量は総数に含まない。</t>
  </si>
  <si>
    <t>宇 城 市</t>
  </si>
  <si>
    <t>阿 蘇 市</t>
  </si>
  <si>
    <t>県森林整備課</t>
  </si>
  <si>
    <t>天 草 市</t>
  </si>
  <si>
    <t>合 志 市</t>
  </si>
  <si>
    <t>１）各年度４月１日現在。</t>
  </si>
  <si>
    <t>３）民有林とは、国有林以外の公私有林をいう。</t>
  </si>
  <si>
    <t>千㎥</t>
  </si>
  <si>
    <t>葦 北 郡</t>
  </si>
  <si>
    <t>６－４　民有林面積及び蓄積量（平成１６～平成２０年度）</t>
  </si>
  <si>
    <t>平成１６年度</t>
  </si>
  <si>
    <t>　　１７　　</t>
  </si>
  <si>
    <t>　　１８　　</t>
  </si>
  <si>
    <t>　　１９　　</t>
  </si>
  <si>
    <t>　　２０　　</t>
  </si>
  <si>
    <t>－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</si>
</sst>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color indexed="5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</cellStyleXfs>
  <cellXfs count="90">
    <xf numFmtId="37" fontId="0" fillId="0" borderId="0" xfId="0" applyAlignment="1">
      <alignment/>
    </xf>
    <xf numFmtId="39" fontId="10" fillId="0" borderId="0" xfId="0" applyNumberFormat="1" applyFont="1" applyFill="1" applyAlignment="1">
      <alignment vertical="center"/>
    </xf>
    <xf numFmtId="37" fontId="10" fillId="0" borderId="0" xfId="21" applyNumberFormat="1" applyFont="1" applyFill="1" applyAlignment="1" applyProtection="1">
      <alignment vertical="center"/>
      <protection/>
    </xf>
    <xf numFmtId="39" fontId="10" fillId="0" borderId="0" xfId="21" applyNumberFormat="1" applyFont="1" applyFill="1" applyAlignment="1">
      <alignment vertical="center"/>
      <protection/>
    </xf>
    <xf numFmtId="39" fontId="10" fillId="0" borderId="0" xfId="21" applyNumberFormat="1" applyFont="1" applyFill="1" applyAlignment="1" applyProtection="1">
      <alignment horizontal="left" vertical="center"/>
      <protection/>
    </xf>
    <xf numFmtId="39" fontId="10" fillId="0" borderId="0" xfId="21" applyNumberFormat="1" applyFont="1" applyFill="1" applyAlignment="1" applyProtection="1" quotePrefix="1">
      <alignment horizontal="right" vertical="center"/>
      <protection/>
    </xf>
    <xf numFmtId="39" fontId="10" fillId="0" borderId="0" xfId="21" applyNumberFormat="1" applyFont="1" applyFill="1" applyAlignment="1" applyProtection="1">
      <alignment vertical="center"/>
      <protection/>
    </xf>
    <xf numFmtId="37" fontId="10" fillId="0" borderId="0" xfId="21" applyFont="1" applyFill="1" applyAlignment="1">
      <alignment vertical="center"/>
      <protection/>
    </xf>
    <xf numFmtId="37" fontId="10" fillId="0" borderId="0" xfId="21" applyNumberFormat="1" applyFont="1" applyFill="1" applyAlignment="1">
      <alignment vertical="center"/>
      <protection/>
    </xf>
    <xf numFmtId="37" fontId="10" fillId="0" borderId="0" xfId="21" applyFont="1" applyFill="1" applyBorder="1" applyAlignment="1" applyProtection="1" quotePrefix="1">
      <alignment horizontal="left" vertical="center"/>
      <protection/>
    </xf>
    <xf numFmtId="39" fontId="10" fillId="0" borderId="0" xfId="21" applyNumberFormat="1" applyFont="1" applyFill="1" applyBorder="1" applyAlignment="1" applyProtection="1">
      <alignment vertical="center"/>
      <protection/>
    </xf>
    <xf numFmtId="37" fontId="10" fillId="0" borderId="0" xfId="21" applyNumberFormat="1" applyFont="1" applyFill="1" applyBorder="1" applyAlignment="1">
      <alignment vertical="center"/>
      <protection/>
    </xf>
    <xf numFmtId="39" fontId="10" fillId="0" borderId="0" xfId="21" applyNumberFormat="1" applyFont="1" applyFill="1" applyBorder="1" applyAlignment="1">
      <alignment vertical="center"/>
      <protection/>
    </xf>
    <xf numFmtId="39" fontId="10" fillId="0" borderId="0" xfId="21" applyNumberFormat="1" applyFont="1" applyFill="1" applyBorder="1" applyAlignment="1" applyProtection="1">
      <alignment horizontal="center" vertical="center"/>
      <protection/>
    </xf>
    <xf numFmtId="37" fontId="10" fillId="0" borderId="0" xfId="21" applyFont="1" applyFill="1" applyBorder="1" applyAlignment="1" applyProtection="1">
      <alignment horizontal="center"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1" xfId="21" applyFont="1" applyFill="1" applyBorder="1" applyAlignment="1" applyProtection="1" quotePrefix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center" vertical="center"/>
      <protection/>
    </xf>
    <xf numFmtId="39" fontId="11" fillId="0" borderId="3" xfId="21" applyNumberFormat="1" applyFont="1" applyFill="1" applyBorder="1" applyAlignment="1" applyProtection="1">
      <alignment horizontal="centerContinuous" vertical="center"/>
      <protection/>
    </xf>
    <xf numFmtId="39" fontId="11" fillId="0" borderId="4" xfId="21" applyNumberFormat="1" applyFont="1" applyFill="1" applyBorder="1" applyAlignment="1" applyProtection="1">
      <alignment horizontal="centerContinuous" vertical="center"/>
      <protection/>
    </xf>
    <xf numFmtId="39" fontId="11" fillId="0" borderId="5" xfId="21" applyNumberFormat="1" applyFont="1" applyFill="1" applyBorder="1" applyAlignment="1" applyProtection="1">
      <alignment horizontal="centerContinuous" vertical="center"/>
      <protection/>
    </xf>
    <xf numFmtId="39" fontId="11" fillId="0" borderId="6" xfId="21" applyNumberFormat="1" applyFont="1" applyFill="1" applyBorder="1" applyAlignment="1" applyProtection="1">
      <alignment horizontal="centerContinuous" vertical="center"/>
      <protection/>
    </xf>
    <xf numFmtId="37" fontId="11" fillId="0" borderId="7" xfId="21" applyFont="1" applyFill="1" applyBorder="1" applyAlignment="1" applyProtection="1">
      <alignment vertical="center"/>
      <protection/>
    </xf>
    <xf numFmtId="39" fontId="11" fillId="0" borderId="8" xfId="21" applyNumberFormat="1" applyFont="1" applyFill="1" applyBorder="1" applyAlignment="1" applyProtection="1">
      <alignment horizontal="center" vertical="center"/>
      <protection/>
    </xf>
    <xf numFmtId="39" fontId="11" fillId="0" borderId="6" xfId="21" applyNumberFormat="1" applyFont="1" applyFill="1" applyBorder="1" applyAlignment="1" applyProtection="1">
      <alignment horizontal="center" vertical="center"/>
      <protection/>
    </xf>
    <xf numFmtId="39" fontId="11" fillId="0" borderId="9" xfId="21" applyNumberFormat="1" applyFont="1" applyFill="1" applyBorder="1" applyAlignment="1" applyProtection="1">
      <alignment vertical="center"/>
      <protection/>
    </xf>
    <xf numFmtId="39" fontId="11" fillId="0" borderId="10" xfId="21" applyNumberFormat="1" applyFont="1" applyFill="1" applyBorder="1" applyAlignment="1" applyProtection="1">
      <alignment horizontal="center" vertical="center"/>
      <protection/>
    </xf>
    <xf numFmtId="39" fontId="11" fillId="0" borderId="5" xfId="21" applyNumberFormat="1" applyFont="1" applyFill="1" applyBorder="1" applyAlignment="1" applyProtection="1">
      <alignment horizontal="center" vertical="center"/>
      <protection/>
    </xf>
    <xf numFmtId="39" fontId="11" fillId="0" borderId="11" xfId="21" applyNumberFormat="1" applyFont="1" applyFill="1" applyBorder="1" applyAlignment="1" applyProtection="1">
      <alignment horizontal="center" vertical="center"/>
      <protection/>
    </xf>
    <xf numFmtId="39" fontId="11" fillId="0" borderId="9" xfId="21" applyNumberFormat="1" applyFont="1" applyFill="1" applyBorder="1" applyAlignment="1" applyProtection="1">
      <alignment horizontal="center" vertical="center"/>
      <protection/>
    </xf>
    <xf numFmtId="37" fontId="11" fillId="0" borderId="12" xfId="21" applyFont="1" applyFill="1" applyBorder="1" applyAlignment="1" applyProtection="1" quotePrefix="1">
      <alignment horizontal="center" vertical="center"/>
      <protection/>
    </xf>
    <xf numFmtId="39" fontId="11" fillId="0" borderId="10" xfId="21" applyNumberFormat="1" applyFont="1" applyFill="1" applyBorder="1" applyAlignment="1" applyProtection="1">
      <alignment vertical="center"/>
      <protection/>
    </xf>
    <xf numFmtId="39" fontId="11" fillId="0" borderId="13" xfId="21" applyNumberFormat="1" applyFont="1" applyFill="1" applyBorder="1" applyAlignment="1" applyProtection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right" vertical="center"/>
      <protection/>
    </xf>
    <xf numFmtId="39" fontId="11" fillId="0" borderId="14" xfId="21" applyNumberFormat="1" applyFont="1" applyFill="1" applyBorder="1" applyAlignment="1" applyProtection="1">
      <alignment horizontal="right"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202" fontId="11" fillId="0" borderId="9" xfId="21" applyNumberFormat="1" applyFont="1" applyFill="1" applyBorder="1" applyAlignment="1" applyProtection="1">
      <alignment vertical="center"/>
      <protection/>
    </xf>
    <xf numFmtId="202" fontId="11" fillId="0" borderId="0" xfId="21" applyNumberFormat="1" applyFont="1" applyFill="1" applyBorder="1" applyAlignment="1" applyProtection="1">
      <alignment vertical="center"/>
      <protection/>
    </xf>
    <xf numFmtId="202" fontId="11" fillId="0" borderId="9" xfId="21" applyNumberFormat="1" applyFont="1" applyFill="1" applyBorder="1" applyAlignment="1" applyProtection="1">
      <alignment horizontal="right" vertical="center"/>
      <protection/>
    </xf>
    <xf numFmtId="202" fontId="11" fillId="0" borderId="0" xfId="21" applyNumberFormat="1" applyFont="1" applyFill="1" applyBorder="1" applyAlignment="1" applyProtection="1">
      <alignment horizontal="right" vertical="center"/>
      <protection/>
    </xf>
    <xf numFmtId="200" fontId="11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202" fontId="12" fillId="0" borderId="9" xfId="21" applyNumberFormat="1" applyFont="1" applyFill="1" applyBorder="1" applyAlignment="1" applyProtection="1">
      <alignment horizontal="right" vertical="center"/>
      <protection/>
    </xf>
    <xf numFmtId="202" fontId="12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7" xfId="21" applyFont="1" applyFill="1" applyBorder="1" applyAlignment="1" applyProtection="1">
      <alignment horizontal="center" vertical="center"/>
      <protection/>
    </xf>
    <xf numFmtId="37" fontId="11" fillId="0" borderId="7" xfId="21" applyFont="1" applyFill="1" applyBorder="1" applyAlignment="1" applyProtection="1">
      <alignment horizontal="center" vertical="center"/>
      <protection/>
    </xf>
    <xf numFmtId="37" fontId="11" fillId="0" borderId="12" xfId="21" applyFont="1" applyFill="1" applyBorder="1" applyAlignment="1" applyProtection="1">
      <alignment horizontal="center" vertical="center"/>
      <protection/>
    </xf>
    <xf numFmtId="202" fontId="11" fillId="0" borderId="13" xfId="21" applyNumberFormat="1" applyFont="1" applyFill="1" applyBorder="1" applyAlignment="1" applyProtection="1">
      <alignment horizontal="right" vertical="center"/>
      <protection/>
    </xf>
    <xf numFmtId="202" fontId="11" fillId="0" borderId="15" xfId="21" applyNumberFormat="1" applyFont="1" applyFill="1" applyBorder="1" applyAlignment="1" applyProtection="1">
      <alignment horizontal="right" vertical="center"/>
      <protection/>
    </xf>
    <xf numFmtId="39" fontId="13" fillId="0" borderId="0" xfId="21" applyNumberFormat="1" applyFont="1" applyFill="1" applyAlignment="1" applyProtection="1">
      <alignment horizontal="left" vertical="center"/>
      <protection/>
    </xf>
    <xf numFmtId="37" fontId="11" fillId="0" borderId="15" xfId="21" applyNumberFormat="1" applyFont="1" applyFill="1" applyBorder="1" applyAlignment="1" applyProtection="1">
      <alignment horizontal="right" vertical="center"/>
      <protection/>
    </xf>
    <xf numFmtId="202" fontId="11" fillId="0" borderId="16" xfId="21" applyNumberFormat="1" applyFont="1" applyFill="1" applyBorder="1" applyAlignment="1" applyProtection="1">
      <alignment horizontal="right" vertical="center"/>
      <protection/>
    </xf>
    <xf numFmtId="222" fontId="10" fillId="0" borderId="0" xfId="21" applyNumberFormat="1" applyFont="1" applyFill="1" applyAlignment="1">
      <alignment vertical="center"/>
      <protection/>
    </xf>
    <xf numFmtId="223" fontId="10" fillId="0" borderId="0" xfId="21" applyNumberFormat="1" applyFont="1" applyFill="1" applyAlignment="1">
      <alignment vertical="center"/>
      <protection/>
    </xf>
    <xf numFmtId="223" fontId="10" fillId="0" borderId="0" xfId="21" applyNumberFormat="1" applyFont="1" applyFill="1" applyAlignment="1" applyProtection="1">
      <alignment vertical="center"/>
      <protection/>
    </xf>
    <xf numFmtId="223" fontId="10" fillId="0" borderId="0" xfId="0" applyNumberFormat="1" applyFont="1" applyFill="1" applyBorder="1" applyAlignment="1">
      <alignment vertical="center"/>
    </xf>
    <xf numFmtId="223" fontId="11" fillId="0" borderId="5" xfId="21" applyNumberFormat="1" applyFont="1" applyFill="1" applyBorder="1" applyAlignment="1" applyProtection="1">
      <alignment horizontal="center" vertical="center"/>
      <protection/>
    </xf>
    <xf numFmtId="223" fontId="11" fillId="0" borderId="14" xfId="21" applyNumberFormat="1" applyFont="1" applyFill="1" applyBorder="1" applyAlignment="1" applyProtection="1">
      <alignment horizontal="right" vertical="center"/>
      <protection/>
    </xf>
    <xf numFmtId="223" fontId="11" fillId="0" borderId="0" xfId="21" applyNumberFormat="1" applyFont="1" applyFill="1" applyBorder="1" applyAlignment="1" applyProtection="1">
      <alignment vertical="center"/>
      <protection/>
    </xf>
    <xf numFmtId="223" fontId="11" fillId="0" borderId="0" xfId="17" applyNumberFormat="1" applyFont="1" applyFill="1" applyBorder="1" applyAlignment="1" applyProtection="1">
      <alignment horizontal="right" vertical="center"/>
      <protection/>
    </xf>
    <xf numFmtId="223" fontId="12" fillId="0" borderId="0" xfId="17" applyNumberFormat="1" applyFont="1" applyFill="1" applyBorder="1" applyAlignment="1" applyProtection="1">
      <alignment horizontal="right" vertical="center"/>
      <protection/>
    </xf>
    <xf numFmtId="223" fontId="12" fillId="0" borderId="0" xfId="21" applyNumberFormat="1" applyFont="1" applyFill="1" applyBorder="1" applyAlignment="1" applyProtection="1">
      <alignment horizontal="right" vertical="center"/>
      <protection/>
    </xf>
    <xf numFmtId="223" fontId="11" fillId="0" borderId="0" xfId="21" applyNumberFormat="1" applyFont="1" applyFill="1" applyBorder="1" applyAlignment="1" applyProtection="1">
      <alignment horizontal="right" vertical="center"/>
      <protection/>
    </xf>
    <xf numFmtId="223" fontId="11" fillId="0" borderId="15" xfId="21" applyNumberFormat="1" applyFont="1" applyFill="1" applyBorder="1" applyAlignment="1" applyProtection="1">
      <alignment horizontal="right" vertical="center"/>
      <protection/>
    </xf>
    <xf numFmtId="223" fontId="10" fillId="0" borderId="0" xfId="0" applyNumberFormat="1" applyFont="1" applyFill="1" applyAlignment="1">
      <alignment vertical="center"/>
    </xf>
    <xf numFmtId="223" fontId="10" fillId="0" borderId="0" xfId="21" applyNumberFormat="1" applyFont="1" applyFill="1" applyAlignment="1" applyProtection="1">
      <alignment horizontal="centerContinuous" vertical="center"/>
      <protection/>
    </xf>
    <xf numFmtId="223" fontId="10" fillId="0" borderId="0" xfId="21" applyNumberFormat="1" applyFont="1" applyFill="1" applyBorder="1" applyAlignment="1" applyProtection="1">
      <alignment vertical="center"/>
      <protection/>
    </xf>
    <xf numFmtId="223" fontId="11" fillId="0" borderId="4" xfId="21" applyNumberFormat="1" applyFont="1" applyFill="1" applyBorder="1" applyAlignment="1" applyProtection="1">
      <alignment horizontal="centerContinuous" vertical="center"/>
      <protection/>
    </xf>
    <xf numFmtId="223" fontId="11" fillId="0" borderId="16" xfId="21" applyNumberFormat="1" applyFont="1" applyFill="1" applyBorder="1" applyAlignment="1" applyProtection="1">
      <alignment horizontal="right" vertical="center"/>
      <protection/>
    </xf>
    <xf numFmtId="223" fontId="10" fillId="0" borderId="0" xfId="21" applyNumberFormat="1" applyFont="1" applyFill="1" applyBorder="1" applyAlignment="1" applyProtection="1">
      <alignment horizontal="center" vertical="center"/>
      <protection/>
    </xf>
    <xf numFmtId="223" fontId="10" fillId="0" borderId="0" xfId="21" applyNumberFormat="1" applyFont="1" applyFill="1" applyBorder="1" applyAlignment="1">
      <alignment vertical="center"/>
      <protection/>
    </xf>
    <xf numFmtId="223" fontId="11" fillId="0" borderId="6" xfId="21" applyNumberFormat="1" applyFont="1" applyFill="1" applyBorder="1" applyAlignment="1" applyProtection="1">
      <alignment horizontal="centerContinuous" vertical="center"/>
      <protection/>
    </xf>
    <xf numFmtId="223" fontId="10" fillId="0" borderId="15" xfId="21" applyNumberFormat="1" applyFont="1" applyFill="1" applyBorder="1" applyAlignment="1" applyProtection="1">
      <alignment horizontal="center" vertical="center"/>
      <protection/>
    </xf>
    <xf numFmtId="223" fontId="11" fillId="0" borderId="8" xfId="21" applyNumberFormat="1" applyFont="1" applyFill="1" applyBorder="1" applyAlignment="1" applyProtection="1">
      <alignment horizontal="center" vertical="center"/>
      <protection/>
    </xf>
    <xf numFmtId="223" fontId="11" fillId="0" borderId="11" xfId="21" applyNumberFormat="1" applyFont="1" applyFill="1" applyBorder="1" applyAlignment="1" applyProtection="1">
      <alignment horizontal="center" vertical="center"/>
      <protection/>
    </xf>
    <xf numFmtId="223" fontId="11" fillId="0" borderId="10" xfId="21" applyNumberFormat="1" applyFont="1" applyFill="1" applyBorder="1" applyAlignment="1" applyProtection="1">
      <alignment horizontal="center" vertical="center"/>
      <protection/>
    </xf>
    <xf numFmtId="37" fontId="11" fillId="0" borderId="0" xfId="21" applyFont="1" applyFill="1" applyBorder="1" applyAlignment="1" applyProtection="1">
      <alignment horizontal="center" vertical="center"/>
      <protection/>
    </xf>
    <xf numFmtId="39" fontId="11" fillId="0" borderId="14" xfId="21" applyNumberFormat="1" applyFont="1" applyFill="1" applyBorder="1" applyAlignment="1" applyProtection="1">
      <alignment horizontal="center" vertical="center"/>
      <protection/>
    </xf>
    <xf numFmtId="39" fontId="11" fillId="0" borderId="1" xfId="21" applyNumberFormat="1" applyFont="1" applyFill="1" applyBorder="1" applyAlignment="1" applyProtection="1">
      <alignment horizontal="center" vertical="center"/>
      <protection/>
    </xf>
    <xf numFmtId="39" fontId="11" fillId="0" borderId="15" xfId="21" applyNumberFormat="1" applyFont="1" applyFill="1" applyBorder="1" applyAlignment="1" applyProtection="1">
      <alignment horizontal="center" vertical="center"/>
      <protection/>
    </xf>
    <xf numFmtId="39" fontId="11" fillId="0" borderId="12" xfId="21" applyNumberFormat="1" applyFont="1" applyFill="1" applyBorder="1" applyAlignment="1" applyProtection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>
      <alignment vertical="center"/>
    </xf>
    <xf numFmtId="37" fontId="11" fillId="0" borderId="9" xfId="0" applyFont="1" applyFill="1" applyBorder="1" applyAlignment="1">
      <alignment vertical="center"/>
    </xf>
    <xf numFmtId="37" fontId="11" fillId="0" borderId="7" xfId="0" applyFont="1" applyFill="1" applyBorder="1" applyAlignment="1">
      <alignment vertical="center"/>
    </xf>
    <xf numFmtId="37" fontId="11" fillId="0" borderId="13" xfId="0" applyFont="1" applyFill="1" applyBorder="1" applyAlignment="1">
      <alignment vertical="center"/>
    </xf>
    <xf numFmtId="37" fontId="11" fillId="0" borderId="12" xfId="0" applyFont="1" applyFill="1" applyBorder="1" applyAlignment="1">
      <alignment vertical="center"/>
    </xf>
    <xf numFmtId="37" fontId="11" fillId="0" borderId="1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/>
  <dimension ref="A1:R48"/>
  <sheetViews>
    <sheetView showGridLines="0" tabSelected="1" zoomScale="120" zoomScaleNormal="120" workbookViewId="0" topLeftCell="A1">
      <selection activeCell="A1" sqref="A1"/>
    </sheetView>
  </sheetViews>
  <sheetFormatPr defaultColWidth="13.59765625" defaultRowHeight="15"/>
  <cols>
    <col min="1" max="1" width="14.19921875" style="7" customWidth="1"/>
    <col min="2" max="2" width="12.59765625" style="3" customWidth="1"/>
    <col min="3" max="3" width="11.09765625" style="53" bestFit="1" customWidth="1"/>
    <col min="4" max="4" width="12.59765625" style="3" customWidth="1"/>
    <col min="5" max="5" width="10.59765625" style="53" customWidth="1"/>
    <col min="6" max="6" width="12.59765625" style="3" customWidth="1"/>
    <col min="7" max="7" width="11.5" style="53" customWidth="1"/>
    <col min="8" max="8" width="10.09765625" style="3" customWidth="1"/>
    <col min="9" max="9" width="9.59765625" style="53" customWidth="1"/>
    <col min="10" max="12" width="10.09765625" style="3" customWidth="1"/>
    <col min="13" max="13" width="10.09765625" style="8" customWidth="1"/>
    <col min="14" max="14" width="10.09765625" style="3" customWidth="1"/>
    <col min="15" max="15" width="9.59765625" style="53" customWidth="1"/>
    <col min="16" max="16" width="9.59765625" style="7" customWidth="1"/>
    <col min="17" max="16384" width="13.59765625" style="7" customWidth="1"/>
  </cols>
  <sheetData>
    <row r="1" spans="1:15" ht="24.75" customHeight="1">
      <c r="A1" s="49" t="s">
        <v>48</v>
      </c>
      <c r="B1" s="1"/>
      <c r="C1" s="54"/>
      <c r="E1" s="65"/>
      <c r="F1" s="4"/>
      <c r="G1" s="54"/>
      <c r="H1" s="5"/>
      <c r="I1" s="54"/>
      <c r="J1" s="6"/>
      <c r="K1" s="6"/>
      <c r="L1" s="6"/>
      <c r="M1" s="2"/>
      <c r="N1" s="6"/>
      <c r="O1" s="54"/>
    </row>
    <row r="2" spans="1:16" ht="19.5" customHeight="1">
      <c r="A2" s="9"/>
      <c r="B2" s="10"/>
      <c r="C2" s="55"/>
      <c r="D2" s="10"/>
      <c r="E2" s="66"/>
      <c r="F2" s="10"/>
      <c r="G2" s="70"/>
      <c r="H2" s="10"/>
      <c r="I2" s="66"/>
      <c r="J2" s="10"/>
      <c r="K2" s="10"/>
      <c r="L2" s="10"/>
      <c r="M2" s="11"/>
      <c r="N2" s="12"/>
      <c r="O2" s="72"/>
      <c r="P2" s="50" t="s">
        <v>41</v>
      </c>
    </row>
    <row r="3" spans="1:17" ht="15" customHeight="1">
      <c r="A3" s="16" t="s">
        <v>22</v>
      </c>
      <c r="B3" s="81" t="s">
        <v>34</v>
      </c>
      <c r="C3" s="82"/>
      <c r="D3" s="18" t="s">
        <v>23</v>
      </c>
      <c r="E3" s="67"/>
      <c r="F3" s="19"/>
      <c r="G3" s="67"/>
      <c r="H3" s="19"/>
      <c r="I3" s="71"/>
      <c r="J3" s="20" t="s">
        <v>24</v>
      </c>
      <c r="K3" s="18"/>
      <c r="L3" s="19"/>
      <c r="M3" s="21"/>
      <c r="N3" s="18" t="s">
        <v>25</v>
      </c>
      <c r="O3" s="71"/>
      <c r="P3" s="17" t="s">
        <v>26</v>
      </c>
      <c r="Q3" s="13"/>
    </row>
    <row r="4" spans="1:17" ht="15" customHeight="1">
      <c r="A4" s="22"/>
      <c r="B4" s="83"/>
      <c r="C4" s="84"/>
      <c r="D4" s="81" t="s">
        <v>20</v>
      </c>
      <c r="E4" s="87"/>
      <c r="F4" s="81" t="s">
        <v>27</v>
      </c>
      <c r="G4" s="87"/>
      <c r="H4" s="77" t="s">
        <v>28</v>
      </c>
      <c r="I4" s="78"/>
      <c r="J4" s="23" t="s">
        <v>34</v>
      </c>
      <c r="K4" s="17" t="s">
        <v>29</v>
      </c>
      <c r="L4" s="24"/>
      <c r="M4" s="23" t="s">
        <v>30</v>
      </c>
      <c r="N4" s="23"/>
      <c r="O4" s="73"/>
      <c r="P4" s="25"/>
      <c r="Q4" s="10"/>
    </row>
    <row r="5" spans="1:17" ht="15" customHeight="1">
      <c r="A5" s="22"/>
      <c r="B5" s="85"/>
      <c r="C5" s="86"/>
      <c r="D5" s="88"/>
      <c r="E5" s="89"/>
      <c r="F5" s="88"/>
      <c r="G5" s="89"/>
      <c r="H5" s="79"/>
      <c r="I5" s="80"/>
      <c r="J5" s="26"/>
      <c r="K5" s="26"/>
      <c r="L5" s="27" t="s">
        <v>31</v>
      </c>
      <c r="M5" s="26"/>
      <c r="N5" s="28" t="s">
        <v>32</v>
      </c>
      <c r="O5" s="74" t="s">
        <v>35</v>
      </c>
      <c r="P5" s="29" t="s">
        <v>32</v>
      </c>
      <c r="Q5" s="13"/>
    </row>
    <row r="6" spans="1:17" ht="15" customHeight="1">
      <c r="A6" s="30" t="s">
        <v>33</v>
      </c>
      <c r="B6" s="27" t="s">
        <v>32</v>
      </c>
      <c r="C6" s="56" t="s">
        <v>35</v>
      </c>
      <c r="D6" s="27" t="s">
        <v>32</v>
      </c>
      <c r="E6" s="56" t="s">
        <v>35</v>
      </c>
      <c r="F6" s="27" t="s">
        <v>32</v>
      </c>
      <c r="G6" s="56" t="s">
        <v>35</v>
      </c>
      <c r="H6" s="24" t="s">
        <v>32</v>
      </c>
      <c r="I6" s="56" t="s">
        <v>35</v>
      </c>
      <c r="J6" s="27" t="s">
        <v>32</v>
      </c>
      <c r="K6" s="27" t="s">
        <v>32</v>
      </c>
      <c r="L6" s="27" t="s">
        <v>32</v>
      </c>
      <c r="M6" s="27" t="s">
        <v>32</v>
      </c>
      <c r="N6" s="31"/>
      <c r="O6" s="75"/>
      <c r="P6" s="32"/>
      <c r="Q6" s="13"/>
    </row>
    <row r="7" spans="1:17" ht="19.5" customHeight="1">
      <c r="A7" s="16"/>
      <c r="B7" s="33" t="s">
        <v>21</v>
      </c>
      <c r="C7" s="57" t="s">
        <v>46</v>
      </c>
      <c r="D7" s="34" t="s">
        <v>21</v>
      </c>
      <c r="E7" s="57" t="s">
        <v>46</v>
      </c>
      <c r="F7" s="34" t="s">
        <v>21</v>
      </c>
      <c r="G7" s="57" t="s">
        <v>46</v>
      </c>
      <c r="H7" s="34" t="s">
        <v>21</v>
      </c>
      <c r="I7" s="57" t="s">
        <v>46</v>
      </c>
      <c r="J7" s="34" t="s">
        <v>21</v>
      </c>
      <c r="K7" s="34" t="s">
        <v>21</v>
      </c>
      <c r="L7" s="34" t="s">
        <v>21</v>
      </c>
      <c r="M7" s="34" t="s">
        <v>21</v>
      </c>
      <c r="N7" s="34" t="s">
        <v>21</v>
      </c>
      <c r="O7" s="57" t="s">
        <v>36</v>
      </c>
      <c r="P7" s="34" t="s">
        <v>21</v>
      </c>
      <c r="Q7" s="13"/>
    </row>
    <row r="8" spans="1:17" ht="19.5" customHeight="1">
      <c r="A8" s="35" t="s">
        <v>49</v>
      </c>
      <c r="B8" s="36">
        <v>401072.07</v>
      </c>
      <c r="C8" s="58">
        <v>101856</v>
      </c>
      <c r="D8" s="37">
        <v>370070.69</v>
      </c>
      <c r="E8" s="58">
        <v>101856</v>
      </c>
      <c r="F8" s="37">
        <v>243233.11</v>
      </c>
      <c r="G8" s="58">
        <v>81890</v>
      </c>
      <c r="H8" s="37">
        <v>126837.58</v>
      </c>
      <c r="I8" s="58">
        <v>19966</v>
      </c>
      <c r="J8" s="37">
        <v>20238.04</v>
      </c>
      <c r="K8" s="37">
        <v>18135.17</v>
      </c>
      <c r="L8" s="37">
        <v>1090.85</v>
      </c>
      <c r="M8" s="37">
        <v>2102.87</v>
      </c>
      <c r="N8" s="37">
        <v>10540.52</v>
      </c>
      <c r="O8" s="58">
        <v>10583</v>
      </c>
      <c r="P8" s="37">
        <v>222.82</v>
      </c>
      <c r="Q8" s="13"/>
    </row>
    <row r="9" spans="1:17" ht="19.5" customHeight="1">
      <c r="A9" s="35" t="s">
        <v>50</v>
      </c>
      <c r="B9" s="36">
        <v>400768.77</v>
      </c>
      <c r="C9" s="58">
        <v>103328</v>
      </c>
      <c r="D9" s="37">
        <v>369826.27</v>
      </c>
      <c r="E9" s="58">
        <v>103828</v>
      </c>
      <c r="F9" s="37">
        <v>243521.8</v>
      </c>
      <c r="G9" s="58">
        <v>83797</v>
      </c>
      <c r="H9" s="37">
        <v>126304.47</v>
      </c>
      <c r="I9" s="58">
        <v>20031</v>
      </c>
      <c r="J9" s="37">
        <v>20200.68</v>
      </c>
      <c r="K9" s="37">
        <v>18104.82</v>
      </c>
      <c r="L9" s="37">
        <v>1175.06</v>
      </c>
      <c r="M9" s="37">
        <v>2095.86</v>
      </c>
      <c r="N9" s="37">
        <v>10518.24</v>
      </c>
      <c r="O9" s="58">
        <v>10561</v>
      </c>
      <c r="P9" s="37">
        <v>223.58</v>
      </c>
      <c r="Q9" s="13"/>
    </row>
    <row r="10" spans="1:17" ht="19.5" customHeight="1">
      <c r="A10" s="35" t="s">
        <v>51</v>
      </c>
      <c r="B10" s="36">
        <v>400562.59</v>
      </c>
      <c r="C10" s="58">
        <v>105804</v>
      </c>
      <c r="D10" s="37">
        <v>369823.08</v>
      </c>
      <c r="E10" s="58">
        <v>105804</v>
      </c>
      <c r="F10" s="37">
        <v>243523.94</v>
      </c>
      <c r="G10" s="58">
        <v>85645</v>
      </c>
      <c r="H10" s="37">
        <v>126299.14</v>
      </c>
      <c r="I10" s="58">
        <v>20159</v>
      </c>
      <c r="J10" s="37">
        <v>20018.82</v>
      </c>
      <c r="K10" s="37">
        <v>17926.92</v>
      </c>
      <c r="L10" s="37">
        <v>738.26</v>
      </c>
      <c r="M10" s="37">
        <v>2091.9</v>
      </c>
      <c r="N10" s="37">
        <v>10498.18</v>
      </c>
      <c r="O10" s="58">
        <v>10544</v>
      </c>
      <c r="P10" s="37">
        <v>222.51</v>
      </c>
      <c r="Q10" s="13"/>
    </row>
    <row r="11" spans="1:17" ht="19.5" customHeight="1">
      <c r="A11" s="35" t="s">
        <v>52</v>
      </c>
      <c r="B11" s="38">
        <v>400537.62</v>
      </c>
      <c r="C11" s="59">
        <v>108016</v>
      </c>
      <c r="D11" s="39">
        <v>369837.47</v>
      </c>
      <c r="E11" s="59">
        <v>108016</v>
      </c>
      <c r="F11" s="39">
        <v>243165.28</v>
      </c>
      <c r="G11" s="62">
        <v>87655</v>
      </c>
      <c r="H11" s="39">
        <v>126672.19</v>
      </c>
      <c r="I11" s="59">
        <v>20361</v>
      </c>
      <c r="J11" s="39">
        <v>19981.7</v>
      </c>
      <c r="K11" s="39">
        <v>17889.88</v>
      </c>
      <c r="L11" s="39">
        <v>726.49</v>
      </c>
      <c r="M11" s="39">
        <v>2091.82</v>
      </c>
      <c r="N11" s="39">
        <v>10495.16</v>
      </c>
      <c r="O11" s="59">
        <v>10541</v>
      </c>
      <c r="P11" s="39">
        <v>223.29</v>
      </c>
      <c r="Q11" s="13"/>
    </row>
    <row r="12" spans="1:17" ht="19.5" customHeight="1">
      <c r="A12" s="41" t="s">
        <v>53</v>
      </c>
      <c r="B12" s="42">
        <v>400252.6</v>
      </c>
      <c r="C12" s="60">
        <v>109389</v>
      </c>
      <c r="D12" s="43">
        <v>369548.61</v>
      </c>
      <c r="E12" s="60">
        <v>109389</v>
      </c>
      <c r="F12" s="43">
        <v>241500.69</v>
      </c>
      <c r="G12" s="60">
        <v>88838</v>
      </c>
      <c r="H12" s="43">
        <v>128047.92</v>
      </c>
      <c r="I12" s="60">
        <v>20551</v>
      </c>
      <c r="J12" s="43">
        <v>20000.96</v>
      </c>
      <c r="K12" s="43">
        <v>17920.06</v>
      </c>
      <c r="L12" s="43">
        <v>876.13</v>
      </c>
      <c r="M12" s="43">
        <v>2080.9</v>
      </c>
      <c r="N12" s="43">
        <v>10480.5</v>
      </c>
      <c r="O12" s="60">
        <v>10525</v>
      </c>
      <c r="P12" s="43">
        <v>222.53</v>
      </c>
      <c r="Q12" s="13"/>
    </row>
    <row r="13" spans="1:17" ht="19.5" customHeight="1">
      <c r="A13" s="44" t="s">
        <v>0</v>
      </c>
      <c r="B13" s="42">
        <f>D13+J13+N13+P13</f>
        <v>174765.05999999997</v>
      </c>
      <c r="C13" s="61">
        <f>E13</f>
        <v>44234</v>
      </c>
      <c r="D13" s="43">
        <f>F13+H13</f>
        <v>161995.53</v>
      </c>
      <c r="E13" s="61">
        <f>G13+I13</f>
        <v>44234</v>
      </c>
      <c r="F13" s="43">
        <f>SUM(F15:F28)</f>
        <v>98303.78</v>
      </c>
      <c r="G13" s="61">
        <f>SUM(G15:G28)</f>
        <v>34868</v>
      </c>
      <c r="H13" s="43">
        <f>SUM(H15:H28)</f>
        <v>63691.74999999999</v>
      </c>
      <c r="I13" s="61">
        <f>SUM(I15:I28)</f>
        <v>9366</v>
      </c>
      <c r="J13" s="43">
        <f>K13+M13</f>
        <v>8827.769999999999</v>
      </c>
      <c r="K13" s="43">
        <f aca="true" t="shared" si="0" ref="K13:P13">SUM(K15:K28)</f>
        <v>7855.509999999999</v>
      </c>
      <c r="L13" s="43">
        <f t="shared" si="0"/>
        <v>174.77999999999997</v>
      </c>
      <c r="M13" s="43">
        <f t="shared" si="0"/>
        <v>972.26</v>
      </c>
      <c r="N13" s="43">
        <f t="shared" si="0"/>
        <v>3796.7700000000004</v>
      </c>
      <c r="O13" s="61">
        <f t="shared" si="0"/>
        <v>4002</v>
      </c>
      <c r="P13" s="43">
        <f t="shared" si="0"/>
        <v>144.99</v>
      </c>
      <c r="Q13" s="13"/>
    </row>
    <row r="14" spans="1:17" ht="19.5" customHeight="1">
      <c r="A14" s="44" t="s">
        <v>1</v>
      </c>
      <c r="B14" s="42">
        <f>D14+J14+N14+P14</f>
        <v>225487.54000000004</v>
      </c>
      <c r="C14" s="61">
        <f>E14</f>
        <v>65155</v>
      </c>
      <c r="D14" s="43">
        <f>F14+H14</f>
        <v>207553.08000000002</v>
      </c>
      <c r="E14" s="61">
        <f>G14+I14</f>
        <v>65155</v>
      </c>
      <c r="F14" s="43">
        <f>SUM(F29:F38)</f>
        <v>143196.91000000003</v>
      </c>
      <c r="G14" s="61">
        <f>SUM(G29:G38)</f>
        <v>53970</v>
      </c>
      <c r="H14" s="43">
        <f>SUM(H29:H38)</f>
        <v>64356.17</v>
      </c>
      <c r="I14" s="61">
        <f>SUM(I29:I38)</f>
        <v>11185</v>
      </c>
      <c r="J14" s="43">
        <f>K14+M14</f>
        <v>11173.19</v>
      </c>
      <c r="K14" s="43">
        <f aca="true" t="shared" si="1" ref="K14:P14">SUM(K29:K38)</f>
        <v>10064.550000000001</v>
      </c>
      <c r="L14" s="43">
        <f t="shared" si="1"/>
        <v>701.35</v>
      </c>
      <c r="M14" s="43">
        <f t="shared" si="1"/>
        <v>1108.6399999999999</v>
      </c>
      <c r="N14" s="43">
        <f t="shared" si="1"/>
        <v>6683.7300000000005</v>
      </c>
      <c r="O14" s="61">
        <f t="shared" si="1"/>
        <v>6523</v>
      </c>
      <c r="P14" s="43">
        <f t="shared" si="1"/>
        <v>77.53999999999999</v>
      </c>
      <c r="Q14" s="13"/>
    </row>
    <row r="15" spans="1:17" ht="19.5" customHeight="1">
      <c r="A15" s="45" t="s">
        <v>2</v>
      </c>
      <c r="B15" s="38">
        <f>D15+J15+N15+P15</f>
        <v>2588.26</v>
      </c>
      <c r="C15" s="62">
        <f>E15</f>
        <v>462</v>
      </c>
      <c r="D15" s="39">
        <f aca="true" t="shared" si="2" ref="D15:D38">F15+H15</f>
        <v>2110.55</v>
      </c>
      <c r="E15" s="62">
        <f aca="true" t="shared" si="3" ref="E15:E29">G15+I15</f>
        <v>462</v>
      </c>
      <c r="F15" s="39">
        <v>545.08</v>
      </c>
      <c r="G15" s="62">
        <v>218</v>
      </c>
      <c r="H15" s="39">
        <v>1565.47</v>
      </c>
      <c r="I15" s="62">
        <v>244</v>
      </c>
      <c r="J15" s="39">
        <f aca="true" t="shared" si="4" ref="J15:J38">K15+M15</f>
        <v>53.44</v>
      </c>
      <c r="K15" s="39">
        <v>34.29</v>
      </c>
      <c r="L15" s="39">
        <v>0.4</v>
      </c>
      <c r="M15" s="39">
        <v>19.15</v>
      </c>
      <c r="N15" s="39">
        <v>423.76</v>
      </c>
      <c r="O15" s="62">
        <v>466</v>
      </c>
      <c r="P15" s="39">
        <v>0.51</v>
      </c>
      <c r="Q15" s="13"/>
    </row>
    <row r="16" spans="1:17" ht="19.5" customHeight="1">
      <c r="A16" s="45" t="s">
        <v>3</v>
      </c>
      <c r="B16" s="38">
        <f aca="true" t="shared" si="5" ref="B16:B38">D16+J16+N16+P16</f>
        <v>40298.270000000004</v>
      </c>
      <c r="C16" s="62">
        <f aca="true" t="shared" si="6" ref="C16:C37">E16</f>
        <v>11484</v>
      </c>
      <c r="D16" s="39">
        <f t="shared" si="2"/>
        <v>39789.729999999996</v>
      </c>
      <c r="E16" s="62">
        <f t="shared" si="3"/>
        <v>11484</v>
      </c>
      <c r="F16" s="39">
        <v>27380.67</v>
      </c>
      <c r="G16" s="62">
        <v>9553</v>
      </c>
      <c r="H16" s="39">
        <v>12409.06</v>
      </c>
      <c r="I16" s="62">
        <v>1931</v>
      </c>
      <c r="J16" s="39">
        <f t="shared" si="4"/>
        <v>189.05</v>
      </c>
      <c r="K16" s="39">
        <v>86.28</v>
      </c>
      <c r="L16" s="39" t="s">
        <v>54</v>
      </c>
      <c r="M16" s="39">
        <v>102.77</v>
      </c>
      <c r="N16" s="39">
        <v>309.8</v>
      </c>
      <c r="O16" s="62">
        <v>321</v>
      </c>
      <c r="P16" s="39">
        <v>9.69</v>
      </c>
      <c r="Q16" s="13"/>
    </row>
    <row r="17" spans="1:17" ht="19.5" customHeight="1">
      <c r="A17" s="45" t="s">
        <v>4</v>
      </c>
      <c r="B17" s="38">
        <f t="shared" si="5"/>
        <v>10126.95</v>
      </c>
      <c r="C17" s="62">
        <f t="shared" si="6"/>
        <v>2983</v>
      </c>
      <c r="D17" s="39">
        <f t="shared" si="2"/>
        <v>9754.7</v>
      </c>
      <c r="E17" s="62">
        <f t="shared" si="3"/>
        <v>2983</v>
      </c>
      <c r="F17" s="39">
        <v>7641.89</v>
      </c>
      <c r="G17" s="62">
        <v>2561</v>
      </c>
      <c r="H17" s="39">
        <v>2112.81</v>
      </c>
      <c r="I17" s="62">
        <v>422</v>
      </c>
      <c r="J17" s="39">
        <f t="shared" si="4"/>
        <v>85.19</v>
      </c>
      <c r="K17" s="39">
        <v>55.35</v>
      </c>
      <c r="L17" s="39">
        <v>21.64</v>
      </c>
      <c r="M17" s="39">
        <v>29.84</v>
      </c>
      <c r="N17" s="39">
        <v>287.06</v>
      </c>
      <c r="O17" s="62">
        <v>270</v>
      </c>
      <c r="P17" s="39" t="s">
        <v>54</v>
      </c>
      <c r="Q17" s="13"/>
    </row>
    <row r="18" spans="1:17" ht="19.5" customHeight="1">
      <c r="A18" s="45" t="s">
        <v>5</v>
      </c>
      <c r="B18" s="38">
        <f t="shared" si="5"/>
        <v>967.37</v>
      </c>
      <c r="C18" s="62">
        <f t="shared" si="6"/>
        <v>136</v>
      </c>
      <c r="D18" s="39">
        <f t="shared" si="2"/>
        <v>912.24</v>
      </c>
      <c r="E18" s="62">
        <f t="shared" si="3"/>
        <v>136</v>
      </c>
      <c r="F18" s="39">
        <v>106.23</v>
      </c>
      <c r="G18" s="62">
        <v>27</v>
      </c>
      <c r="H18" s="39">
        <v>806.01</v>
      </c>
      <c r="I18" s="62">
        <v>109</v>
      </c>
      <c r="J18" s="39">
        <f t="shared" si="4"/>
        <v>5.83</v>
      </c>
      <c r="K18" s="39">
        <v>5.66</v>
      </c>
      <c r="L18" s="39" t="s">
        <v>54</v>
      </c>
      <c r="M18" s="39">
        <v>0.17</v>
      </c>
      <c r="N18" s="39">
        <v>49.26</v>
      </c>
      <c r="O18" s="62">
        <v>47</v>
      </c>
      <c r="P18" s="39">
        <v>0.04</v>
      </c>
      <c r="Q18" s="13"/>
    </row>
    <row r="19" spans="1:17" ht="19.5" customHeight="1">
      <c r="A19" s="45" t="s">
        <v>6</v>
      </c>
      <c r="B19" s="38">
        <f t="shared" si="5"/>
        <v>10440.109999999999</v>
      </c>
      <c r="C19" s="62">
        <f t="shared" si="6"/>
        <v>3697</v>
      </c>
      <c r="D19" s="39">
        <f t="shared" si="2"/>
        <v>10155.859999999999</v>
      </c>
      <c r="E19" s="62">
        <f t="shared" si="3"/>
        <v>3697</v>
      </c>
      <c r="F19" s="39">
        <v>9087.63</v>
      </c>
      <c r="G19" s="62">
        <v>3566</v>
      </c>
      <c r="H19" s="39">
        <v>1068.23</v>
      </c>
      <c r="I19" s="62">
        <v>131</v>
      </c>
      <c r="J19" s="39">
        <f t="shared" si="4"/>
        <v>121.83999999999999</v>
      </c>
      <c r="K19" s="39">
        <v>106.1</v>
      </c>
      <c r="L19" s="39">
        <v>81</v>
      </c>
      <c r="M19" s="39">
        <v>15.74</v>
      </c>
      <c r="N19" s="39">
        <v>161.59</v>
      </c>
      <c r="O19" s="62">
        <v>173</v>
      </c>
      <c r="P19" s="39">
        <v>0.82</v>
      </c>
      <c r="Q19" s="13"/>
    </row>
    <row r="20" spans="1:17" ht="19.5" customHeight="1">
      <c r="A20" s="45" t="s">
        <v>7</v>
      </c>
      <c r="B20" s="38">
        <f t="shared" si="5"/>
        <v>2602.8599999999997</v>
      </c>
      <c r="C20" s="62">
        <f t="shared" si="6"/>
        <v>478</v>
      </c>
      <c r="D20" s="39">
        <f t="shared" si="2"/>
        <v>2442.77</v>
      </c>
      <c r="E20" s="62">
        <f t="shared" si="3"/>
        <v>478</v>
      </c>
      <c r="F20" s="39">
        <v>571.28</v>
      </c>
      <c r="G20" s="62">
        <v>210</v>
      </c>
      <c r="H20" s="39">
        <v>1871.49</v>
      </c>
      <c r="I20" s="62">
        <v>268</v>
      </c>
      <c r="J20" s="39">
        <f t="shared" si="4"/>
        <v>2.6399999999999997</v>
      </c>
      <c r="K20" s="39">
        <v>1.44</v>
      </c>
      <c r="L20" s="39" t="s">
        <v>54</v>
      </c>
      <c r="M20" s="39">
        <v>1.2</v>
      </c>
      <c r="N20" s="39">
        <v>156.75</v>
      </c>
      <c r="O20" s="62">
        <v>154</v>
      </c>
      <c r="P20" s="39">
        <v>0.7</v>
      </c>
      <c r="Q20" s="13"/>
    </row>
    <row r="21" spans="1:17" ht="19.5" customHeight="1">
      <c r="A21" s="45" t="s">
        <v>8</v>
      </c>
      <c r="B21" s="38">
        <f t="shared" si="5"/>
        <v>13493.36</v>
      </c>
      <c r="C21" s="62">
        <f t="shared" si="6"/>
        <v>4161</v>
      </c>
      <c r="D21" s="39">
        <f t="shared" si="2"/>
        <v>12402.24</v>
      </c>
      <c r="E21" s="62">
        <f t="shared" si="3"/>
        <v>4161</v>
      </c>
      <c r="F21" s="39">
        <v>9335.07</v>
      </c>
      <c r="G21" s="62">
        <v>3686</v>
      </c>
      <c r="H21" s="39">
        <v>3067.17</v>
      </c>
      <c r="I21" s="62">
        <v>475</v>
      </c>
      <c r="J21" s="39">
        <f t="shared" si="4"/>
        <v>151.26</v>
      </c>
      <c r="K21" s="39">
        <v>146.56</v>
      </c>
      <c r="L21" s="39">
        <v>5.47</v>
      </c>
      <c r="M21" s="39">
        <v>4.7</v>
      </c>
      <c r="N21" s="39">
        <v>939.25</v>
      </c>
      <c r="O21" s="62">
        <v>1055</v>
      </c>
      <c r="P21" s="39">
        <v>0.61</v>
      </c>
      <c r="Q21" s="13"/>
    </row>
    <row r="22" spans="1:17" ht="19.5" customHeight="1">
      <c r="A22" s="45" t="s">
        <v>9</v>
      </c>
      <c r="B22" s="38">
        <f t="shared" si="5"/>
        <v>12677.3</v>
      </c>
      <c r="C22" s="62">
        <f t="shared" si="6"/>
        <v>3885</v>
      </c>
      <c r="D22" s="39">
        <f t="shared" si="2"/>
        <v>12089.32</v>
      </c>
      <c r="E22" s="62">
        <f t="shared" si="3"/>
        <v>3885</v>
      </c>
      <c r="F22" s="39">
        <v>8756.31</v>
      </c>
      <c r="G22" s="62">
        <v>3409</v>
      </c>
      <c r="H22" s="39">
        <v>3333.01</v>
      </c>
      <c r="I22" s="62">
        <v>476</v>
      </c>
      <c r="J22" s="39">
        <f t="shared" si="4"/>
        <v>149.75</v>
      </c>
      <c r="K22" s="39">
        <v>122.82</v>
      </c>
      <c r="L22" s="39">
        <v>9.61</v>
      </c>
      <c r="M22" s="39">
        <v>26.93</v>
      </c>
      <c r="N22" s="39">
        <v>437.92</v>
      </c>
      <c r="O22" s="62">
        <v>457</v>
      </c>
      <c r="P22" s="39">
        <v>0.31</v>
      </c>
      <c r="Q22" s="13"/>
    </row>
    <row r="23" spans="1:17" ht="19.5" customHeight="1">
      <c r="A23" s="45" t="s">
        <v>10</v>
      </c>
      <c r="B23" s="38">
        <f t="shared" si="5"/>
        <v>2439.69</v>
      </c>
      <c r="C23" s="62">
        <f t="shared" si="6"/>
        <v>410</v>
      </c>
      <c r="D23" s="39">
        <f t="shared" si="2"/>
        <v>2300.9300000000003</v>
      </c>
      <c r="E23" s="62">
        <f t="shared" si="3"/>
        <v>410</v>
      </c>
      <c r="F23" s="39">
        <v>870.99</v>
      </c>
      <c r="G23" s="62">
        <v>208</v>
      </c>
      <c r="H23" s="39">
        <v>1429.94</v>
      </c>
      <c r="I23" s="62">
        <v>202</v>
      </c>
      <c r="J23" s="39">
        <f t="shared" si="4"/>
        <v>15.41</v>
      </c>
      <c r="K23" s="39">
        <v>15.3</v>
      </c>
      <c r="L23" s="39">
        <v>0.17</v>
      </c>
      <c r="M23" s="39">
        <v>0.11</v>
      </c>
      <c r="N23" s="39">
        <v>123.35</v>
      </c>
      <c r="O23" s="62">
        <v>128</v>
      </c>
      <c r="P23" s="39" t="s">
        <v>54</v>
      </c>
      <c r="Q23" s="13"/>
    </row>
    <row r="24" spans="1:17" ht="19.5" customHeight="1">
      <c r="A24" s="45" t="s">
        <v>37</v>
      </c>
      <c r="B24" s="38">
        <f t="shared" si="5"/>
        <v>7384.32</v>
      </c>
      <c r="C24" s="62">
        <f t="shared" si="6"/>
        <v>1261</v>
      </c>
      <c r="D24" s="39">
        <f t="shared" si="2"/>
        <v>7265.2</v>
      </c>
      <c r="E24" s="62">
        <f t="shared" si="3"/>
        <v>1261</v>
      </c>
      <c r="F24" s="39">
        <v>1361.08</v>
      </c>
      <c r="G24" s="62">
        <v>371</v>
      </c>
      <c r="H24" s="39">
        <v>5904.12</v>
      </c>
      <c r="I24" s="62">
        <v>890</v>
      </c>
      <c r="J24" s="39">
        <f t="shared" si="4"/>
        <v>75.7</v>
      </c>
      <c r="K24" s="39">
        <v>59.89</v>
      </c>
      <c r="L24" s="39" t="s">
        <v>54</v>
      </c>
      <c r="M24" s="39">
        <v>15.81</v>
      </c>
      <c r="N24" s="39">
        <v>24.9</v>
      </c>
      <c r="O24" s="62">
        <v>22</v>
      </c>
      <c r="P24" s="39">
        <v>18.52</v>
      </c>
      <c r="Q24" s="13"/>
    </row>
    <row r="25" spans="1:17" ht="19.5" customHeight="1">
      <c r="A25" s="45" t="s">
        <v>39</v>
      </c>
      <c r="B25" s="38">
        <f t="shared" si="5"/>
        <v>5800.7699999999995</v>
      </c>
      <c r="C25" s="62">
        <f t="shared" si="6"/>
        <v>1305</v>
      </c>
      <c r="D25" s="39">
        <f t="shared" si="2"/>
        <v>5453.66</v>
      </c>
      <c r="E25" s="62">
        <f t="shared" si="3"/>
        <v>1305</v>
      </c>
      <c r="F25" s="39">
        <v>2295.89</v>
      </c>
      <c r="G25" s="62">
        <v>864</v>
      </c>
      <c r="H25" s="39">
        <v>3157.77</v>
      </c>
      <c r="I25" s="62">
        <v>441</v>
      </c>
      <c r="J25" s="39">
        <f t="shared" si="4"/>
        <v>68.31</v>
      </c>
      <c r="K25" s="39">
        <v>64.06</v>
      </c>
      <c r="L25" s="39">
        <v>0.74</v>
      </c>
      <c r="M25" s="39">
        <v>4.25</v>
      </c>
      <c r="N25" s="39">
        <v>273.32</v>
      </c>
      <c r="O25" s="62">
        <v>285</v>
      </c>
      <c r="P25" s="39">
        <v>5.48</v>
      </c>
      <c r="Q25" s="13"/>
    </row>
    <row r="26" spans="1:17" ht="19.5" customHeight="1">
      <c r="A26" s="45" t="s">
        <v>40</v>
      </c>
      <c r="B26" s="38">
        <f t="shared" si="5"/>
        <v>19770.94</v>
      </c>
      <c r="C26" s="62">
        <f t="shared" si="6"/>
        <v>4568</v>
      </c>
      <c r="D26" s="39">
        <f t="shared" si="2"/>
        <v>12112.7</v>
      </c>
      <c r="E26" s="62">
        <f t="shared" si="3"/>
        <v>4568</v>
      </c>
      <c r="F26" s="39">
        <v>10724.79</v>
      </c>
      <c r="G26" s="62">
        <v>4292</v>
      </c>
      <c r="H26" s="39">
        <v>1387.91</v>
      </c>
      <c r="I26" s="62">
        <v>276</v>
      </c>
      <c r="J26" s="39">
        <f t="shared" si="4"/>
        <v>7572.44</v>
      </c>
      <c r="K26" s="39">
        <v>6907.37</v>
      </c>
      <c r="L26" s="39">
        <v>53.02</v>
      </c>
      <c r="M26" s="39">
        <v>665.07</v>
      </c>
      <c r="N26" s="39">
        <v>85.8</v>
      </c>
      <c r="O26" s="62">
        <v>70</v>
      </c>
      <c r="P26" s="39" t="s">
        <v>54</v>
      </c>
      <c r="Q26" s="13"/>
    </row>
    <row r="27" spans="1:17" ht="19.5" customHeight="1">
      <c r="A27" s="45" t="s">
        <v>42</v>
      </c>
      <c r="B27" s="38">
        <f t="shared" si="5"/>
        <v>45535.63999999999</v>
      </c>
      <c r="C27" s="62">
        <f t="shared" si="6"/>
        <v>9318</v>
      </c>
      <c r="D27" s="39">
        <f t="shared" si="2"/>
        <v>44767.229999999996</v>
      </c>
      <c r="E27" s="62">
        <f t="shared" si="3"/>
        <v>9318</v>
      </c>
      <c r="F27" s="39">
        <v>19543.96</v>
      </c>
      <c r="G27" s="62">
        <v>5869</v>
      </c>
      <c r="H27" s="39">
        <v>25223.27</v>
      </c>
      <c r="I27" s="62">
        <v>3449</v>
      </c>
      <c r="J27" s="39">
        <f t="shared" si="4"/>
        <v>333.84</v>
      </c>
      <c r="K27" s="39">
        <v>247.32</v>
      </c>
      <c r="L27" s="39">
        <v>2.73</v>
      </c>
      <c r="M27" s="39">
        <v>86.52</v>
      </c>
      <c r="N27" s="39">
        <v>326.26</v>
      </c>
      <c r="O27" s="62">
        <v>345</v>
      </c>
      <c r="P27" s="39">
        <v>108.31</v>
      </c>
      <c r="Q27" s="13"/>
    </row>
    <row r="28" spans="1:17" ht="19.5" customHeight="1">
      <c r="A28" s="45" t="s">
        <v>43</v>
      </c>
      <c r="B28" s="38">
        <f t="shared" si="5"/>
        <v>639.22</v>
      </c>
      <c r="C28" s="62">
        <f t="shared" si="6"/>
        <v>86</v>
      </c>
      <c r="D28" s="39">
        <f t="shared" si="2"/>
        <v>438.4</v>
      </c>
      <c r="E28" s="62">
        <f t="shared" si="3"/>
        <v>86</v>
      </c>
      <c r="F28" s="39">
        <v>82.91</v>
      </c>
      <c r="G28" s="62">
        <v>34</v>
      </c>
      <c r="H28" s="39">
        <v>355.49</v>
      </c>
      <c r="I28" s="62">
        <v>52</v>
      </c>
      <c r="J28" s="39">
        <f t="shared" si="4"/>
        <v>3.07</v>
      </c>
      <c r="K28" s="39">
        <v>3.07</v>
      </c>
      <c r="L28" s="39" t="s">
        <v>54</v>
      </c>
      <c r="M28" s="39" t="s">
        <v>54</v>
      </c>
      <c r="N28" s="39">
        <v>197.75</v>
      </c>
      <c r="O28" s="62">
        <v>209</v>
      </c>
      <c r="P28" s="39" t="s">
        <v>54</v>
      </c>
      <c r="Q28" s="13"/>
    </row>
    <row r="29" spans="1:17" ht="19.5" customHeight="1">
      <c r="A29" s="45" t="s">
        <v>11</v>
      </c>
      <c r="B29" s="38">
        <f t="shared" si="5"/>
        <v>9496.52</v>
      </c>
      <c r="C29" s="62">
        <f t="shared" si="6"/>
        <v>3138</v>
      </c>
      <c r="D29" s="39">
        <f t="shared" si="2"/>
        <v>9016.72</v>
      </c>
      <c r="E29" s="62">
        <f t="shared" si="3"/>
        <v>3138</v>
      </c>
      <c r="F29" s="39">
        <v>6573.57</v>
      </c>
      <c r="G29" s="62">
        <v>2803</v>
      </c>
      <c r="H29" s="39">
        <v>2443.15</v>
      </c>
      <c r="I29" s="62">
        <v>335</v>
      </c>
      <c r="J29" s="39">
        <f t="shared" si="4"/>
        <v>149.73999999999998</v>
      </c>
      <c r="K29" s="39">
        <v>143.39</v>
      </c>
      <c r="L29" s="39">
        <v>34.24</v>
      </c>
      <c r="M29" s="39">
        <v>6.35</v>
      </c>
      <c r="N29" s="39">
        <v>328.87</v>
      </c>
      <c r="O29" s="62">
        <v>366</v>
      </c>
      <c r="P29" s="39">
        <v>1.19</v>
      </c>
      <c r="Q29" s="13"/>
    </row>
    <row r="30" spans="1:17" ht="19.5" customHeight="1">
      <c r="A30" s="45" t="s">
        <v>12</v>
      </c>
      <c r="B30" s="38">
        <f t="shared" si="5"/>
        <v>9303.909999999998</v>
      </c>
      <c r="C30" s="62">
        <f t="shared" si="6"/>
        <v>2356</v>
      </c>
      <c r="D30" s="39">
        <f t="shared" si="2"/>
        <v>8219.96</v>
      </c>
      <c r="E30" s="62">
        <f aca="true" t="shared" si="7" ref="E30:E38">G30+I30</f>
        <v>2356</v>
      </c>
      <c r="F30" s="39">
        <v>4365.79</v>
      </c>
      <c r="G30" s="62">
        <v>1763</v>
      </c>
      <c r="H30" s="39">
        <v>3854.17</v>
      </c>
      <c r="I30" s="62">
        <v>593</v>
      </c>
      <c r="J30" s="39">
        <f t="shared" si="4"/>
        <v>64.83</v>
      </c>
      <c r="K30" s="39">
        <v>60.13</v>
      </c>
      <c r="L30" s="39">
        <v>7.35</v>
      </c>
      <c r="M30" s="39">
        <v>4.7</v>
      </c>
      <c r="N30" s="39">
        <v>1018.24</v>
      </c>
      <c r="O30" s="62">
        <v>1138</v>
      </c>
      <c r="P30" s="39">
        <v>0.88</v>
      </c>
      <c r="Q30" s="13"/>
    </row>
    <row r="31" spans="1:17" ht="19.5" customHeight="1">
      <c r="A31" s="45" t="s">
        <v>13</v>
      </c>
      <c r="B31" s="38">
        <f t="shared" si="5"/>
        <v>1354.8</v>
      </c>
      <c r="C31" s="62">
        <f t="shared" si="6"/>
        <v>247</v>
      </c>
      <c r="D31" s="39">
        <f t="shared" si="2"/>
        <v>1025.53</v>
      </c>
      <c r="E31" s="62">
        <f t="shared" si="7"/>
        <v>247</v>
      </c>
      <c r="F31" s="39">
        <v>360.01</v>
      </c>
      <c r="G31" s="62">
        <v>146</v>
      </c>
      <c r="H31" s="39">
        <v>665.52</v>
      </c>
      <c r="I31" s="62">
        <v>101</v>
      </c>
      <c r="J31" s="39">
        <f t="shared" si="4"/>
        <v>7.93</v>
      </c>
      <c r="K31" s="39">
        <v>2.51</v>
      </c>
      <c r="L31" s="39" t="s">
        <v>54</v>
      </c>
      <c r="M31" s="39">
        <v>5.42</v>
      </c>
      <c r="N31" s="39">
        <v>321.34</v>
      </c>
      <c r="O31" s="62">
        <v>300</v>
      </c>
      <c r="P31" s="39" t="s">
        <v>54</v>
      </c>
      <c r="Q31" s="13"/>
    </row>
    <row r="32" spans="1:17" ht="19.5" customHeight="1">
      <c r="A32" s="45" t="s">
        <v>14</v>
      </c>
      <c r="B32" s="38">
        <f t="shared" si="5"/>
        <v>4828.4</v>
      </c>
      <c r="C32" s="62">
        <f t="shared" si="6"/>
        <v>1327</v>
      </c>
      <c r="D32" s="39">
        <f t="shared" si="2"/>
        <v>4297.469999999999</v>
      </c>
      <c r="E32" s="62">
        <f t="shared" si="7"/>
        <v>1327</v>
      </c>
      <c r="F32" s="39">
        <v>2971.49</v>
      </c>
      <c r="G32" s="62">
        <v>1136</v>
      </c>
      <c r="H32" s="39">
        <v>1325.98</v>
      </c>
      <c r="I32" s="62">
        <v>191</v>
      </c>
      <c r="J32" s="39">
        <f t="shared" si="4"/>
        <v>417.77</v>
      </c>
      <c r="K32" s="39">
        <v>411.4</v>
      </c>
      <c r="L32" s="39">
        <v>5.67</v>
      </c>
      <c r="M32" s="39">
        <v>6.37</v>
      </c>
      <c r="N32" s="39">
        <v>113.16</v>
      </c>
      <c r="O32" s="62">
        <v>114</v>
      </c>
      <c r="P32" s="39" t="s">
        <v>54</v>
      </c>
      <c r="Q32" s="13"/>
    </row>
    <row r="33" spans="1:17" ht="19.5" customHeight="1">
      <c r="A33" s="45" t="s">
        <v>15</v>
      </c>
      <c r="B33" s="38">
        <f t="shared" si="5"/>
        <v>47042.28</v>
      </c>
      <c r="C33" s="62">
        <f t="shared" si="6"/>
        <v>15133</v>
      </c>
      <c r="D33" s="39">
        <f t="shared" si="2"/>
        <v>39391.33</v>
      </c>
      <c r="E33" s="62">
        <f t="shared" si="7"/>
        <v>15133</v>
      </c>
      <c r="F33" s="39">
        <v>30021.5</v>
      </c>
      <c r="G33" s="62">
        <v>13571</v>
      </c>
      <c r="H33" s="39">
        <v>9369.83</v>
      </c>
      <c r="I33" s="62">
        <v>1562</v>
      </c>
      <c r="J33" s="39">
        <f t="shared" si="4"/>
        <v>7076.63</v>
      </c>
      <c r="K33" s="39">
        <v>6506.53</v>
      </c>
      <c r="L33" s="39">
        <v>122.01</v>
      </c>
      <c r="M33" s="39">
        <v>570.1</v>
      </c>
      <c r="N33" s="39">
        <v>574.01</v>
      </c>
      <c r="O33" s="62">
        <v>446</v>
      </c>
      <c r="P33" s="39">
        <v>0.31</v>
      </c>
      <c r="Q33" s="13"/>
    </row>
    <row r="34" spans="1:17" ht="19.5" customHeight="1">
      <c r="A34" s="45" t="s">
        <v>16</v>
      </c>
      <c r="B34" s="38">
        <f t="shared" si="5"/>
        <v>38256.2</v>
      </c>
      <c r="C34" s="62">
        <f t="shared" si="6"/>
        <v>10816</v>
      </c>
      <c r="D34" s="39">
        <f t="shared" si="2"/>
        <v>33939.45</v>
      </c>
      <c r="E34" s="62">
        <f t="shared" si="7"/>
        <v>10816</v>
      </c>
      <c r="F34" s="39">
        <v>22607.02</v>
      </c>
      <c r="G34" s="62">
        <v>9027</v>
      </c>
      <c r="H34" s="39">
        <v>11332.43</v>
      </c>
      <c r="I34" s="62">
        <v>1789</v>
      </c>
      <c r="J34" s="39">
        <f t="shared" si="4"/>
        <v>1883.3200000000002</v>
      </c>
      <c r="K34" s="39">
        <v>1799.41</v>
      </c>
      <c r="L34" s="39">
        <v>112.5</v>
      </c>
      <c r="M34" s="39">
        <v>83.91</v>
      </c>
      <c r="N34" s="39">
        <v>2432.86</v>
      </c>
      <c r="O34" s="62">
        <v>2550</v>
      </c>
      <c r="P34" s="39">
        <v>0.57</v>
      </c>
      <c r="Q34" s="13"/>
    </row>
    <row r="35" spans="1:17" ht="19.5" customHeight="1">
      <c r="A35" s="45" t="s">
        <v>17</v>
      </c>
      <c r="B35" s="38">
        <f t="shared" si="5"/>
        <v>264.04</v>
      </c>
      <c r="C35" s="62">
        <f t="shared" si="6"/>
        <v>66</v>
      </c>
      <c r="D35" s="39">
        <f t="shared" si="2"/>
        <v>235.19</v>
      </c>
      <c r="E35" s="62">
        <f t="shared" si="7"/>
        <v>66</v>
      </c>
      <c r="F35" s="39">
        <v>131.99</v>
      </c>
      <c r="G35" s="62">
        <v>50</v>
      </c>
      <c r="H35" s="39">
        <v>103.2</v>
      </c>
      <c r="I35" s="62">
        <v>16</v>
      </c>
      <c r="J35" s="39">
        <f t="shared" si="4"/>
        <v>1.34</v>
      </c>
      <c r="K35" s="39">
        <v>1.34</v>
      </c>
      <c r="L35" s="39" t="s">
        <v>54</v>
      </c>
      <c r="M35" s="39" t="s">
        <v>54</v>
      </c>
      <c r="N35" s="39">
        <v>27.51</v>
      </c>
      <c r="O35" s="62">
        <v>29</v>
      </c>
      <c r="P35" s="39" t="s">
        <v>54</v>
      </c>
      <c r="Q35" s="13"/>
    </row>
    <row r="36" spans="1:17" ht="19.5" customHeight="1">
      <c r="A36" s="45" t="s">
        <v>47</v>
      </c>
      <c r="B36" s="38">
        <f t="shared" si="5"/>
        <v>17988.57</v>
      </c>
      <c r="C36" s="62">
        <f t="shared" si="6"/>
        <v>4583</v>
      </c>
      <c r="D36" s="39">
        <f t="shared" si="2"/>
        <v>17752.2</v>
      </c>
      <c r="E36" s="62">
        <f t="shared" si="7"/>
        <v>4583</v>
      </c>
      <c r="F36" s="39">
        <v>13522.25</v>
      </c>
      <c r="G36" s="62">
        <v>3997</v>
      </c>
      <c r="H36" s="39">
        <v>4229.95</v>
      </c>
      <c r="I36" s="62">
        <v>586</v>
      </c>
      <c r="J36" s="39">
        <f t="shared" si="4"/>
        <v>77.67</v>
      </c>
      <c r="K36" s="39">
        <v>68.36</v>
      </c>
      <c r="L36" s="39">
        <v>7.29</v>
      </c>
      <c r="M36" s="39">
        <v>9.31</v>
      </c>
      <c r="N36" s="39">
        <v>155.77</v>
      </c>
      <c r="O36" s="62">
        <v>168</v>
      </c>
      <c r="P36" s="39">
        <v>2.93</v>
      </c>
      <c r="Q36" s="13"/>
    </row>
    <row r="37" spans="1:17" ht="19.5" customHeight="1">
      <c r="A37" s="45" t="s">
        <v>18</v>
      </c>
      <c r="B37" s="38">
        <f t="shared" si="5"/>
        <v>92825.2</v>
      </c>
      <c r="C37" s="62">
        <f t="shared" si="6"/>
        <v>26656</v>
      </c>
      <c r="D37" s="39">
        <f t="shared" si="2"/>
        <v>89641.09</v>
      </c>
      <c r="E37" s="62">
        <f t="shared" si="7"/>
        <v>26656</v>
      </c>
      <c r="F37" s="39">
        <v>60669.9</v>
      </c>
      <c r="G37" s="62">
        <v>20915</v>
      </c>
      <c r="H37" s="39">
        <v>28971.19</v>
      </c>
      <c r="I37" s="62">
        <v>5741</v>
      </c>
      <c r="J37" s="39">
        <f t="shared" si="4"/>
        <v>1462.2800000000002</v>
      </c>
      <c r="K37" s="39">
        <v>1039.92</v>
      </c>
      <c r="L37" s="39">
        <v>412.29</v>
      </c>
      <c r="M37" s="39">
        <v>422.36</v>
      </c>
      <c r="N37" s="39">
        <v>1680.64</v>
      </c>
      <c r="O37" s="62">
        <v>1386</v>
      </c>
      <c r="P37" s="39">
        <v>41.19</v>
      </c>
      <c r="Q37" s="13"/>
    </row>
    <row r="38" spans="1:17" ht="19.5" customHeight="1">
      <c r="A38" s="46" t="s">
        <v>19</v>
      </c>
      <c r="B38" s="47">
        <f t="shared" si="5"/>
        <v>4127.620000000001</v>
      </c>
      <c r="C38" s="68">
        <f>E38</f>
        <v>833</v>
      </c>
      <c r="D38" s="51">
        <f t="shared" si="2"/>
        <v>4034.1400000000003</v>
      </c>
      <c r="E38" s="68">
        <f t="shared" si="7"/>
        <v>833</v>
      </c>
      <c r="F38" s="48">
        <v>1973.39</v>
      </c>
      <c r="G38" s="63">
        <v>562</v>
      </c>
      <c r="H38" s="48">
        <v>2060.75</v>
      </c>
      <c r="I38" s="63">
        <v>271</v>
      </c>
      <c r="J38" s="51">
        <f t="shared" si="4"/>
        <v>31.68</v>
      </c>
      <c r="K38" s="48">
        <v>31.56</v>
      </c>
      <c r="L38" s="48" t="s">
        <v>54</v>
      </c>
      <c r="M38" s="48">
        <v>0.12</v>
      </c>
      <c r="N38" s="48">
        <v>31.33</v>
      </c>
      <c r="O38" s="63">
        <v>26</v>
      </c>
      <c r="P38" s="48">
        <v>30.47</v>
      </c>
      <c r="Q38" s="13"/>
    </row>
    <row r="39" spans="1:17" ht="19.5" customHeight="1">
      <c r="A39" s="76"/>
      <c r="B39" s="39"/>
      <c r="C39" s="40"/>
      <c r="D39" s="39"/>
      <c r="E39" s="40"/>
      <c r="F39" s="39"/>
      <c r="G39" s="40"/>
      <c r="H39" s="39"/>
      <c r="I39" s="40"/>
      <c r="J39" s="39"/>
      <c r="K39" s="39"/>
      <c r="L39" s="39"/>
      <c r="M39" s="39"/>
      <c r="N39" s="39"/>
      <c r="O39" s="40"/>
      <c r="P39" s="39"/>
      <c r="Q39" s="13"/>
    </row>
    <row r="40" spans="1:15" ht="15" customHeight="1">
      <c r="A40" s="7" t="s">
        <v>44</v>
      </c>
      <c r="C40" s="64"/>
      <c r="D40" s="14"/>
      <c r="E40" s="69"/>
      <c r="F40" s="10"/>
      <c r="G40" s="66"/>
      <c r="N40" s="12"/>
      <c r="O40" s="66"/>
    </row>
    <row r="41" spans="1:15" ht="15" customHeight="1">
      <c r="A41" s="15" t="s">
        <v>38</v>
      </c>
      <c r="B41" s="6"/>
      <c r="C41" s="54"/>
      <c r="D41" s="14"/>
      <c r="E41" s="69"/>
      <c r="F41" s="10"/>
      <c r="G41" s="66"/>
      <c r="N41" s="12"/>
      <c r="O41" s="66"/>
    </row>
    <row r="42" spans="1:15" ht="15" customHeight="1">
      <c r="A42" s="15" t="s">
        <v>45</v>
      </c>
      <c r="B42" s="6"/>
      <c r="C42" s="54"/>
      <c r="D42" s="6"/>
      <c r="E42" s="54"/>
      <c r="F42" s="6"/>
      <c r="G42" s="54"/>
      <c r="H42" s="6"/>
      <c r="I42" s="54"/>
      <c r="J42" s="6"/>
      <c r="K42" s="6"/>
      <c r="L42" s="6"/>
      <c r="M42" s="2"/>
      <c r="N42" s="6"/>
      <c r="O42" s="54"/>
    </row>
    <row r="43" spans="12:18" ht="11.25">
      <c r="L43" s="52"/>
      <c r="M43" s="52"/>
      <c r="N43" s="52"/>
      <c r="P43" s="52"/>
      <c r="Q43" s="52"/>
      <c r="R43" s="52"/>
    </row>
    <row r="44" spans="12:18" ht="11.25">
      <c r="L44" s="52"/>
      <c r="M44" s="52"/>
      <c r="N44" s="52"/>
      <c r="P44" s="52"/>
      <c r="Q44" s="52"/>
      <c r="R44" s="52"/>
    </row>
    <row r="45" spans="12:18" ht="11.25">
      <c r="L45" s="52"/>
      <c r="M45" s="52"/>
      <c r="N45" s="52"/>
      <c r="P45" s="52"/>
      <c r="Q45" s="52"/>
      <c r="R45" s="52"/>
    </row>
    <row r="46" spans="12:18" ht="11.25">
      <c r="L46" s="52"/>
      <c r="M46" s="52"/>
      <c r="N46" s="52"/>
      <c r="P46" s="52"/>
      <c r="Q46" s="52"/>
      <c r="R46" s="52"/>
    </row>
    <row r="47" spans="12:18" ht="11.25">
      <c r="L47" s="52"/>
      <c r="M47" s="52"/>
      <c r="N47" s="52"/>
      <c r="P47" s="52"/>
      <c r="Q47" s="52"/>
      <c r="R47" s="52"/>
    </row>
    <row r="48" spans="12:18" ht="11.25">
      <c r="L48" s="52"/>
      <c r="M48" s="52"/>
      <c r="N48" s="52"/>
      <c r="P48" s="52"/>
      <c r="Q48" s="52"/>
      <c r="R48" s="52"/>
    </row>
  </sheetData>
  <mergeCells count="4">
    <mergeCell ref="H4:I5"/>
    <mergeCell ref="B3:C5"/>
    <mergeCell ref="D4:E5"/>
    <mergeCell ref="F4:G5"/>
  </mergeCells>
  <printOptions horizontalCentered="1"/>
  <pageMargins left="0.3937007874015748" right="0.3937007874015748" top="0.7874015748031497" bottom="0.7874015748031497" header="0.5118110236220472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2009-02-19T05:54:54Z</cp:lastPrinted>
  <dcterms:created xsi:type="dcterms:W3CDTF">2002-11-08T04:36:02Z</dcterms:created>
  <dcterms:modified xsi:type="dcterms:W3CDTF">2010-03-15T05:07:13Z</dcterms:modified>
  <cp:category/>
  <cp:version/>
  <cp:contentType/>
  <cp:contentStatus/>
</cp:coreProperties>
</file>