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9" sheetId="1" r:id="rId1"/>
  </sheets>
  <externalReferences>
    <externalReference r:id="rId4"/>
  </externalReferences>
  <definedNames>
    <definedName name="DATA" localSheetId="0">'17-9'!$B$9:$N$38,'17-9'!$B$44:$N$73</definedName>
    <definedName name="data1">#REF!</definedName>
    <definedName name="data2">'[1]data2'!$A$6:$EY$82</definedName>
    <definedName name="data3">#REF!</definedName>
    <definedName name="K_Top1" localSheetId="0">'17-9'!#REF!</definedName>
    <definedName name="K_TOP2" localSheetId="0">'17-9'!#REF!</definedName>
    <definedName name="Last1" localSheetId="0">'17-9'!$N$9</definedName>
    <definedName name="_xlnm.Print_Area" localSheetId="0">'17-9'!$A$1:$N$73</definedName>
    <definedName name="SIKI1" localSheetId="0">'17-9'!#REF!</definedName>
    <definedName name="SIKI2" localSheetId="0">'17-9'!#REF!</definedName>
    <definedName name="Tag1" localSheetId="0">'17-9'!#REF!</definedName>
    <definedName name="Tag1">#REF!</definedName>
    <definedName name="Tag2" localSheetId="0">'17-9'!$A$10</definedName>
    <definedName name="Tag3" localSheetId="0">'17-9'!$A$44</definedName>
    <definedName name="Tag4" localSheetId="0">'17-9'!$F$5</definedName>
    <definedName name="Tag5" localSheetId="0">'17-9'!$F$44</definedName>
    <definedName name="Top1" localSheetId="0">'17-9'!$A$5</definedName>
  </definedNames>
  <calcPr fullCalcOnLoad="1"/>
</workbook>
</file>

<file path=xl/sharedStrings.xml><?xml version="1.0" encoding="utf-8"?>
<sst xmlns="http://schemas.openxmlformats.org/spreadsheetml/2006/main" count="141" uniqueCount="89">
  <si>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</si>
  <si>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</si>
  <si>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</si>
  <si>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</si>
  <si>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</si>
  <si>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</si>
  <si>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</si>
  <si>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</si>
  <si>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</si>
  <si>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</si>
  <si>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</si>
  <si>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</si>
  <si>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</si>
  <si>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</si>
  <si>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</si>
  <si>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</si>
  <si>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</si>
  <si>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</si>
  <si>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</si>
  <si>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</si>
  <si>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</si>
  <si>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</si>
  <si>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</si>
  <si>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</si>
  <si>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</si>
  <si>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</si>
  <si>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</si>
  <si>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</si>
  <si>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</si>
  <si>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</si>
  <si>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</si>
  <si>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</si>
  <si>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</si>
  <si>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</si>
  <si>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</si>
  <si>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</si>
  <si>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</si>
  <si>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</si>
  <si>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</si>
  <si>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</si>
  <si>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</si>
  <si>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</si>
  <si>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年度・市町村</t>
  </si>
  <si>
    <t>（単位　千円）</t>
  </si>
  <si>
    <t>歳入合計</t>
  </si>
  <si>
    <t>地方税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</si>
  <si>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</si>
  <si>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</si>
  <si>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</si>
  <si>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</si>
  <si>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</si>
  <si>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</si>
  <si>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</si>
  <si>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</si>
  <si>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その他の収入</t>
  </si>
  <si>
    <t>寄附金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</si>
  <si>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</si>
  <si>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</si>
  <si>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</si>
  <si>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</si>
  <si>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</si>
  <si>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</si>
  <si>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</si>
  <si>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宇 土 市</t>
  </si>
  <si>
    <t>甲 佐 町</t>
  </si>
  <si>
    <t>使用料・手数料</t>
  </si>
  <si>
    <t>天 草 市</t>
  </si>
  <si>
    <t>合 志 市</t>
  </si>
  <si>
    <t>和 水 町</t>
  </si>
  <si>
    <t>氷 川 町</t>
  </si>
  <si>
    <t>葦 北 郡</t>
  </si>
  <si>
    <t>　　１９　　</t>
  </si>
  <si>
    <t>　　２０　　</t>
  </si>
  <si>
    <t>県市町村財政課</t>
  </si>
  <si>
    <t>１７－９　市町村普通会計歳入決算額（平成１７～平成２１年度）</t>
  </si>
  <si>
    <t>１７－９　市町村普通会計歳入決算額（平成１７～平成２１年度）（つづき）</t>
  </si>
  <si>
    <t>平成１７年度</t>
  </si>
  <si>
    <t>　　１８　　</t>
  </si>
  <si>
    <t>　　２１　　</t>
  </si>
  <si>
    <t>１）県市町村財政課「市町村財政の概要」による。</t>
  </si>
  <si>
    <t>検算（群計）</t>
  </si>
  <si>
    <t>検算（合計）</t>
  </si>
  <si>
    <t>検算（その他の収入）</t>
  </si>
  <si>
    <t>城 南 町</t>
  </si>
  <si>
    <t>-</t>
  </si>
  <si>
    <t>鹿 本 郡</t>
  </si>
  <si>
    <t>植 木 町</t>
  </si>
  <si>
    <t>-</t>
  </si>
  <si>
    <t>-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</si>
</sst>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8" fillId="7" borderId="4" applyNumberFormat="0" applyAlignment="0" applyProtection="0"/>
    <xf numFmtId="0" fontId="13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3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 applyProtection="1">
      <alignment horizontal="center" vertical="center"/>
      <protection/>
    </xf>
    <xf numFmtId="178" fontId="11" fillId="0" borderId="12" xfId="0" applyFont="1" applyFill="1" applyBorder="1" applyAlignment="1" applyProtection="1">
      <alignment horizontal="center" vertical="center"/>
      <protection/>
    </xf>
    <xf numFmtId="178" fontId="11" fillId="0" borderId="13" xfId="63" applyFont="1" applyFill="1" applyBorder="1" applyAlignment="1" applyProtection="1" quotePrefix="1">
      <alignment horizontal="center" vertical="center"/>
      <protection/>
    </xf>
    <xf numFmtId="178" fontId="11" fillId="0" borderId="14" xfId="63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1" fillId="0" borderId="0" xfId="64" applyNumberFormat="1" applyFont="1" applyFill="1" applyBorder="1" applyAlignment="1" applyProtection="1">
      <alignment horizontal="right" vertical="center"/>
      <protection/>
    </xf>
    <xf numFmtId="178" fontId="12" fillId="0" borderId="14" xfId="63" applyFont="1" applyFill="1" applyBorder="1" applyAlignment="1" applyProtection="1" quotePrefix="1">
      <alignment horizontal="center" vertical="center"/>
      <protection/>
    </xf>
    <xf numFmtId="178" fontId="12" fillId="0" borderId="14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>
      <alignment horizontal="right" vertical="center"/>
    </xf>
    <xf numFmtId="178" fontId="11" fillId="0" borderId="14" xfId="0" applyFont="1" applyFill="1" applyBorder="1" applyAlignment="1" applyProtection="1">
      <alignment horizontal="center" vertical="center"/>
      <protection/>
    </xf>
    <xf numFmtId="178" fontId="11" fillId="0" borderId="15" xfId="0" applyFont="1" applyFill="1" applyBorder="1" applyAlignment="1" applyProtection="1">
      <alignment horizontal="center" vertical="center"/>
      <protection/>
    </xf>
    <xf numFmtId="202" fontId="11" fillId="0" borderId="16" xfId="0" applyNumberFormat="1" applyFont="1" applyFill="1" applyBorder="1" applyAlignment="1">
      <alignment horizontal="right" vertical="center"/>
    </xf>
    <xf numFmtId="37" fontId="12" fillId="0" borderId="13" xfId="0" applyNumberFormat="1" applyFont="1" applyFill="1" applyBorder="1" applyAlignment="1" applyProtection="1">
      <alignment horizontal="center" vertical="center"/>
      <protection/>
    </xf>
    <xf numFmtId="202" fontId="11" fillId="0" borderId="17" xfId="64" applyNumberFormat="1" applyFont="1" applyFill="1" applyBorder="1" applyAlignment="1" applyProtection="1">
      <alignment horizontal="right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2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 applyProtection="1">
      <alignment horizontal="center" vertical="center" shrinkToFit="1"/>
      <protection/>
    </xf>
    <xf numFmtId="202" fontId="12" fillId="0" borderId="0" xfId="64" applyNumberFormat="1" applyFont="1" applyFill="1" applyBorder="1" applyAlignment="1" applyProtection="1">
      <alignment horizontal="right" vertical="center"/>
      <protection/>
    </xf>
    <xf numFmtId="202" fontId="11" fillId="0" borderId="16" xfId="64" applyNumberFormat="1" applyFont="1" applyFill="1" applyBorder="1" applyAlignment="1" applyProtection="1">
      <alignment horizontal="right" vertical="center"/>
      <protection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0" xfId="64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0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 transitionEvaluation="1"/>
  <dimension ref="A1:P77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4" sqref="H34"/>
    </sheetView>
  </sheetViews>
  <sheetFormatPr defaultColWidth="10.59765625" defaultRowHeight="15"/>
  <cols>
    <col min="1" max="1" width="13.59765625" style="1" customWidth="1"/>
    <col min="2" max="14" width="11.59765625" style="1" customWidth="1"/>
    <col min="15" max="16384" width="10.59765625" style="1" customWidth="1"/>
  </cols>
  <sheetData>
    <row r="1" spans="1:4" ht="19.5" customHeight="1">
      <c r="A1" s="6" t="s">
        <v>74</v>
      </c>
      <c r="D1" s="2"/>
    </row>
    <row r="2" spans="5:7" ht="11.25" customHeight="1">
      <c r="E2" s="2"/>
      <c r="F2" s="2"/>
      <c r="G2" s="2"/>
    </row>
    <row r="3" spans="1:14" ht="15" customHeight="1">
      <c r="A3" s="7" t="s">
        <v>43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73</v>
      </c>
    </row>
    <row r="4" spans="1:15" ht="19.5" customHeight="1">
      <c r="A4" s="10" t="s">
        <v>42</v>
      </c>
      <c r="B4" s="11" t="s">
        <v>44</v>
      </c>
      <c r="C4" s="11" t="s">
        <v>45</v>
      </c>
      <c r="D4" s="11" t="s">
        <v>46</v>
      </c>
      <c r="E4" s="28" t="s">
        <v>65</v>
      </c>
      <c r="F4" s="11" t="s">
        <v>47</v>
      </c>
      <c r="G4" s="11" t="s">
        <v>48</v>
      </c>
      <c r="H4" s="10" t="s">
        <v>49</v>
      </c>
      <c r="I4" s="11" t="s">
        <v>55</v>
      </c>
      <c r="J4" s="11" t="s">
        <v>50</v>
      </c>
      <c r="K4" s="11" t="s">
        <v>51</v>
      </c>
      <c r="L4" s="11" t="s">
        <v>52</v>
      </c>
      <c r="M4" s="11" t="s">
        <v>53</v>
      </c>
      <c r="N4" s="12" t="s">
        <v>54</v>
      </c>
      <c r="O4" s="3"/>
    </row>
    <row r="5" spans="1:15" ht="21" customHeight="1">
      <c r="A5" s="13" t="s">
        <v>76</v>
      </c>
      <c r="B5" s="15">
        <v>745376108</v>
      </c>
      <c r="C5" s="15">
        <v>189010548</v>
      </c>
      <c r="D5" s="15">
        <v>215598361</v>
      </c>
      <c r="E5" s="15">
        <v>19221867</v>
      </c>
      <c r="F5" s="15">
        <v>78508885</v>
      </c>
      <c r="G5" s="15">
        <v>41597282</v>
      </c>
      <c r="H5" s="15">
        <v>3450366</v>
      </c>
      <c r="I5" s="15">
        <v>619629</v>
      </c>
      <c r="J5" s="15">
        <v>28471623</v>
      </c>
      <c r="K5" s="15">
        <v>23917517</v>
      </c>
      <c r="L5" s="15">
        <v>17226056</v>
      </c>
      <c r="M5" s="15">
        <v>73158954</v>
      </c>
      <c r="N5" s="15">
        <v>54595020</v>
      </c>
      <c r="O5" s="3"/>
    </row>
    <row r="6" spans="1:15" ht="21" customHeight="1">
      <c r="A6" s="14" t="s">
        <v>77</v>
      </c>
      <c r="B6" s="15">
        <v>737025894</v>
      </c>
      <c r="C6" s="15">
        <v>191025907</v>
      </c>
      <c r="D6" s="15">
        <v>212186598</v>
      </c>
      <c r="E6" s="15">
        <v>18504861</v>
      </c>
      <c r="F6" s="15">
        <v>74374082</v>
      </c>
      <c r="G6" s="15">
        <v>41619876</v>
      </c>
      <c r="H6" s="15">
        <v>4124567</v>
      </c>
      <c r="I6" s="15">
        <v>418706</v>
      </c>
      <c r="J6" s="15">
        <v>16711945</v>
      </c>
      <c r="K6" s="15">
        <v>22364289</v>
      </c>
      <c r="L6" s="15">
        <v>19128310</v>
      </c>
      <c r="M6" s="15">
        <v>77153400</v>
      </c>
      <c r="N6" s="15">
        <v>59413353</v>
      </c>
      <c r="O6" s="3"/>
    </row>
    <row r="7" spans="1:15" ht="21" customHeight="1">
      <c r="A7" s="14" t="s">
        <v>71</v>
      </c>
      <c r="B7" s="16">
        <v>733649338</v>
      </c>
      <c r="C7" s="16">
        <v>207669307</v>
      </c>
      <c r="D7" s="16">
        <v>208012116</v>
      </c>
      <c r="E7" s="16">
        <v>18149137</v>
      </c>
      <c r="F7" s="16">
        <v>78041594</v>
      </c>
      <c r="G7" s="16">
        <v>47399249</v>
      </c>
      <c r="H7" s="16">
        <v>3507087</v>
      </c>
      <c r="I7" s="16">
        <v>340880</v>
      </c>
      <c r="J7" s="16">
        <v>15902298</v>
      </c>
      <c r="K7" s="16">
        <v>23172928</v>
      </c>
      <c r="L7" s="16">
        <v>18657167</v>
      </c>
      <c r="M7" s="16">
        <v>68875138</v>
      </c>
      <c r="N7" s="16">
        <v>43922437</v>
      </c>
      <c r="O7" s="3"/>
    </row>
    <row r="8" spans="1:15" ht="21" customHeight="1">
      <c r="A8" s="14" t="s">
        <v>72</v>
      </c>
      <c r="B8" s="16">
        <v>734732918</v>
      </c>
      <c r="C8" s="16">
        <v>207864182</v>
      </c>
      <c r="D8" s="16">
        <v>215906268</v>
      </c>
      <c r="E8" s="16">
        <v>18323646</v>
      </c>
      <c r="F8" s="16">
        <v>83199522</v>
      </c>
      <c r="G8" s="16">
        <v>44603859</v>
      </c>
      <c r="H8" s="16">
        <v>3059374</v>
      </c>
      <c r="I8" s="16">
        <v>513993</v>
      </c>
      <c r="J8" s="16">
        <v>14585093</v>
      </c>
      <c r="K8" s="16">
        <v>20026005</v>
      </c>
      <c r="L8" s="16">
        <v>18167221</v>
      </c>
      <c r="M8" s="16">
        <v>66102679</v>
      </c>
      <c r="N8" s="16">
        <v>42381076</v>
      </c>
      <c r="O8" s="3"/>
    </row>
    <row r="9" spans="1:15" ht="21" customHeight="1">
      <c r="A9" s="17" t="s">
        <v>78</v>
      </c>
      <c r="B9" s="32">
        <v>806538615</v>
      </c>
      <c r="C9" s="29">
        <v>197872205</v>
      </c>
      <c r="D9" s="29">
        <v>223950512</v>
      </c>
      <c r="E9" s="29">
        <v>18369555</v>
      </c>
      <c r="F9" s="29">
        <v>135468853</v>
      </c>
      <c r="G9" s="29">
        <v>48400748</v>
      </c>
      <c r="H9" s="29">
        <v>3662301</v>
      </c>
      <c r="I9" s="29">
        <v>480540</v>
      </c>
      <c r="J9" s="29">
        <v>15215685</v>
      </c>
      <c r="K9" s="29">
        <v>22307433</v>
      </c>
      <c r="L9" s="29">
        <v>20421931</v>
      </c>
      <c r="M9" s="29">
        <v>78481049</v>
      </c>
      <c r="N9" s="29">
        <v>41907803</v>
      </c>
      <c r="O9" s="3"/>
    </row>
    <row r="10" spans="1:15" ht="21" customHeight="1">
      <c r="A10" s="18" t="s">
        <v>0</v>
      </c>
      <c r="B10" s="29">
        <v>613614077</v>
      </c>
      <c r="C10" s="29">
        <v>161470767</v>
      </c>
      <c r="D10" s="29">
        <v>155855186</v>
      </c>
      <c r="E10" s="29">
        <v>15114003</v>
      </c>
      <c r="F10" s="29">
        <v>106836123</v>
      </c>
      <c r="G10" s="29">
        <v>34837899</v>
      </c>
      <c r="H10" s="29">
        <v>2354560</v>
      </c>
      <c r="I10" s="29">
        <v>386601</v>
      </c>
      <c r="J10" s="29">
        <v>10593124</v>
      </c>
      <c r="K10" s="29">
        <v>14284513</v>
      </c>
      <c r="L10" s="29">
        <v>17638631</v>
      </c>
      <c r="M10" s="29">
        <v>62101799</v>
      </c>
      <c r="N10" s="29">
        <v>32140871</v>
      </c>
      <c r="O10" s="3"/>
    </row>
    <row r="11" spans="1:16" ht="21" customHeight="1">
      <c r="A11" s="18" t="s">
        <v>1</v>
      </c>
      <c r="B11" s="31">
        <v>192924538</v>
      </c>
      <c r="C11" s="31">
        <v>36401438</v>
      </c>
      <c r="D11" s="31">
        <v>68095326</v>
      </c>
      <c r="E11" s="31">
        <v>3255552</v>
      </c>
      <c r="F11" s="31">
        <v>28632730</v>
      </c>
      <c r="G11" s="31">
        <v>13562849</v>
      </c>
      <c r="H11" s="31">
        <v>1307741</v>
      </c>
      <c r="I11" s="31">
        <v>93939</v>
      </c>
      <c r="J11" s="31">
        <v>4622561</v>
      </c>
      <c r="K11" s="31">
        <v>8022920</v>
      </c>
      <c r="L11" s="31">
        <v>2783300</v>
      </c>
      <c r="M11" s="31">
        <v>16379250</v>
      </c>
      <c r="N11" s="29">
        <v>9766932</v>
      </c>
      <c r="O11" s="3"/>
      <c r="P11" s="1" t="s">
        <v>82</v>
      </c>
    </row>
    <row r="12" spans="1:16" ht="21" customHeight="1">
      <c r="A12" s="20" t="s">
        <v>2</v>
      </c>
      <c r="B12" s="19">
        <v>265470494</v>
      </c>
      <c r="C12" s="19">
        <v>92799938</v>
      </c>
      <c r="D12" s="19">
        <v>36590939</v>
      </c>
      <c r="E12" s="19">
        <v>9368756</v>
      </c>
      <c r="F12" s="19">
        <v>49274039</v>
      </c>
      <c r="G12" s="19">
        <v>11659448</v>
      </c>
      <c r="H12" s="19">
        <v>832909</v>
      </c>
      <c r="I12" s="19">
        <v>227020</v>
      </c>
      <c r="J12" s="19">
        <v>6470382</v>
      </c>
      <c r="K12" s="19">
        <v>4945796</v>
      </c>
      <c r="L12" s="19">
        <v>9164549</v>
      </c>
      <c r="M12" s="19">
        <v>29413291</v>
      </c>
      <c r="N12" s="16">
        <v>14723427</v>
      </c>
      <c r="O12" s="3"/>
      <c r="P12" s="1">
        <f>B12-SUM(C12:M12)-N12</f>
        <v>0</v>
      </c>
    </row>
    <row r="13" spans="1:16" ht="21" customHeight="1">
      <c r="A13" s="20" t="s">
        <v>3</v>
      </c>
      <c r="B13" s="19">
        <v>57568169</v>
      </c>
      <c r="C13" s="19">
        <v>13731297</v>
      </c>
      <c r="D13" s="19">
        <v>16461714</v>
      </c>
      <c r="E13" s="16">
        <v>1030229</v>
      </c>
      <c r="F13" s="19">
        <v>10295421</v>
      </c>
      <c r="G13" s="19">
        <v>4072509</v>
      </c>
      <c r="H13" s="19">
        <v>762505</v>
      </c>
      <c r="I13" s="19">
        <v>7922</v>
      </c>
      <c r="J13" s="19">
        <v>114794</v>
      </c>
      <c r="K13" s="19">
        <v>1100227</v>
      </c>
      <c r="L13" s="19">
        <v>1560251</v>
      </c>
      <c r="M13" s="19">
        <v>5350500</v>
      </c>
      <c r="N13" s="16">
        <v>3080800</v>
      </c>
      <c r="O13" s="3"/>
      <c r="P13" s="1">
        <f aca="true" t="shared" si="0" ref="P13:P73">B13-SUM(C13:M13)-N13</f>
        <v>0</v>
      </c>
    </row>
    <row r="14" spans="1:16" ht="21" customHeight="1">
      <c r="A14" s="20" t="s">
        <v>4</v>
      </c>
      <c r="B14" s="19">
        <v>15781159</v>
      </c>
      <c r="C14" s="19">
        <v>3846955</v>
      </c>
      <c r="D14" s="19">
        <v>4737963</v>
      </c>
      <c r="E14" s="19">
        <v>279226</v>
      </c>
      <c r="F14" s="19">
        <v>2725682</v>
      </c>
      <c r="G14" s="19">
        <v>1211209</v>
      </c>
      <c r="H14" s="19">
        <v>20149</v>
      </c>
      <c r="I14" s="19">
        <v>696</v>
      </c>
      <c r="J14" s="19">
        <v>110964</v>
      </c>
      <c r="K14" s="19">
        <v>497180</v>
      </c>
      <c r="L14" s="19">
        <v>320094</v>
      </c>
      <c r="M14" s="19">
        <v>1091100</v>
      </c>
      <c r="N14" s="16">
        <v>939941</v>
      </c>
      <c r="O14" s="3"/>
      <c r="P14" s="1">
        <f t="shared" si="0"/>
        <v>0</v>
      </c>
    </row>
    <row r="15" spans="1:16" ht="21" customHeight="1">
      <c r="A15" s="20" t="s">
        <v>5</v>
      </c>
      <c r="B15" s="19">
        <v>21459548</v>
      </c>
      <c r="C15" s="19">
        <v>5061173</v>
      </c>
      <c r="D15" s="19">
        <v>5675045</v>
      </c>
      <c r="E15" s="19">
        <v>623503</v>
      </c>
      <c r="F15" s="19">
        <v>2654603</v>
      </c>
      <c r="G15" s="19">
        <v>2167861</v>
      </c>
      <c r="H15" s="19">
        <v>123470</v>
      </c>
      <c r="I15" s="19">
        <v>427</v>
      </c>
      <c r="J15" s="19">
        <v>60582</v>
      </c>
      <c r="K15" s="19">
        <v>1026726</v>
      </c>
      <c r="L15" s="19">
        <v>1585345</v>
      </c>
      <c r="M15" s="19">
        <v>1433590</v>
      </c>
      <c r="N15" s="16">
        <v>1047223</v>
      </c>
      <c r="O15" s="3"/>
      <c r="P15" s="1">
        <f t="shared" si="0"/>
        <v>0</v>
      </c>
    </row>
    <row r="16" spans="1:16" ht="21" customHeight="1">
      <c r="A16" s="20" t="s">
        <v>6</v>
      </c>
      <c r="B16" s="19">
        <v>14289009</v>
      </c>
      <c r="C16" s="19">
        <v>2755005</v>
      </c>
      <c r="D16" s="19">
        <v>5058658</v>
      </c>
      <c r="E16" s="19">
        <v>176935</v>
      </c>
      <c r="F16" s="19">
        <v>2314094</v>
      </c>
      <c r="G16" s="19">
        <v>997320</v>
      </c>
      <c r="H16" s="19">
        <v>31146</v>
      </c>
      <c r="I16" s="19">
        <v>1663</v>
      </c>
      <c r="J16" s="19">
        <v>171899</v>
      </c>
      <c r="K16" s="19">
        <v>354758</v>
      </c>
      <c r="L16" s="19">
        <v>968114</v>
      </c>
      <c r="M16" s="19">
        <v>771915</v>
      </c>
      <c r="N16" s="16">
        <v>687502</v>
      </c>
      <c r="O16" s="3"/>
      <c r="P16" s="1">
        <f t="shared" si="0"/>
        <v>0</v>
      </c>
    </row>
    <row r="17" spans="1:16" ht="21" customHeight="1">
      <c r="A17" s="20" t="s">
        <v>7</v>
      </c>
      <c r="B17" s="19">
        <v>29912738</v>
      </c>
      <c r="C17" s="19">
        <v>6381324</v>
      </c>
      <c r="D17" s="19">
        <v>9943396</v>
      </c>
      <c r="E17" s="19">
        <v>476032</v>
      </c>
      <c r="F17" s="19">
        <v>4697091</v>
      </c>
      <c r="G17" s="19">
        <v>2017286</v>
      </c>
      <c r="H17" s="19">
        <v>28994</v>
      </c>
      <c r="I17" s="19">
        <v>3680</v>
      </c>
      <c r="J17" s="19">
        <v>531979</v>
      </c>
      <c r="K17" s="19">
        <v>626244</v>
      </c>
      <c r="L17" s="19">
        <v>546762</v>
      </c>
      <c r="M17" s="19">
        <v>3206732</v>
      </c>
      <c r="N17" s="16">
        <v>1453218</v>
      </c>
      <c r="O17" s="3"/>
      <c r="P17" s="1">
        <f t="shared" si="0"/>
        <v>0</v>
      </c>
    </row>
    <row r="18" spans="1:16" ht="21" customHeight="1">
      <c r="A18" s="20" t="s">
        <v>8</v>
      </c>
      <c r="B18" s="19">
        <v>30840273</v>
      </c>
      <c r="C18" s="19">
        <v>4733721</v>
      </c>
      <c r="D18" s="19">
        <v>11965951</v>
      </c>
      <c r="E18" s="19">
        <v>521086</v>
      </c>
      <c r="F18" s="19">
        <v>5174977</v>
      </c>
      <c r="G18" s="19">
        <v>1608191</v>
      </c>
      <c r="H18" s="19">
        <v>115428</v>
      </c>
      <c r="I18" s="19">
        <v>5449</v>
      </c>
      <c r="J18" s="19">
        <v>735292</v>
      </c>
      <c r="K18" s="19">
        <v>1129519</v>
      </c>
      <c r="L18" s="19">
        <v>453704</v>
      </c>
      <c r="M18" s="19">
        <v>2975700</v>
      </c>
      <c r="N18" s="16">
        <v>1421255</v>
      </c>
      <c r="O18" s="3"/>
      <c r="P18" s="1">
        <f t="shared" si="0"/>
        <v>0</v>
      </c>
    </row>
    <row r="19" spans="1:16" ht="21" customHeight="1">
      <c r="A19" s="20" t="s">
        <v>9</v>
      </c>
      <c r="B19" s="19">
        <v>25054384</v>
      </c>
      <c r="C19" s="19">
        <v>5016230</v>
      </c>
      <c r="D19" s="19">
        <v>8442688</v>
      </c>
      <c r="E19" s="19">
        <v>458228</v>
      </c>
      <c r="F19" s="19">
        <v>4139058</v>
      </c>
      <c r="G19" s="19">
        <v>1696184</v>
      </c>
      <c r="H19" s="19">
        <v>73917</v>
      </c>
      <c r="I19" s="19">
        <v>1181</v>
      </c>
      <c r="J19" s="19">
        <v>474079</v>
      </c>
      <c r="K19" s="19">
        <v>537492</v>
      </c>
      <c r="L19" s="19">
        <v>369198</v>
      </c>
      <c r="M19" s="19">
        <v>2341547</v>
      </c>
      <c r="N19" s="16">
        <v>1504582</v>
      </c>
      <c r="O19" s="3"/>
      <c r="P19" s="1">
        <f t="shared" si="0"/>
        <v>0</v>
      </c>
    </row>
    <row r="20" spans="1:16" ht="21" customHeight="1">
      <c r="A20" s="20" t="s">
        <v>63</v>
      </c>
      <c r="B20" s="19">
        <v>16085938</v>
      </c>
      <c r="C20" s="19">
        <v>3724281</v>
      </c>
      <c r="D20" s="19">
        <v>4172283</v>
      </c>
      <c r="E20" s="19">
        <v>250388</v>
      </c>
      <c r="F20" s="19">
        <v>3225951</v>
      </c>
      <c r="G20" s="19">
        <v>835827</v>
      </c>
      <c r="H20" s="19">
        <v>30666</v>
      </c>
      <c r="I20" s="19">
        <v>6115</v>
      </c>
      <c r="J20" s="19">
        <v>7728</v>
      </c>
      <c r="K20" s="19">
        <v>945272</v>
      </c>
      <c r="L20" s="19">
        <v>554763</v>
      </c>
      <c r="M20" s="19">
        <v>1441655</v>
      </c>
      <c r="N20" s="16">
        <v>891009</v>
      </c>
      <c r="O20" s="3"/>
      <c r="P20" s="1">
        <f t="shared" si="0"/>
        <v>0</v>
      </c>
    </row>
    <row r="21" spans="1:16" ht="21" customHeight="1">
      <c r="A21" s="20" t="s">
        <v>57</v>
      </c>
      <c r="B21" s="19">
        <v>16985922</v>
      </c>
      <c r="C21" s="19">
        <v>2258610</v>
      </c>
      <c r="D21" s="19">
        <v>8209525</v>
      </c>
      <c r="E21" s="19">
        <v>203671</v>
      </c>
      <c r="F21" s="19">
        <v>2487233</v>
      </c>
      <c r="G21" s="19">
        <v>979835</v>
      </c>
      <c r="H21" s="19">
        <v>32074</v>
      </c>
      <c r="I21" s="19">
        <v>6965</v>
      </c>
      <c r="J21" s="19">
        <v>138817</v>
      </c>
      <c r="K21" s="19">
        <v>520699</v>
      </c>
      <c r="L21" s="19">
        <v>320692</v>
      </c>
      <c r="M21" s="19">
        <v>1154840</v>
      </c>
      <c r="N21" s="16">
        <v>672961</v>
      </c>
      <c r="O21" s="3"/>
      <c r="P21" s="1">
        <f t="shared" si="0"/>
        <v>0</v>
      </c>
    </row>
    <row r="22" spans="1:16" ht="21" customHeight="1">
      <c r="A22" s="20" t="s">
        <v>59</v>
      </c>
      <c r="B22" s="19">
        <v>27313861</v>
      </c>
      <c r="C22" s="19">
        <v>5525496</v>
      </c>
      <c r="D22" s="19">
        <v>10293625</v>
      </c>
      <c r="E22" s="19">
        <v>436695</v>
      </c>
      <c r="F22" s="19">
        <v>4093533</v>
      </c>
      <c r="G22" s="19">
        <v>1873436</v>
      </c>
      <c r="H22" s="19">
        <v>35560</v>
      </c>
      <c r="I22" s="19">
        <v>2561</v>
      </c>
      <c r="J22" s="19">
        <v>93333</v>
      </c>
      <c r="K22" s="19">
        <v>719773</v>
      </c>
      <c r="L22" s="19">
        <v>281626</v>
      </c>
      <c r="M22" s="19">
        <v>2513000</v>
      </c>
      <c r="N22" s="16">
        <v>1445223</v>
      </c>
      <c r="O22" s="3"/>
      <c r="P22" s="1">
        <f t="shared" si="0"/>
        <v>0</v>
      </c>
    </row>
    <row r="23" spans="1:16" ht="21" customHeight="1">
      <c r="A23" s="20" t="s">
        <v>60</v>
      </c>
      <c r="B23" s="19">
        <v>15511313</v>
      </c>
      <c r="C23" s="19">
        <v>2676959</v>
      </c>
      <c r="D23" s="19">
        <v>5946897</v>
      </c>
      <c r="E23" s="19">
        <v>271375</v>
      </c>
      <c r="F23" s="19">
        <v>2291319</v>
      </c>
      <c r="G23" s="19">
        <v>975223</v>
      </c>
      <c r="H23" s="19">
        <v>73495</v>
      </c>
      <c r="I23" s="19">
        <v>9525</v>
      </c>
      <c r="J23" s="19">
        <v>191727</v>
      </c>
      <c r="K23" s="19">
        <v>455627</v>
      </c>
      <c r="L23" s="19">
        <v>466849</v>
      </c>
      <c r="M23" s="19">
        <v>1413700</v>
      </c>
      <c r="N23" s="16">
        <v>738617</v>
      </c>
      <c r="O23" s="3"/>
      <c r="P23" s="1">
        <f t="shared" si="0"/>
        <v>0</v>
      </c>
    </row>
    <row r="24" spans="1:16" ht="21" customHeight="1">
      <c r="A24" s="20" t="s">
        <v>66</v>
      </c>
      <c r="B24" s="19">
        <v>60115606</v>
      </c>
      <c r="C24" s="19">
        <v>7641273</v>
      </c>
      <c r="D24" s="19">
        <v>25080641</v>
      </c>
      <c r="E24" s="19">
        <v>828876</v>
      </c>
      <c r="F24" s="19">
        <v>10075032</v>
      </c>
      <c r="G24" s="19">
        <v>3754938</v>
      </c>
      <c r="H24" s="19">
        <v>169318</v>
      </c>
      <c r="I24" s="19">
        <v>110126</v>
      </c>
      <c r="J24" s="19">
        <v>427935</v>
      </c>
      <c r="K24" s="19">
        <v>1012731</v>
      </c>
      <c r="L24" s="19">
        <v>897480</v>
      </c>
      <c r="M24" s="19">
        <v>7763400</v>
      </c>
      <c r="N24" s="16">
        <v>2353856</v>
      </c>
      <c r="O24" s="3"/>
      <c r="P24" s="1">
        <f t="shared" si="0"/>
        <v>0</v>
      </c>
    </row>
    <row r="25" spans="1:16" ht="21" customHeight="1">
      <c r="A25" s="20" t="s">
        <v>67</v>
      </c>
      <c r="B25" s="19">
        <v>17225663</v>
      </c>
      <c r="C25" s="19">
        <v>5318505</v>
      </c>
      <c r="D25" s="19">
        <v>3275861</v>
      </c>
      <c r="E25" s="19">
        <v>189003</v>
      </c>
      <c r="F25" s="19">
        <v>3388090</v>
      </c>
      <c r="G25" s="19">
        <v>988632</v>
      </c>
      <c r="H25" s="19">
        <v>24929</v>
      </c>
      <c r="I25" s="19">
        <v>3271</v>
      </c>
      <c r="J25" s="19">
        <v>1063613</v>
      </c>
      <c r="K25" s="19">
        <v>412469</v>
      </c>
      <c r="L25" s="19">
        <v>149204</v>
      </c>
      <c r="M25" s="19">
        <v>1230829</v>
      </c>
      <c r="N25" s="16">
        <v>1181257</v>
      </c>
      <c r="O25" s="3"/>
      <c r="P25" s="1">
        <f t="shared" si="0"/>
        <v>0</v>
      </c>
    </row>
    <row r="26" spans="1:16" ht="21" customHeight="1">
      <c r="A26" s="18" t="s">
        <v>10</v>
      </c>
      <c r="B26" s="19">
        <f>B28</f>
        <v>7737116</v>
      </c>
      <c r="C26" s="16">
        <f aca="true" t="shared" si="1" ref="C26:N26">C28</f>
        <v>885064</v>
      </c>
      <c r="D26" s="16">
        <f t="shared" si="1"/>
        <v>3249799</v>
      </c>
      <c r="E26" s="16">
        <f t="shared" si="1"/>
        <v>58817</v>
      </c>
      <c r="F26" s="16">
        <f t="shared" si="1"/>
        <v>1393785</v>
      </c>
      <c r="G26" s="16">
        <f t="shared" si="1"/>
        <v>442663</v>
      </c>
      <c r="H26" s="16">
        <f t="shared" si="1"/>
        <v>12635</v>
      </c>
      <c r="I26" s="16">
        <f t="shared" si="1"/>
        <v>551</v>
      </c>
      <c r="J26" s="16">
        <f t="shared" si="1"/>
        <v>433072</v>
      </c>
      <c r="K26" s="16">
        <f t="shared" si="1"/>
        <v>267196</v>
      </c>
      <c r="L26" s="16">
        <f t="shared" si="1"/>
        <v>91061</v>
      </c>
      <c r="M26" s="16">
        <f t="shared" si="1"/>
        <v>612617</v>
      </c>
      <c r="N26" s="16">
        <f t="shared" si="1"/>
        <v>289856</v>
      </c>
      <c r="O26" s="3"/>
      <c r="P26" s="1">
        <f t="shared" si="0"/>
        <v>0</v>
      </c>
    </row>
    <row r="27" spans="1:15" ht="21" customHeight="1">
      <c r="A27" s="20" t="s">
        <v>83</v>
      </c>
      <c r="B27" s="19" t="s">
        <v>84</v>
      </c>
      <c r="C27" s="19" t="s">
        <v>84</v>
      </c>
      <c r="D27" s="19" t="s">
        <v>84</v>
      </c>
      <c r="E27" s="19" t="s">
        <v>84</v>
      </c>
      <c r="F27" s="19" t="s">
        <v>84</v>
      </c>
      <c r="G27" s="19" t="s">
        <v>84</v>
      </c>
      <c r="H27" s="19" t="s">
        <v>84</v>
      </c>
      <c r="I27" s="19" t="s">
        <v>84</v>
      </c>
      <c r="J27" s="19" t="s">
        <v>84</v>
      </c>
      <c r="K27" s="19" t="s">
        <v>84</v>
      </c>
      <c r="L27" s="19" t="s">
        <v>84</v>
      </c>
      <c r="M27" s="19" t="s">
        <v>84</v>
      </c>
      <c r="N27" s="19" t="s">
        <v>84</v>
      </c>
      <c r="O27" s="3"/>
    </row>
    <row r="28" spans="1:16" ht="21" customHeight="1">
      <c r="A28" s="20" t="s">
        <v>58</v>
      </c>
      <c r="B28" s="19">
        <v>7737116</v>
      </c>
      <c r="C28" s="19">
        <v>885064</v>
      </c>
      <c r="D28" s="19">
        <v>3249799</v>
      </c>
      <c r="E28" s="19">
        <v>58817</v>
      </c>
      <c r="F28" s="19">
        <v>1393785</v>
      </c>
      <c r="G28" s="19">
        <v>442663</v>
      </c>
      <c r="H28" s="19">
        <v>12635</v>
      </c>
      <c r="I28" s="19">
        <v>551</v>
      </c>
      <c r="J28" s="19">
        <v>433072</v>
      </c>
      <c r="K28" s="19">
        <v>267196</v>
      </c>
      <c r="L28" s="19">
        <v>91061</v>
      </c>
      <c r="M28" s="19">
        <v>612617</v>
      </c>
      <c r="N28" s="16">
        <v>289856</v>
      </c>
      <c r="O28" s="3"/>
      <c r="P28" s="1">
        <f t="shared" si="0"/>
        <v>0</v>
      </c>
    </row>
    <row r="29" spans="1:16" ht="21" customHeight="1">
      <c r="A29" s="18" t="s">
        <v>11</v>
      </c>
      <c r="B29" s="16">
        <f>SUM(B30:B33)</f>
        <v>21268357</v>
      </c>
      <c r="C29" s="16">
        <f aca="true" t="shared" si="2" ref="C29:N29">SUM(C30:C33)</f>
        <v>4491917</v>
      </c>
      <c r="D29" s="16">
        <f t="shared" si="2"/>
        <v>8241884</v>
      </c>
      <c r="E29" s="16">
        <f t="shared" si="2"/>
        <v>416233</v>
      </c>
      <c r="F29" s="16">
        <f t="shared" si="2"/>
        <v>2455476</v>
      </c>
      <c r="G29" s="16">
        <f t="shared" si="2"/>
        <v>1188337</v>
      </c>
      <c r="H29" s="16">
        <f t="shared" si="2"/>
        <v>50182</v>
      </c>
      <c r="I29" s="16">
        <f t="shared" si="2"/>
        <v>12141</v>
      </c>
      <c r="J29" s="16">
        <f t="shared" si="2"/>
        <v>270761</v>
      </c>
      <c r="K29" s="16">
        <f t="shared" si="2"/>
        <v>602326</v>
      </c>
      <c r="L29" s="16">
        <f t="shared" si="2"/>
        <v>790634</v>
      </c>
      <c r="M29" s="16">
        <f t="shared" si="2"/>
        <v>1669916</v>
      </c>
      <c r="N29" s="16">
        <f t="shared" si="2"/>
        <v>1078550</v>
      </c>
      <c r="O29" s="3"/>
      <c r="P29" s="1">
        <f t="shared" si="0"/>
        <v>0</v>
      </c>
    </row>
    <row r="30" spans="1:16" ht="21" customHeight="1">
      <c r="A30" s="20" t="s">
        <v>12</v>
      </c>
      <c r="B30" s="19">
        <v>3215662</v>
      </c>
      <c r="C30" s="19">
        <v>373864</v>
      </c>
      <c r="D30" s="19">
        <v>1415087</v>
      </c>
      <c r="E30" s="19">
        <v>59670</v>
      </c>
      <c r="F30" s="19">
        <v>441361</v>
      </c>
      <c r="G30" s="19">
        <v>124066</v>
      </c>
      <c r="H30" s="19">
        <v>3262</v>
      </c>
      <c r="I30" s="19">
        <v>600</v>
      </c>
      <c r="J30" s="19">
        <v>152531</v>
      </c>
      <c r="K30" s="19">
        <v>88920</v>
      </c>
      <c r="L30" s="19">
        <v>195871</v>
      </c>
      <c r="M30" s="19">
        <v>202112</v>
      </c>
      <c r="N30" s="16">
        <v>158318</v>
      </c>
      <c r="O30" s="3"/>
      <c r="P30" s="1">
        <f t="shared" si="0"/>
        <v>0</v>
      </c>
    </row>
    <row r="31" spans="1:16" ht="21" customHeight="1">
      <c r="A31" s="20" t="s">
        <v>13</v>
      </c>
      <c r="B31" s="19">
        <v>5129742</v>
      </c>
      <c r="C31" s="19">
        <v>1068946</v>
      </c>
      <c r="D31" s="19">
        <v>1713647</v>
      </c>
      <c r="E31" s="19">
        <v>130456</v>
      </c>
      <c r="F31" s="19">
        <v>506417</v>
      </c>
      <c r="G31" s="19">
        <v>338078</v>
      </c>
      <c r="H31" s="19">
        <v>11159</v>
      </c>
      <c r="I31" s="19">
        <v>1325</v>
      </c>
      <c r="J31" s="19">
        <v>48984</v>
      </c>
      <c r="K31" s="19">
        <v>148284</v>
      </c>
      <c r="L31" s="19">
        <v>453150</v>
      </c>
      <c r="M31" s="19">
        <v>402200</v>
      </c>
      <c r="N31" s="16">
        <v>307096</v>
      </c>
      <c r="O31" s="3"/>
      <c r="P31" s="1">
        <f t="shared" si="0"/>
        <v>0</v>
      </c>
    </row>
    <row r="32" spans="1:16" ht="21" customHeight="1">
      <c r="A32" s="20" t="s">
        <v>14</v>
      </c>
      <c r="B32" s="19">
        <v>5829665</v>
      </c>
      <c r="C32" s="19">
        <v>2193001</v>
      </c>
      <c r="D32" s="19">
        <v>1727239</v>
      </c>
      <c r="E32" s="19">
        <v>179057</v>
      </c>
      <c r="F32" s="19">
        <v>494729</v>
      </c>
      <c r="G32" s="19">
        <v>326107</v>
      </c>
      <c r="H32" s="19">
        <v>21147</v>
      </c>
      <c r="I32" s="19">
        <v>9476</v>
      </c>
      <c r="J32" s="19">
        <v>12533</v>
      </c>
      <c r="K32" s="19">
        <v>44441</v>
      </c>
      <c r="L32" s="19">
        <v>102902</v>
      </c>
      <c r="M32" s="19">
        <v>414300</v>
      </c>
      <c r="N32" s="16">
        <v>304733</v>
      </c>
      <c r="O32" s="3"/>
      <c r="P32" s="1">
        <f t="shared" si="0"/>
        <v>0</v>
      </c>
    </row>
    <row r="33" spans="1:16" ht="21" customHeight="1">
      <c r="A33" s="20" t="s">
        <v>68</v>
      </c>
      <c r="B33" s="19">
        <v>7093288</v>
      </c>
      <c r="C33" s="19">
        <v>856106</v>
      </c>
      <c r="D33" s="19">
        <v>3385911</v>
      </c>
      <c r="E33" s="19">
        <v>47050</v>
      </c>
      <c r="F33" s="19">
        <v>1012969</v>
      </c>
      <c r="G33" s="19">
        <v>400086</v>
      </c>
      <c r="H33" s="19">
        <v>14614</v>
      </c>
      <c r="I33" s="19">
        <v>740</v>
      </c>
      <c r="J33" s="19">
        <v>56713</v>
      </c>
      <c r="K33" s="19">
        <v>320681</v>
      </c>
      <c r="L33" s="19">
        <v>38711</v>
      </c>
      <c r="M33" s="19">
        <v>651304</v>
      </c>
      <c r="N33" s="16">
        <v>308403</v>
      </c>
      <c r="O33" s="3"/>
      <c r="P33" s="1">
        <f t="shared" si="0"/>
        <v>0</v>
      </c>
    </row>
    <row r="34" spans="1:15" ht="21" customHeight="1">
      <c r="A34" s="18" t="s">
        <v>85</v>
      </c>
      <c r="B34" s="16" t="s">
        <v>88</v>
      </c>
      <c r="C34" s="16" t="s">
        <v>88</v>
      </c>
      <c r="D34" s="16" t="s">
        <v>88</v>
      </c>
      <c r="E34" s="16" t="s">
        <v>88</v>
      </c>
      <c r="F34" s="16" t="s">
        <v>87</v>
      </c>
      <c r="G34" s="16" t="s">
        <v>87</v>
      </c>
      <c r="H34" s="16" t="s">
        <v>87</v>
      </c>
      <c r="I34" s="16" t="s">
        <v>87</v>
      </c>
      <c r="J34" s="16" t="s">
        <v>87</v>
      </c>
      <c r="K34" s="16" t="s">
        <v>87</v>
      </c>
      <c r="L34" s="16" t="s">
        <v>87</v>
      </c>
      <c r="M34" s="16" t="s">
        <v>87</v>
      </c>
      <c r="N34" s="16" t="s">
        <v>87</v>
      </c>
      <c r="O34" s="3"/>
    </row>
    <row r="35" spans="1:15" ht="21" customHeight="1">
      <c r="A35" s="20" t="s">
        <v>86</v>
      </c>
      <c r="B35" s="19" t="s">
        <v>88</v>
      </c>
      <c r="C35" s="19" t="s">
        <v>88</v>
      </c>
      <c r="D35" s="19" t="s">
        <v>88</v>
      </c>
      <c r="E35" s="19" t="s">
        <v>88</v>
      </c>
      <c r="F35" s="19" t="s">
        <v>87</v>
      </c>
      <c r="G35" s="19" t="s">
        <v>87</v>
      </c>
      <c r="H35" s="19" t="s">
        <v>87</v>
      </c>
      <c r="I35" s="19" t="s">
        <v>87</v>
      </c>
      <c r="J35" s="19" t="s">
        <v>87</v>
      </c>
      <c r="K35" s="19" t="s">
        <v>87</v>
      </c>
      <c r="L35" s="19" t="s">
        <v>87</v>
      </c>
      <c r="M35" s="19" t="s">
        <v>87</v>
      </c>
      <c r="N35" s="19" t="s">
        <v>87</v>
      </c>
      <c r="O35" s="3"/>
    </row>
    <row r="36" spans="1:16" ht="21" customHeight="1">
      <c r="A36" s="18" t="s">
        <v>15</v>
      </c>
      <c r="B36" s="16">
        <f>SUM(B37:B38)</f>
        <v>23895283</v>
      </c>
      <c r="C36" s="16">
        <f aca="true" t="shared" si="3" ref="C36:N36">SUM(C37:C38)</f>
        <v>10082088</v>
      </c>
      <c r="D36" s="16">
        <f t="shared" si="3"/>
        <v>1285004</v>
      </c>
      <c r="E36" s="16">
        <f t="shared" si="3"/>
        <v>592250</v>
      </c>
      <c r="F36" s="16">
        <f t="shared" si="3"/>
        <v>3644469</v>
      </c>
      <c r="G36" s="16">
        <f t="shared" si="3"/>
        <v>1663439</v>
      </c>
      <c r="H36" s="16">
        <f t="shared" si="3"/>
        <v>334266</v>
      </c>
      <c r="I36" s="16">
        <f t="shared" si="3"/>
        <v>12726</v>
      </c>
      <c r="J36" s="16">
        <f t="shared" si="3"/>
        <v>2022918</v>
      </c>
      <c r="K36" s="16">
        <f t="shared" si="3"/>
        <v>1043236</v>
      </c>
      <c r="L36" s="16">
        <f t="shared" si="3"/>
        <v>161754</v>
      </c>
      <c r="M36" s="16">
        <f t="shared" si="3"/>
        <v>1571700</v>
      </c>
      <c r="N36" s="16">
        <f t="shared" si="3"/>
        <v>1481433</v>
      </c>
      <c r="O36" s="3"/>
      <c r="P36" s="1">
        <f t="shared" si="0"/>
        <v>0</v>
      </c>
    </row>
    <row r="37" spans="1:16" ht="21" customHeight="1">
      <c r="A37" s="20" t="s">
        <v>16</v>
      </c>
      <c r="B37" s="19">
        <v>12235462</v>
      </c>
      <c r="C37" s="19">
        <v>4127881</v>
      </c>
      <c r="D37" s="19">
        <v>882444</v>
      </c>
      <c r="E37" s="19">
        <v>282961</v>
      </c>
      <c r="F37" s="19">
        <v>2100443</v>
      </c>
      <c r="G37" s="19">
        <v>906884</v>
      </c>
      <c r="H37" s="19">
        <v>90749</v>
      </c>
      <c r="I37" s="19">
        <v>310</v>
      </c>
      <c r="J37" s="19">
        <v>1739686</v>
      </c>
      <c r="K37" s="19">
        <v>351228</v>
      </c>
      <c r="L37" s="19">
        <v>101409</v>
      </c>
      <c r="M37" s="19">
        <v>850900</v>
      </c>
      <c r="N37" s="16">
        <v>800567</v>
      </c>
      <c r="O37" s="3"/>
      <c r="P37" s="1">
        <f t="shared" si="0"/>
        <v>0</v>
      </c>
    </row>
    <row r="38" spans="1:16" ht="21" customHeight="1">
      <c r="A38" s="21" t="s">
        <v>17</v>
      </c>
      <c r="B38" s="22">
        <v>11659821</v>
      </c>
      <c r="C38" s="22">
        <v>5954207</v>
      </c>
      <c r="D38" s="22">
        <v>402560</v>
      </c>
      <c r="E38" s="22">
        <v>309289</v>
      </c>
      <c r="F38" s="22">
        <v>1544026</v>
      </c>
      <c r="G38" s="22">
        <v>756555</v>
      </c>
      <c r="H38" s="22">
        <v>243517</v>
      </c>
      <c r="I38" s="22">
        <v>12416</v>
      </c>
      <c r="J38" s="22">
        <v>283232</v>
      </c>
      <c r="K38" s="22">
        <v>692008</v>
      </c>
      <c r="L38" s="22">
        <v>60345</v>
      </c>
      <c r="M38" s="22">
        <v>720800</v>
      </c>
      <c r="N38" s="30">
        <v>680866</v>
      </c>
      <c r="O38" s="3"/>
      <c r="P38" s="1">
        <f t="shared" si="0"/>
        <v>0</v>
      </c>
    </row>
    <row r="39" spans="1:16" ht="15" customHeight="1">
      <c r="A39" s="5" t="s">
        <v>79</v>
      </c>
      <c r="B39" s="4"/>
      <c r="C39" s="4"/>
      <c r="D39" s="5"/>
      <c r="E39" s="5"/>
      <c r="F39" s="5"/>
      <c r="G39" s="5"/>
      <c r="H39" s="5"/>
      <c r="I39" s="5"/>
      <c r="J39" s="5"/>
      <c r="K39" s="4"/>
      <c r="L39" s="4"/>
      <c r="M39" s="5"/>
      <c r="N39" s="5"/>
      <c r="P39" s="1">
        <f t="shared" si="0"/>
        <v>0</v>
      </c>
    </row>
    <row r="40" spans="1:16" ht="19.5" customHeight="1">
      <c r="A40" s="6" t="s">
        <v>75</v>
      </c>
      <c r="D40" s="2"/>
      <c r="P40" s="1">
        <f t="shared" si="0"/>
        <v>0</v>
      </c>
    </row>
    <row r="41" spans="1:16" ht="11.25" customHeight="1">
      <c r="A41" s="3"/>
      <c r="B41" s="3"/>
      <c r="D41" s="2"/>
      <c r="E41" s="2"/>
      <c r="F41" s="2"/>
      <c r="P41" s="1">
        <f t="shared" si="0"/>
        <v>0</v>
      </c>
    </row>
    <row r="42" spans="1:16" ht="15" customHeight="1">
      <c r="A42" s="7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 t="s">
        <v>73</v>
      </c>
      <c r="P42" s="1">
        <f t="shared" si="0"/>
        <v>0</v>
      </c>
    </row>
    <row r="43" spans="1:16" ht="19.5" customHeight="1">
      <c r="A43" s="10" t="s">
        <v>42</v>
      </c>
      <c r="B43" s="11" t="s">
        <v>44</v>
      </c>
      <c r="C43" s="11" t="s">
        <v>45</v>
      </c>
      <c r="D43" s="11" t="s">
        <v>46</v>
      </c>
      <c r="E43" s="28" t="s">
        <v>65</v>
      </c>
      <c r="F43" s="11" t="s">
        <v>47</v>
      </c>
      <c r="G43" s="11" t="s">
        <v>48</v>
      </c>
      <c r="H43" s="10" t="s">
        <v>49</v>
      </c>
      <c r="I43" s="11" t="s">
        <v>55</v>
      </c>
      <c r="J43" s="11" t="s">
        <v>50</v>
      </c>
      <c r="K43" s="11" t="s">
        <v>51</v>
      </c>
      <c r="L43" s="11" t="s">
        <v>52</v>
      </c>
      <c r="M43" s="11" t="s">
        <v>53</v>
      </c>
      <c r="N43" s="12" t="s">
        <v>54</v>
      </c>
      <c r="O43" s="3"/>
      <c r="P43" s="1">
        <f t="shared" si="0"/>
        <v>0</v>
      </c>
    </row>
    <row r="44" spans="1:16" ht="22.5" customHeight="1">
      <c r="A44" s="23" t="s">
        <v>18</v>
      </c>
      <c r="B44" s="24">
        <f>SUM(B45:B50)</f>
        <v>27778771</v>
      </c>
      <c r="C44" s="24">
        <f aca="true" t="shared" si="4" ref="C44:N44">SUM(C45:C50)</f>
        <v>3544860</v>
      </c>
      <c r="D44" s="24">
        <f t="shared" si="4"/>
        <v>12388351</v>
      </c>
      <c r="E44" s="24">
        <f t="shared" si="4"/>
        <v>535336</v>
      </c>
      <c r="F44" s="24">
        <f t="shared" si="4"/>
        <v>3623219</v>
      </c>
      <c r="G44" s="24">
        <f t="shared" si="4"/>
        <v>1844506</v>
      </c>
      <c r="H44" s="24">
        <f t="shared" si="4"/>
        <v>186342</v>
      </c>
      <c r="I44" s="24">
        <f t="shared" si="4"/>
        <v>5823</v>
      </c>
      <c r="J44" s="24">
        <f t="shared" si="4"/>
        <v>414305</v>
      </c>
      <c r="K44" s="24">
        <f t="shared" si="4"/>
        <v>1304545</v>
      </c>
      <c r="L44" s="24">
        <f t="shared" si="4"/>
        <v>310035</v>
      </c>
      <c r="M44" s="24">
        <f t="shared" si="4"/>
        <v>2019987</v>
      </c>
      <c r="N44" s="24">
        <f t="shared" si="4"/>
        <v>1601462</v>
      </c>
      <c r="O44" s="3"/>
      <c r="P44" s="1">
        <f t="shared" si="0"/>
        <v>0</v>
      </c>
    </row>
    <row r="45" spans="1:16" ht="22.5" customHeight="1">
      <c r="A45" s="25" t="s">
        <v>19</v>
      </c>
      <c r="B45" s="19">
        <v>3719793</v>
      </c>
      <c r="C45" s="19">
        <v>448236</v>
      </c>
      <c r="D45" s="19">
        <v>1771625</v>
      </c>
      <c r="E45" s="19">
        <v>106336</v>
      </c>
      <c r="F45" s="19">
        <v>424715</v>
      </c>
      <c r="G45" s="19">
        <v>245346</v>
      </c>
      <c r="H45" s="19">
        <v>21949</v>
      </c>
      <c r="I45" s="19">
        <v>210</v>
      </c>
      <c r="J45" s="19">
        <v>76245</v>
      </c>
      <c r="K45" s="19">
        <v>210700</v>
      </c>
      <c r="L45" s="19">
        <v>38262</v>
      </c>
      <c r="M45" s="19">
        <v>200170</v>
      </c>
      <c r="N45" s="16">
        <v>175999</v>
      </c>
      <c r="O45" s="3"/>
      <c r="P45" s="1">
        <f t="shared" si="0"/>
        <v>0</v>
      </c>
    </row>
    <row r="46" spans="1:16" ht="22.5" customHeight="1">
      <c r="A46" s="25" t="s">
        <v>20</v>
      </c>
      <c r="B46" s="19">
        <v>6385487</v>
      </c>
      <c r="C46" s="19">
        <v>609485</v>
      </c>
      <c r="D46" s="19">
        <v>2633424</v>
      </c>
      <c r="E46" s="19">
        <v>97048</v>
      </c>
      <c r="F46" s="19">
        <v>884948</v>
      </c>
      <c r="G46" s="19">
        <v>486161</v>
      </c>
      <c r="H46" s="19">
        <v>18423</v>
      </c>
      <c r="I46" s="19">
        <v>3440</v>
      </c>
      <c r="J46" s="19">
        <v>80020</v>
      </c>
      <c r="K46" s="19">
        <v>354684</v>
      </c>
      <c r="L46" s="19">
        <v>72765</v>
      </c>
      <c r="M46" s="19">
        <v>578646</v>
      </c>
      <c r="N46" s="16">
        <v>566443</v>
      </c>
      <c r="O46" s="3"/>
      <c r="P46" s="1">
        <f t="shared" si="0"/>
        <v>0</v>
      </c>
    </row>
    <row r="47" spans="1:16" ht="22.5" customHeight="1">
      <c r="A47" s="25" t="s">
        <v>21</v>
      </c>
      <c r="B47" s="19">
        <v>2055454</v>
      </c>
      <c r="C47" s="19">
        <v>103254</v>
      </c>
      <c r="D47" s="19">
        <v>1065278</v>
      </c>
      <c r="E47" s="19">
        <v>54724</v>
      </c>
      <c r="F47" s="19">
        <v>351599</v>
      </c>
      <c r="G47" s="19">
        <v>148642</v>
      </c>
      <c r="H47" s="19">
        <v>30572</v>
      </c>
      <c r="I47" s="19">
        <v>255</v>
      </c>
      <c r="J47" s="19">
        <v>23051</v>
      </c>
      <c r="K47" s="19">
        <v>60079</v>
      </c>
      <c r="L47" s="19">
        <v>25891</v>
      </c>
      <c r="M47" s="19">
        <v>98326</v>
      </c>
      <c r="N47" s="16">
        <v>93783</v>
      </c>
      <c r="O47" s="3"/>
      <c r="P47" s="1">
        <f t="shared" si="0"/>
        <v>0</v>
      </c>
    </row>
    <row r="48" spans="1:16" ht="22.5" customHeight="1">
      <c r="A48" s="25" t="s">
        <v>22</v>
      </c>
      <c r="B48" s="19">
        <v>4547154</v>
      </c>
      <c r="C48" s="19">
        <v>548868</v>
      </c>
      <c r="D48" s="19">
        <v>2078654</v>
      </c>
      <c r="E48" s="19">
        <v>107620</v>
      </c>
      <c r="F48" s="19">
        <v>667718</v>
      </c>
      <c r="G48" s="19">
        <v>318267</v>
      </c>
      <c r="H48" s="19">
        <v>33854</v>
      </c>
      <c r="I48" s="19">
        <v>27</v>
      </c>
      <c r="J48" s="19">
        <v>125403</v>
      </c>
      <c r="K48" s="19">
        <v>57983</v>
      </c>
      <c r="L48" s="19">
        <v>34514</v>
      </c>
      <c r="M48" s="19">
        <v>358245</v>
      </c>
      <c r="N48" s="16">
        <v>216001</v>
      </c>
      <c r="O48" s="3"/>
      <c r="P48" s="1">
        <f t="shared" si="0"/>
        <v>0</v>
      </c>
    </row>
    <row r="49" spans="1:16" ht="22.5" customHeight="1">
      <c r="A49" s="25" t="s">
        <v>23</v>
      </c>
      <c r="B49" s="19">
        <v>3330339</v>
      </c>
      <c r="C49" s="19">
        <v>731030</v>
      </c>
      <c r="D49" s="19">
        <v>1355405</v>
      </c>
      <c r="E49" s="19">
        <v>59127</v>
      </c>
      <c r="F49" s="19">
        <v>286354</v>
      </c>
      <c r="G49" s="19">
        <v>196477</v>
      </c>
      <c r="H49" s="19">
        <v>29758</v>
      </c>
      <c r="I49" s="19">
        <v>177</v>
      </c>
      <c r="J49" s="19">
        <v>17026</v>
      </c>
      <c r="K49" s="19">
        <v>243295</v>
      </c>
      <c r="L49" s="19">
        <v>26976</v>
      </c>
      <c r="M49" s="19">
        <v>194100</v>
      </c>
      <c r="N49" s="16">
        <v>190614</v>
      </c>
      <c r="O49" s="3"/>
      <c r="P49" s="1">
        <f t="shared" si="0"/>
        <v>0</v>
      </c>
    </row>
    <row r="50" spans="1:16" ht="22.5" customHeight="1">
      <c r="A50" s="25" t="s">
        <v>62</v>
      </c>
      <c r="B50" s="19">
        <v>7740544</v>
      </c>
      <c r="C50" s="19">
        <v>1103987</v>
      </c>
      <c r="D50" s="19">
        <v>3483965</v>
      </c>
      <c r="E50" s="19">
        <v>110481</v>
      </c>
      <c r="F50" s="19">
        <v>1007885</v>
      </c>
      <c r="G50" s="19">
        <v>449613</v>
      </c>
      <c r="H50" s="19">
        <v>51786</v>
      </c>
      <c r="I50" s="19">
        <v>1714</v>
      </c>
      <c r="J50" s="19">
        <v>92560</v>
      </c>
      <c r="K50" s="19">
        <v>377804</v>
      </c>
      <c r="L50" s="19">
        <v>111627</v>
      </c>
      <c r="M50" s="19">
        <v>590500</v>
      </c>
      <c r="N50" s="16">
        <v>358622</v>
      </c>
      <c r="O50" s="3"/>
      <c r="P50" s="1">
        <f t="shared" si="0"/>
        <v>0</v>
      </c>
    </row>
    <row r="51" spans="1:16" ht="22.5" customHeight="1">
      <c r="A51" s="26" t="s">
        <v>24</v>
      </c>
      <c r="B51" s="16">
        <f>SUM(B52:B56)</f>
        <v>42394142</v>
      </c>
      <c r="C51" s="16">
        <f aca="true" t="shared" si="5" ref="C51:N51">SUM(C52:C56)</f>
        <v>8133878</v>
      </c>
      <c r="D51" s="16">
        <f t="shared" si="5"/>
        <v>14151523</v>
      </c>
      <c r="E51" s="16">
        <f t="shared" si="5"/>
        <v>621456</v>
      </c>
      <c r="F51" s="16">
        <f t="shared" si="5"/>
        <v>6959250</v>
      </c>
      <c r="G51" s="16">
        <f t="shared" si="5"/>
        <v>2674710</v>
      </c>
      <c r="H51" s="16">
        <f t="shared" si="5"/>
        <v>243623</v>
      </c>
      <c r="I51" s="16">
        <f t="shared" si="5"/>
        <v>30488</v>
      </c>
      <c r="J51" s="16">
        <f t="shared" si="5"/>
        <v>884971</v>
      </c>
      <c r="K51" s="16">
        <f t="shared" si="5"/>
        <v>2067457</v>
      </c>
      <c r="L51" s="16">
        <f t="shared" si="5"/>
        <v>383663</v>
      </c>
      <c r="M51" s="16">
        <f t="shared" si="5"/>
        <v>3914413</v>
      </c>
      <c r="N51" s="16">
        <f t="shared" si="5"/>
        <v>2328710</v>
      </c>
      <c r="O51" s="3"/>
      <c r="P51" s="1">
        <f t="shared" si="0"/>
        <v>0</v>
      </c>
    </row>
    <row r="52" spans="1:16" ht="22.5" customHeight="1">
      <c r="A52" s="25" t="s">
        <v>25</v>
      </c>
      <c r="B52" s="19">
        <v>7054562</v>
      </c>
      <c r="C52" s="19">
        <v>1391337</v>
      </c>
      <c r="D52" s="19">
        <v>2449739</v>
      </c>
      <c r="E52" s="19">
        <v>160668</v>
      </c>
      <c r="F52" s="19">
        <v>994517</v>
      </c>
      <c r="G52" s="19">
        <v>436061</v>
      </c>
      <c r="H52" s="19">
        <v>14126</v>
      </c>
      <c r="I52" s="19">
        <v>7671</v>
      </c>
      <c r="J52" s="19">
        <v>241089</v>
      </c>
      <c r="K52" s="19">
        <v>288433</v>
      </c>
      <c r="L52" s="19">
        <v>39891</v>
      </c>
      <c r="M52" s="19">
        <v>586424</v>
      </c>
      <c r="N52" s="16">
        <v>444606</v>
      </c>
      <c r="O52" s="3"/>
      <c r="P52" s="1">
        <f t="shared" si="0"/>
        <v>0</v>
      </c>
    </row>
    <row r="53" spans="1:16" ht="22.5" customHeight="1">
      <c r="A53" s="25" t="s">
        <v>26</v>
      </c>
      <c r="B53" s="19">
        <v>3702007</v>
      </c>
      <c r="C53" s="19">
        <v>1442341</v>
      </c>
      <c r="D53" s="19">
        <v>559423</v>
      </c>
      <c r="E53" s="19">
        <v>18477</v>
      </c>
      <c r="F53" s="19">
        <v>590399</v>
      </c>
      <c r="G53" s="19">
        <v>174816</v>
      </c>
      <c r="H53" s="19">
        <v>22449</v>
      </c>
      <c r="I53" s="19">
        <v>770</v>
      </c>
      <c r="J53" s="19">
        <v>14874</v>
      </c>
      <c r="K53" s="19">
        <v>307074</v>
      </c>
      <c r="L53" s="19">
        <v>57089</v>
      </c>
      <c r="M53" s="19">
        <v>240345</v>
      </c>
      <c r="N53" s="16">
        <v>273950</v>
      </c>
      <c r="O53" s="3"/>
      <c r="P53" s="1">
        <f t="shared" si="0"/>
        <v>0</v>
      </c>
    </row>
    <row r="54" spans="1:16" ht="22.5" customHeight="1">
      <c r="A54" s="25" t="s">
        <v>27</v>
      </c>
      <c r="B54" s="19">
        <v>11522341</v>
      </c>
      <c r="C54" s="19">
        <v>3321858</v>
      </c>
      <c r="D54" s="19">
        <v>2282961</v>
      </c>
      <c r="E54" s="19">
        <v>261523</v>
      </c>
      <c r="F54" s="19">
        <v>1666365</v>
      </c>
      <c r="G54" s="19">
        <v>540402</v>
      </c>
      <c r="H54" s="19">
        <v>42963</v>
      </c>
      <c r="I54" s="19">
        <v>1530</v>
      </c>
      <c r="J54" s="19">
        <v>278498</v>
      </c>
      <c r="K54" s="19">
        <v>790602</v>
      </c>
      <c r="L54" s="19">
        <v>72343</v>
      </c>
      <c r="M54" s="19">
        <v>1581000</v>
      </c>
      <c r="N54" s="16">
        <v>682296</v>
      </c>
      <c r="O54" s="3"/>
      <c r="P54" s="1">
        <f t="shared" si="0"/>
        <v>0</v>
      </c>
    </row>
    <row r="55" spans="1:16" ht="22.5" customHeight="1">
      <c r="A55" s="25" t="s">
        <v>64</v>
      </c>
      <c r="B55" s="19">
        <v>5780587</v>
      </c>
      <c r="C55" s="19">
        <v>879812</v>
      </c>
      <c r="D55" s="19">
        <v>2107828</v>
      </c>
      <c r="E55" s="19">
        <v>41149</v>
      </c>
      <c r="F55" s="19">
        <v>1017038</v>
      </c>
      <c r="G55" s="19">
        <v>338921</v>
      </c>
      <c r="H55" s="19">
        <v>130559</v>
      </c>
      <c r="I55" s="19">
        <v>2806</v>
      </c>
      <c r="J55" s="19">
        <v>80312</v>
      </c>
      <c r="K55" s="19">
        <v>150508</v>
      </c>
      <c r="L55" s="19">
        <v>93068</v>
      </c>
      <c r="M55" s="19">
        <v>643797</v>
      </c>
      <c r="N55" s="16">
        <v>294789</v>
      </c>
      <c r="O55" s="3"/>
      <c r="P55" s="1">
        <f t="shared" si="0"/>
        <v>0</v>
      </c>
    </row>
    <row r="56" spans="1:16" ht="22.5" customHeight="1">
      <c r="A56" s="25" t="s">
        <v>61</v>
      </c>
      <c r="B56" s="19">
        <v>14334645</v>
      </c>
      <c r="C56" s="19">
        <v>1098530</v>
      </c>
      <c r="D56" s="19">
        <v>6751572</v>
      </c>
      <c r="E56" s="19">
        <v>139639</v>
      </c>
      <c r="F56" s="19">
        <v>2690931</v>
      </c>
      <c r="G56" s="19">
        <v>1184510</v>
      </c>
      <c r="H56" s="19">
        <v>33526</v>
      </c>
      <c r="I56" s="19">
        <v>17711</v>
      </c>
      <c r="J56" s="19">
        <v>270198</v>
      </c>
      <c r="K56" s="19">
        <v>530840</v>
      </c>
      <c r="L56" s="19">
        <v>121272</v>
      </c>
      <c r="M56" s="19">
        <v>862847</v>
      </c>
      <c r="N56" s="16">
        <v>633069</v>
      </c>
      <c r="O56" s="3"/>
      <c r="P56" s="1">
        <f t="shared" si="0"/>
        <v>0</v>
      </c>
    </row>
    <row r="57" spans="1:16" ht="22.5" customHeight="1">
      <c r="A57" s="26" t="s">
        <v>28</v>
      </c>
      <c r="B57" s="16">
        <f>B58</f>
        <v>6337496</v>
      </c>
      <c r="C57" s="16">
        <f aca="true" t="shared" si="6" ref="C57:N57">C58</f>
        <v>842997</v>
      </c>
      <c r="D57" s="16">
        <f t="shared" si="6"/>
        <v>2763158</v>
      </c>
      <c r="E57" s="16">
        <f t="shared" si="6"/>
        <v>101431</v>
      </c>
      <c r="F57" s="16">
        <f t="shared" si="6"/>
        <v>1073460</v>
      </c>
      <c r="G57" s="16">
        <f t="shared" si="6"/>
        <v>425372</v>
      </c>
      <c r="H57" s="16">
        <f t="shared" si="6"/>
        <v>12823</v>
      </c>
      <c r="I57" s="16">
        <f t="shared" si="6"/>
        <v>6747</v>
      </c>
      <c r="J57" s="16">
        <f t="shared" si="6"/>
        <v>55943</v>
      </c>
      <c r="K57" s="16">
        <f t="shared" si="6"/>
        <v>197408</v>
      </c>
      <c r="L57" s="16">
        <f t="shared" si="6"/>
        <v>63855</v>
      </c>
      <c r="M57" s="16">
        <f t="shared" si="6"/>
        <v>507806</v>
      </c>
      <c r="N57" s="16">
        <f t="shared" si="6"/>
        <v>286496</v>
      </c>
      <c r="O57" s="3"/>
      <c r="P57" s="1">
        <f t="shared" si="0"/>
        <v>0</v>
      </c>
    </row>
    <row r="58" spans="1:16" ht="22.5" customHeight="1">
      <c r="A58" s="25" t="s">
        <v>69</v>
      </c>
      <c r="B58" s="19">
        <v>6337496</v>
      </c>
      <c r="C58" s="19">
        <v>842997</v>
      </c>
      <c r="D58" s="19">
        <v>2763158</v>
      </c>
      <c r="E58" s="19">
        <v>101431</v>
      </c>
      <c r="F58" s="19">
        <v>1073460</v>
      </c>
      <c r="G58" s="19">
        <v>425372</v>
      </c>
      <c r="H58" s="19">
        <v>12823</v>
      </c>
      <c r="I58" s="19">
        <v>6747</v>
      </c>
      <c r="J58" s="19">
        <v>55943</v>
      </c>
      <c r="K58" s="19">
        <v>197408</v>
      </c>
      <c r="L58" s="19">
        <v>63855</v>
      </c>
      <c r="M58" s="19">
        <v>507806</v>
      </c>
      <c r="N58" s="16">
        <v>286496</v>
      </c>
      <c r="O58" s="3"/>
      <c r="P58" s="1">
        <f t="shared" si="0"/>
        <v>0</v>
      </c>
    </row>
    <row r="59" spans="1:16" ht="22.5" customHeight="1">
      <c r="A59" s="26" t="s">
        <v>70</v>
      </c>
      <c r="B59" s="16">
        <f>SUM(B60:B61)</f>
        <v>13968079</v>
      </c>
      <c r="C59" s="16">
        <f aca="true" t="shared" si="7" ref="C59:N59">SUM(C60:C61)</f>
        <v>1816179</v>
      </c>
      <c r="D59" s="16">
        <f t="shared" si="7"/>
        <v>6194384</v>
      </c>
      <c r="E59" s="16">
        <f t="shared" si="7"/>
        <v>379642</v>
      </c>
      <c r="F59" s="16">
        <f t="shared" si="7"/>
        <v>1814429</v>
      </c>
      <c r="G59" s="16">
        <f t="shared" si="7"/>
        <v>1190140</v>
      </c>
      <c r="H59" s="16">
        <f t="shared" si="7"/>
        <v>47440</v>
      </c>
      <c r="I59" s="16">
        <f t="shared" si="7"/>
        <v>12543</v>
      </c>
      <c r="J59" s="16">
        <f t="shared" si="7"/>
        <v>135639</v>
      </c>
      <c r="K59" s="16">
        <f t="shared" si="7"/>
        <v>652862</v>
      </c>
      <c r="L59" s="16">
        <f t="shared" si="7"/>
        <v>239588</v>
      </c>
      <c r="M59" s="16">
        <f t="shared" si="7"/>
        <v>910398</v>
      </c>
      <c r="N59" s="16">
        <f t="shared" si="7"/>
        <v>574835</v>
      </c>
      <c r="O59" s="3"/>
      <c r="P59" s="1">
        <f t="shared" si="0"/>
        <v>0</v>
      </c>
    </row>
    <row r="60" spans="1:16" ht="22.5" customHeight="1">
      <c r="A60" s="25" t="s">
        <v>29</v>
      </c>
      <c r="B60" s="19">
        <v>10863334</v>
      </c>
      <c r="C60" s="19">
        <v>1491803</v>
      </c>
      <c r="D60" s="19">
        <v>4717454</v>
      </c>
      <c r="E60" s="19">
        <v>307795</v>
      </c>
      <c r="F60" s="19">
        <v>1295403</v>
      </c>
      <c r="G60" s="19">
        <v>1024918</v>
      </c>
      <c r="H60" s="19">
        <v>25117</v>
      </c>
      <c r="I60" s="19">
        <v>11595</v>
      </c>
      <c r="J60" s="19">
        <v>71289</v>
      </c>
      <c r="K60" s="19">
        <v>573842</v>
      </c>
      <c r="L60" s="19">
        <v>172576</v>
      </c>
      <c r="M60" s="19">
        <v>696868</v>
      </c>
      <c r="N60" s="16">
        <v>474674</v>
      </c>
      <c r="O60" s="3"/>
      <c r="P60" s="1">
        <f t="shared" si="0"/>
        <v>0</v>
      </c>
    </row>
    <row r="61" spans="1:16" ht="22.5" customHeight="1">
      <c r="A61" s="25" t="s">
        <v>30</v>
      </c>
      <c r="B61" s="19">
        <v>3104745</v>
      </c>
      <c r="C61" s="19">
        <v>324376</v>
      </c>
      <c r="D61" s="19">
        <v>1476930</v>
      </c>
      <c r="E61" s="19">
        <v>71847</v>
      </c>
      <c r="F61" s="19">
        <v>519026</v>
      </c>
      <c r="G61" s="19">
        <v>165222</v>
      </c>
      <c r="H61" s="19">
        <v>22323</v>
      </c>
      <c r="I61" s="19">
        <v>948</v>
      </c>
      <c r="J61" s="19">
        <v>64350</v>
      </c>
      <c r="K61" s="19">
        <v>79020</v>
      </c>
      <c r="L61" s="19">
        <v>67012</v>
      </c>
      <c r="M61" s="19">
        <v>213530</v>
      </c>
      <c r="N61" s="16">
        <v>100161</v>
      </c>
      <c r="O61" s="3"/>
      <c r="P61" s="1">
        <f t="shared" si="0"/>
        <v>0</v>
      </c>
    </row>
    <row r="62" spans="1:16" ht="22.5" customHeight="1">
      <c r="A62" s="26" t="s">
        <v>31</v>
      </c>
      <c r="B62" s="16">
        <f>SUM(B63:B71)</f>
        <v>44082699</v>
      </c>
      <c r="C62" s="16">
        <f aca="true" t="shared" si="8" ref="C62:N62">SUM(C63:C71)</f>
        <v>4332433</v>
      </c>
      <c r="D62" s="16">
        <f t="shared" si="8"/>
        <v>18825240</v>
      </c>
      <c r="E62" s="16">
        <f t="shared" si="8"/>
        <v>504084</v>
      </c>
      <c r="F62" s="16">
        <f t="shared" si="8"/>
        <v>6939219</v>
      </c>
      <c r="G62" s="16">
        <f t="shared" si="8"/>
        <v>3601730</v>
      </c>
      <c r="H62" s="16">
        <f t="shared" si="8"/>
        <v>361221</v>
      </c>
      <c r="I62" s="16">
        <f t="shared" si="8"/>
        <v>10509</v>
      </c>
      <c r="J62" s="16">
        <f t="shared" si="8"/>
        <v>369064</v>
      </c>
      <c r="K62" s="16">
        <f t="shared" si="8"/>
        <v>1740110</v>
      </c>
      <c r="L62" s="16">
        <f t="shared" si="8"/>
        <v>708542</v>
      </c>
      <c r="M62" s="16">
        <f t="shared" si="8"/>
        <v>4821225</v>
      </c>
      <c r="N62" s="16">
        <f t="shared" si="8"/>
        <v>1869322</v>
      </c>
      <c r="O62" s="3"/>
      <c r="P62" s="1">
        <f t="shared" si="0"/>
        <v>0</v>
      </c>
    </row>
    <row r="63" spans="1:16" ht="22.5" customHeight="1">
      <c r="A63" s="25" t="s">
        <v>32</v>
      </c>
      <c r="B63" s="19">
        <v>4733948</v>
      </c>
      <c r="C63" s="19">
        <v>957092</v>
      </c>
      <c r="D63" s="19">
        <v>1649175</v>
      </c>
      <c r="E63" s="19">
        <v>56370</v>
      </c>
      <c r="F63" s="19">
        <v>726362</v>
      </c>
      <c r="G63" s="19">
        <v>390855</v>
      </c>
      <c r="H63" s="19">
        <v>46317</v>
      </c>
      <c r="I63" s="19">
        <v>731</v>
      </c>
      <c r="J63" s="19">
        <v>57563</v>
      </c>
      <c r="K63" s="19">
        <v>151402</v>
      </c>
      <c r="L63" s="19">
        <v>40370</v>
      </c>
      <c r="M63" s="19">
        <v>337447</v>
      </c>
      <c r="N63" s="16">
        <v>320264</v>
      </c>
      <c r="O63" s="3"/>
      <c r="P63" s="1">
        <f t="shared" si="0"/>
        <v>0</v>
      </c>
    </row>
    <row r="64" spans="1:16" ht="22.5" customHeight="1">
      <c r="A64" s="25" t="s">
        <v>33</v>
      </c>
      <c r="B64" s="19">
        <v>6602584</v>
      </c>
      <c r="C64" s="19">
        <v>811826</v>
      </c>
      <c r="D64" s="19">
        <v>2734324</v>
      </c>
      <c r="E64" s="19">
        <v>111920</v>
      </c>
      <c r="F64" s="19">
        <v>885139</v>
      </c>
      <c r="G64" s="19">
        <v>678965</v>
      </c>
      <c r="H64" s="19">
        <v>89679</v>
      </c>
      <c r="I64" s="19">
        <v>860</v>
      </c>
      <c r="J64" s="19">
        <v>47175</v>
      </c>
      <c r="K64" s="19">
        <v>301089</v>
      </c>
      <c r="L64" s="19">
        <v>58366</v>
      </c>
      <c r="M64" s="19">
        <v>552077</v>
      </c>
      <c r="N64" s="16">
        <v>331164</v>
      </c>
      <c r="O64" s="3"/>
      <c r="P64" s="1">
        <f t="shared" si="0"/>
        <v>0</v>
      </c>
    </row>
    <row r="65" spans="1:16" ht="22.5" customHeight="1">
      <c r="A65" s="25" t="s">
        <v>34</v>
      </c>
      <c r="B65" s="19">
        <v>3376177</v>
      </c>
      <c r="C65" s="19">
        <v>255210</v>
      </c>
      <c r="D65" s="19">
        <v>1522468</v>
      </c>
      <c r="E65" s="19">
        <v>36491</v>
      </c>
      <c r="F65" s="19">
        <v>591973</v>
      </c>
      <c r="G65" s="19">
        <v>250900</v>
      </c>
      <c r="H65" s="19">
        <v>34436</v>
      </c>
      <c r="I65" s="19">
        <v>150</v>
      </c>
      <c r="J65" s="19">
        <v>11661</v>
      </c>
      <c r="K65" s="19">
        <v>191436</v>
      </c>
      <c r="L65" s="19">
        <v>78311</v>
      </c>
      <c r="M65" s="19">
        <v>292165</v>
      </c>
      <c r="N65" s="16">
        <v>110976</v>
      </c>
      <c r="O65" s="3"/>
      <c r="P65" s="1">
        <f t="shared" si="0"/>
        <v>0</v>
      </c>
    </row>
    <row r="66" spans="1:16" ht="22.5" customHeight="1">
      <c r="A66" s="25" t="s">
        <v>35</v>
      </c>
      <c r="B66" s="19">
        <v>2919197</v>
      </c>
      <c r="C66" s="19">
        <v>225028</v>
      </c>
      <c r="D66" s="19">
        <v>1430830</v>
      </c>
      <c r="E66" s="19">
        <v>38494</v>
      </c>
      <c r="F66" s="19">
        <v>335975</v>
      </c>
      <c r="G66" s="19">
        <v>198226</v>
      </c>
      <c r="H66" s="19">
        <v>12782</v>
      </c>
      <c r="I66" s="19">
        <v>760</v>
      </c>
      <c r="J66" s="19">
        <v>4750</v>
      </c>
      <c r="K66" s="19">
        <v>244600</v>
      </c>
      <c r="L66" s="19">
        <v>41395</v>
      </c>
      <c r="M66" s="19">
        <v>265483</v>
      </c>
      <c r="N66" s="16">
        <v>120874</v>
      </c>
      <c r="O66" s="3"/>
      <c r="P66" s="1">
        <f t="shared" si="0"/>
        <v>0</v>
      </c>
    </row>
    <row r="67" spans="1:16" ht="22.5" customHeight="1">
      <c r="A67" s="25" t="s">
        <v>36</v>
      </c>
      <c r="B67" s="19">
        <v>3605291</v>
      </c>
      <c r="C67" s="19">
        <v>306366</v>
      </c>
      <c r="D67" s="19">
        <v>1696263</v>
      </c>
      <c r="E67" s="19">
        <v>23335</v>
      </c>
      <c r="F67" s="19">
        <v>684210</v>
      </c>
      <c r="G67" s="19">
        <v>358306</v>
      </c>
      <c r="H67" s="19">
        <v>16492</v>
      </c>
      <c r="I67" s="19">
        <v>1285</v>
      </c>
      <c r="J67" s="19">
        <v>0</v>
      </c>
      <c r="K67" s="19">
        <v>137983</v>
      </c>
      <c r="L67" s="19">
        <v>22084</v>
      </c>
      <c r="M67" s="19">
        <v>203500</v>
      </c>
      <c r="N67" s="16">
        <v>155467</v>
      </c>
      <c r="O67" s="3"/>
      <c r="P67" s="1">
        <f t="shared" si="0"/>
        <v>0</v>
      </c>
    </row>
    <row r="68" spans="1:16" ht="22.5" customHeight="1">
      <c r="A68" s="25" t="s">
        <v>37</v>
      </c>
      <c r="B68" s="19">
        <v>2985950</v>
      </c>
      <c r="C68" s="19">
        <v>211015</v>
      </c>
      <c r="D68" s="19">
        <v>1163214</v>
      </c>
      <c r="E68" s="19">
        <v>22948</v>
      </c>
      <c r="F68" s="19">
        <v>406124</v>
      </c>
      <c r="G68" s="19">
        <v>382535</v>
      </c>
      <c r="H68" s="19">
        <v>16320</v>
      </c>
      <c r="I68" s="19">
        <v>2261</v>
      </c>
      <c r="J68" s="19">
        <v>85657</v>
      </c>
      <c r="K68" s="19">
        <v>124087</v>
      </c>
      <c r="L68" s="19">
        <v>305858</v>
      </c>
      <c r="M68" s="19">
        <v>193324</v>
      </c>
      <c r="N68" s="16">
        <v>72607</v>
      </c>
      <c r="O68" s="3"/>
      <c r="P68" s="1">
        <f t="shared" si="0"/>
        <v>0</v>
      </c>
    </row>
    <row r="69" spans="1:16" ht="22.5" customHeight="1">
      <c r="A69" s="25" t="s">
        <v>38</v>
      </c>
      <c r="B69" s="19">
        <v>3774426</v>
      </c>
      <c r="C69" s="19">
        <v>197610</v>
      </c>
      <c r="D69" s="19">
        <v>1515835</v>
      </c>
      <c r="E69" s="19">
        <v>42708</v>
      </c>
      <c r="F69" s="19">
        <v>711999</v>
      </c>
      <c r="G69" s="19">
        <v>197520</v>
      </c>
      <c r="H69" s="19">
        <v>28753</v>
      </c>
      <c r="I69" s="19">
        <v>487</v>
      </c>
      <c r="J69" s="19">
        <v>60383</v>
      </c>
      <c r="K69" s="19">
        <v>184494</v>
      </c>
      <c r="L69" s="19">
        <v>24679</v>
      </c>
      <c r="M69" s="19">
        <v>692200</v>
      </c>
      <c r="N69" s="16">
        <v>117758</v>
      </c>
      <c r="O69" s="3"/>
      <c r="P69" s="1">
        <f t="shared" si="0"/>
        <v>0</v>
      </c>
    </row>
    <row r="70" spans="1:16" ht="22.5" customHeight="1">
      <c r="A70" s="25" t="s">
        <v>39</v>
      </c>
      <c r="B70" s="19">
        <v>4080308</v>
      </c>
      <c r="C70" s="19">
        <v>236795</v>
      </c>
      <c r="D70" s="19">
        <v>1727868</v>
      </c>
      <c r="E70" s="19">
        <v>10415</v>
      </c>
      <c r="F70" s="19">
        <v>795012</v>
      </c>
      <c r="G70" s="19">
        <v>402685</v>
      </c>
      <c r="H70" s="19">
        <v>64513</v>
      </c>
      <c r="I70" s="19">
        <v>701</v>
      </c>
      <c r="J70" s="19">
        <v>52974</v>
      </c>
      <c r="K70" s="19">
        <v>79083</v>
      </c>
      <c r="L70" s="19">
        <v>17411</v>
      </c>
      <c r="M70" s="19">
        <v>577599</v>
      </c>
      <c r="N70" s="16">
        <v>115252</v>
      </c>
      <c r="O70" s="3"/>
      <c r="P70" s="1">
        <f t="shared" si="0"/>
        <v>0</v>
      </c>
    </row>
    <row r="71" spans="1:16" ht="22.5" customHeight="1">
      <c r="A71" s="25" t="s">
        <v>56</v>
      </c>
      <c r="B71" s="19">
        <v>12004818</v>
      </c>
      <c r="C71" s="19">
        <v>1131491</v>
      </c>
      <c r="D71" s="19">
        <v>5385263</v>
      </c>
      <c r="E71" s="19">
        <v>161403</v>
      </c>
      <c r="F71" s="19">
        <v>1802425</v>
      </c>
      <c r="G71" s="19">
        <v>741738</v>
      </c>
      <c r="H71" s="19">
        <v>51929</v>
      </c>
      <c r="I71" s="19">
        <v>3274</v>
      </c>
      <c r="J71" s="19">
        <v>48901</v>
      </c>
      <c r="K71" s="19">
        <v>325936</v>
      </c>
      <c r="L71" s="19">
        <v>120068</v>
      </c>
      <c r="M71" s="19">
        <v>1707430</v>
      </c>
      <c r="N71" s="16">
        <v>524960</v>
      </c>
      <c r="O71" s="3"/>
      <c r="P71" s="1">
        <f t="shared" si="0"/>
        <v>0</v>
      </c>
    </row>
    <row r="72" spans="1:16" ht="22.5" customHeight="1">
      <c r="A72" s="26" t="s">
        <v>40</v>
      </c>
      <c r="B72" s="16">
        <f>B73</f>
        <v>5462595</v>
      </c>
      <c r="C72" s="16">
        <f aca="true" t="shared" si="9" ref="C72:N72">C73</f>
        <v>2272022</v>
      </c>
      <c r="D72" s="16">
        <f t="shared" si="9"/>
        <v>995983</v>
      </c>
      <c r="E72" s="16">
        <f t="shared" si="9"/>
        <v>46303</v>
      </c>
      <c r="F72" s="16">
        <f t="shared" si="9"/>
        <v>729423</v>
      </c>
      <c r="G72" s="16">
        <f t="shared" si="9"/>
        <v>531952</v>
      </c>
      <c r="H72" s="16">
        <f t="shared" si="9"/>
        <v>59209</v>
      </c>
      <c r="I72" s="16">
        <f t="shared" si="9"/>
        <v>2411</v>
      </c>
      <c r="J72" s="16">
        <f t="shared" si="9"/>
        <v>35888</v>
      </c>
      <c r="K72" s="16">
        <f t="shared" si="9"/>
        <v>147780</v>
      </c>
      <c r="L72" s="16">
        <f t="shared" si="9"/>
        <v>34168</v>
      </c>
      <c r="M72" s="16">
        <f t="shared" si="9"/>
        <v>351188</v>
      </c>
      <c r="N72" s="16">
        <f t="shared" si="9"/>
        <v>256268</v>
      </c>
      <c r="O72" s="3"/>
      <c r="P72" s="1">
        <f t="shared" si="0"/>
        <v>0</v>
      </c>
    </row>
    <row r="73" spans="1:16" ht="22.5" customHeight="1">
      <c r="A73" s="27" t="s">
        <v>41</v>
      </c>
      <c r="B73" s="22">
        <v>5462595</v>
      </c>
      <c r="C73" s="22">
        <v>2272022</v>
      </c>
      <c r="D73" s="22">
        <v>995983</v>
      </c>
      <c r="E73" s="22">
        <v>46303</v>
      </c>
      <c r="F73" s="22">
        <v>729423</v>
      </c>
      <c r="G73" s="22">
        <v>531952</v>
      </c>
      <c r="H73" s="22">
        <v>59209</v>
      </c>
      <c r="I73" s="22">
        <v>2411</v>
      </c>
      <c r="J73" s="22">
        <v>35888</v>
      </c>
      <c r="K73" s="22">
        <v>147780</v>
      </c>
      <c r="L73" s="22">
        <v>34168</v>
      </c>
      <c r="M73" s="22">
        <v>351188</v>
      </c>
      <c r="N73" s="30">
        <v>256268</v>
      </c>
      <c r="O73" s="3"/>
      <c r="P73" s="1">
        <f t="shared" si="0"/>
        <v>0</v>
      </c>
    </row>
    <row r="74" spans="1:14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6" spans="1:14" ht="11.25">
      <c r="A76" s="1" t="s">
        <v>80</v>
      </c>
      <c r="B76" s="1">
        <f>B11-SUM(B26,B29,B36,B44,B51,B57,B59,B62,B72)</f>
        <v>0</v>
      </c>
      <c r="C76" s="1">
        <f aca="true" t="shared" si="10" ref="C76:N76">C11-SUM(C26,C29,C36,C44,C51,C57,C59,C62,C72)</f>
        <v>0</v>
      </c>
      <c r="D76" s="1">
        <f t="shared" si="10"/>
        <v>0</v>
      </c>
      <c r="E76" s="1">
        <f t="shared" si="10"/>
        <v>0</v>
      </c>
      <c r="F76" s="1">
        <f t="shared" si="10"/>
        <v>0</v>
      </c>
      <c r="G76" s="1">
        <f t="shared" si="10"/>
        <v>0</v>
      </c>
      <c r="H76" s="1">
        <f t="shared" si="10"/>
        <v>0</v>
      </c>
      <c r="I76" s="1">
        <f t="shared" si="10"/>
        <v>0</v>
      </c>
      <c r="J76" s="1">
        <f t="shared" si="10"/>
        <v>0</v>
      </c>
      <c r="K76" s="1">
        <f t="shared" si="10"/>
        <v>0</v>
      </c>
      <c r="L76" s="1">
        <f t="shared" si="10"/>
        <v>0</v>
      </c>
      <c r="M76" s="1">
        <f t="shared" si="10"/>
        <v>0</v>
      </c>
      <c r="N76" s="1">
        <f t="shared" si="10"/>
        <v>0</v>
      </c>
    </row>
    <row r="77" spans="1:14" ht="11.25">
      <c r="A77" s="1" t="s">
        <v>81</v>
      </c>
      <c r="B77" s="1">
        <f>B9-B10-B11</f>
        <v>0</v>
      </c>
      <c r="C77" s="1">
        <f aca="true" t="shared" si="11" ref="C77:N77">C9-C10-C11</f>
        <v>0</v>
      </c>
      <c r="D77" s="1">
        <f t="shared" si="11"/>
        <v>0</v>
      </c>
      <c r="E77" s="1">
        <f t="shared" si="11"/>
        <v>0</v>
      </c>
      <c r="F77" s="1">
        <f t="shared" si="11"/>
        <v>0</v>
      </c>
      <c r="G77" s="1">
        <f t="shared" si="11"/>
        <v>0</v>
      </c>
      <c r="H77" s="1">
        <f t="shared" si="11"/>
        <v>0</v>
      </c>
      <c r="I77" s="1">
        <f t="shared" si="11"/>
        <v>0</v>
      </c>
      <c r="J77" s="1">
        <f t="shared" si="11"/>
        <v>0</v>
      </c>
      <c r="K77" s="1">
        <f t="shared" si="11"/>
        <v>0</v>
      </c>
      <c r="L77" s="1">
        <f t="shared" si="11"/>
        <v>0</v>
      </c>
      <c r="M77" s="1">
        <f t="shared" si="11"/>
        <v>0</v>
      </c>
      <c r="N77" s="1">
        <f t="shared" si="11"/>
        <v>0</v>
      </c>
    </row>
  </sheetData>
  <printOptions horizontalCentered="1"/>
  <pageMargins left="0.5905511811023623" right="0.5905511811023623" top="0.5905511811023623" bottom="0.5905511811023623" header="0.1968503937007874" footer="0.1968503937007874"/>
  <pageSetup fitToHeight="2" horizontalDpi="300" verticalDpi="300" orientation="portrait" pageOrder="overThenDown" paperSize="9" scale="89" r:id="rId1"/>
  <rowBreaks count="1" manualBreakCount="1">
    <brk id="39" max="14" man="1"/>
  </rowBreaks>
  <colBreaks count="1" manualBreakCount="1">
    <brk id="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 </cp:lastModifiedBy>
  <cp:lastPrinted>2012-02-14T05:58:44Z</cp:lastPrinted>
  <dcterms:created xsi:type="dcterms:W3CDTF">1998-01-28T01:13:55Z</dcterms:created>
  <dcterms:modified xsi:type="dcterms:W3CDTF">2012-02-23T23:32:11Z</dcterms:modified>
  <cp:category/>
  <cp:version/>
  <cp:contentType/>
  <cp:contentStatus/>
</cp:coreProperties>
</file>