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25" yWindow="65491" windowWidth="7065" windowHeight="11640" tabRatio="744" activeTab="0"/>
  </bookViews>
  <sheets>
    <sheet name="15-22" sheetId="1" r:id="rId1"/>
  </sheets>
  <definedNames>
    <definedName name="DATA" localSheetId="0">'15-22'!$C$13:$X$47</definedName>
    <definedName name="K_Top1" localSheetId="0">'15-22'!$C$13</definedName>
    <definedName name="Last1" localSheetId="0">'15-22'!$X$13</definedName>
    <definedName name="LAST1">#REF!</definedName>
    <definedName name="LAST2">#REF!</definedName>
    <definedName name="_xlnm.Print_Area" localSheetId="0">'15-22'!$A$1:$X$48</definedName>
    <definedName name="SIKI1" localSheetId="0">'15-22'!#REF!</definedName>
    <definedName name="Tag1" localSheetId="0">'15-22'!#REF!</definedName>
    <definedName name="Tag2" localSheetId="0">'15-22'!$B$15</definedName>
    <definedName name="Tag3" localSheetId="0">'15-22'!#REF!</definedName>
    <definedName name="Top1" localSheetId="0">'15-22'!$B$10</definedName>
  </definedNames>
  <calcPr fullCalcOnLoad="1"/>
</workbook>
</file>

<file path=xl/sharedStrings.xml><?xml version="1.0" encoding="utf-8"?>
<sst xmlns="http://schemas.openxmlformats.org/spreadsheetml/2006/main" count="105" uniqueCount="72">
  <si>
    <t>事業所数</t>
  </si>
  <si>
    <t>百万円</t>
  </si>
  <si>
    <t>窯業・土石製品製造業</t>
  </si>
  <si>
    <t>輸送用機械器具製造業</t>
  </si>
  <si>
    <t xml:space="preserve"> 事　業　成　績</t>
  </si>
  <si>
    <t>保　険　給　付</t>
  </si>
  <si>
    <t>保　険　料</t>
  </si>
  <si>
    <t xml:space="preserve"> 総   数</t>
  </si>
  <si>
    <t>療養補償給付</t>
  </si>
  <si>
    <t>休業補償給付</t>
  </si>
  <si>
    <t>年度・産業</t>
  </si>
  <si>
    <t>適　　用</t>
  </si>
  <si>
    <t>療養補償</t>
  </si>
  <si>
    <t>休業補償</t>
  </si>
  <si>
    <t>労働者数</t>
  </si>
  <si>
    <t>徴　　収</t>
  </si>
  <si>
    <t>収納済額</t>
  </si>
  <si>
    <t>件　数</t>
  </si>
  <si>
    <t>金　額</t>
  </si>
  <si>
    <t>給　　付</t>
  </si>
  <si>
    <t>決定済額</t>
  </si>
  <si>
    <t>件</t>
  </si>
  <si>
    <t>人</t>
  </si>
  <si>
    <t xml:space="preserve">   百万円</t>
  </si>
  <si>
    <t>円</t>
  </si>
  <si>
    <t>金   属   精  錬  業</t>
  </si>
  <si>
    <t>非 鉄 金 属 精 錬 業</t>
  </si>
  <si>
    <t>金 属 材料品製 造 業</t>
  </si>
  <si>
    <t>鋳       物       業</t>
  </si>
  <si>
    <t>金属製品製業及び加工業</t>
  </si>
  <si>
    <t>め    っ    き    業</t>
  </si>
  <si>
    <t>機 械 器 具 製 造 業</t>
  </si>
  <si>
    <t>電気機械器具製 造 業</t>
  </si>
  <si>
    <t>計量器光学機械時計等製造業</t>
  </si>
  <si>
    <t>そ の 他 の 製 造 業</t>
  </si>
  <si>
    <t>陶 磁 器製品製 造 業</t>
  </si>
  <si>
    <t>た  ば  こ  製 造 業</t>
  </si>
  <si>
    <t>運        輸        業</t>
  </si>
  <si>
    <t>そ  の  他  の  事  業</t>
  </si>
  <si>
    <t>二次健康診断等給付</t>
  </si>
  <si>
    <t xml:space="preserve">林          業 </t>
  </si>
  <si>
    <t>漁          業</t>
  </si>
  <si>
    <t>鉱          業</t>
  </si>
  <si>
    <t>建    設    業</t>
  </si>
  <si>
    <t>製    造    業</t>
  </si>
  <si>
    <t>食料品製造業</t>
  </si>
  <si>
    <t>繊維製品製造業</t>
  </si>
  <si>
    <t>木材又は木製品製造業</t>
  </si>
  <si>
    <t>パルプ・紙製品製造業</t>
  </si>
  <si>
    <t>印刷・同関連産業</t>
  </si>
  <si>
    <t>化学工業</t>
  </si>
  <si>
    <t>コンクリート製造業</t>
  </si>
  <si>
    <t>１）二次健康診断等給付は平成１３年４月１日より施行。</t>
  </si>
  <si>
    <t>熊本労働局労働基準部</t>
  </si>
  <si>
    <t>遺族補償給付</t>
  </si>
  <si>
    <t>介護補償給付</t>
  </si>
  <si>
    <t>１日 当たり</t>
  </si>
  <si>
    <t>年金等給付</t>
  </si>
  <si>
    <t>葬　祭　料</t>
  </si>
  <si>
    <t>貴金属製品装身具皮製品等製造業</t>
  </si>
  <si>
    <t>ガラス・セメント製造業</t>
  </si>
  <si>
    <t>船舶製造又は修 理 業</t>
  </si>
  <si>
    <t>洋食器 ・刃物手工具又は一般金物製造業</t>
  </si>
  <si>
    <t>電気・ガス・水道又は熱供給事業</t>
  </si>
  <si>
    <t>障害補償給付</t>
  </si>
  <si>
    <t>　　１９　　</t>
  </si>
  <si>
    <t>　　２０　　</t>
  </si>
  <si>
    <t>１５－２２　産業別労働者災害補償保険給付状況（平成１７～平成２１年度）</t>
  </si>
  <si>
    <t>平成１７年度</t>
  </si>
  <si>
    <t>　　１８　　</t>
  </si>
  <si>
    <t>　　２１　　</t>
  </si>
  <si>
    <t>-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</si>
</sst>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4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b/>
      <sz val="11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2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/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1">
    <xf numFmtId="178" fontId="0" fillId="0" borderId="0" xfId="0" applyAlignment="1">
      <alignment/>
    </xf>
    <xf numFmtId="178" fontId="10" fillId="0" borderId="0" xfId="0" applyFont="1" applyFill="1" applyAlignment="1" applyProtection="1" quotePrefix="1">
      <alignment vertical="center"/>
      <protection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9" fillId="0" borderId="0" xfId="61" applyFont="1" applyFill="1" applyAlignment="1">
      <alignment vertical="center"/>
      <protection/>
    </xf>
    <xf numFmtId="178" fontId="11" fillId="0" borderId="0" xfId="0" applyFont="1" applyFill="1" applyBorder="1" applyAlignment="1">
      <alignment vertical="center"/>
    </xf>
    <xf numFmtId="178" fontId="11" fillId="0" borderId="10" xfId="0" applyFont="1" applyFill="1" applyBorder="1" applyAlignment="1" applyProtection="1">
      <alignment horizontal="center" vertical="center"/>
      <protection/>
    </xf>
    <xf numFmtId="178" fontId="11" fillId="0" borderId="11" xfId="0" applyFont="1" applyFill="1" applyBorder="1" applyAlignment="1">
      <alignment vertical="center"/>
    </xf>
    <xf numFmtId="178" fontId="11" fillId="0" borderId="12" xfId="0" applyFont="1" applyFill="1" applyBorder="1" applyAlignment="1">
      <alignment vertical="center"/>
    </xf>
    <xf numFmtId="178" fontId="11" fillId="0" borderId="13" xfId="0" applyFont="1" applyFill="1" applyBorder="1" applyAlignment="1" applyProtection="1">
      <alignment horizontal="centerContinuous" vertical="center"/>
      <protection/>
    </xf>
    <xf numFmtId="178" fontId="11" fillId="0" borderId="14" xfId="0" applyFont="1" applyFill="1" applyBorder="1" applyAlignment="1">
      <alignment horizontal="centerContinuous" vertical="center"/>
    </xf>
    <xf numFmtId="178" fontId="11" fillId="0" borderId="15" xfId="0" applyFont="1" applyFill="1" applyBorder="1" applyAlignment="1">
      <alignment horizontal="centerContinuous" vertical="center"/>
    </xf>
    <xf numFmtId="178" fontId="11" fillId="0" borderId="16" xfId="0" applyFont="1" applyFill="1" applyBorder="1" applyAlignment="1">
      <alignment vertical="center"/>
    </xf>
    <xf numFmtId="178" fontId="11" fillId="0" borderId="11" xfId="61" applyFont="1" applyFill="1" applyBorder="1" applyAlignment="1">
      <alignment horizontal="centerContinuous" vertical="center" shrinkToFit="1"/>
      <protection/>
    </xf>
    <xf numFmtId="178" fontId="11" fillId="0" borderId="0" xfId="0" applyFont="1" applyFill="1" applyBorder="1" applyAlignment="1" applyProtection="1">
      <alignment horizontal="centerContinuous" vertical="center"/>
      <protection/>
    </xf>
    <xf numFmtId="178" fontId="11" fillId="0" borderId="16" xfId="0" applyFont="1" applyFill="1" applyBorder="1" applyAlignment="1" applyProtection="1">
      <alignment horizontal="centerContinuous" vertical="center"/>
      <protection/>
    </xf>
    <xf numFmtId="178" fontId="11" fillId="0" borderId="17" xfId="0" applyFont="1" applyFill="1" applyBorder="1" applyAlignment="1">
      <alignment vertical="center"/>
    </xf>
    <xf numFmtId="178" fontId="11" fillId="0" borderId="10" xfId="0" applyFont="1" applyFill="1" applyBorder="1" applyAlignment="1">
      <alignment vertical="center"/>
    </xf>
    <xf numFmtId="178" fontId="11" fillId="0" borderId="0" xfId="0" applyFont="1" applyFill="1" applyBorder="1" applyAlignment="1" quotePrefix="1">
      <alignment horizontal="left" vertical="center"/>
    </xf>
    <xf numFmtId="178" fontId="12" fillId="0" borderId="0" xfId="0" applyFont="1" applyFill="1" applyBorder="1" applyAlignment="1" applyProtection="1">
      <alignment horizontal="left" vertical="center"/>
      <protection/>
    </xf>
    <xf numFmtId="178" fontId="13" fillId="0" borderId="0" xfId="0" applyFont="1" applyFill="1" applyBorder="1" applyAlignment="1" applyProtection="1" quotePrefix="1">
      <alignment horizontal="left" vertical="center"/>
      <protection/>
    </xf>
    <xf numFmtId="178" fontId="11" fillId="0" borderId="18" xfId="0" applyFont="1" applyFill="1" applyBorder="1" applyAlignment="1">
      <alignment vertical="center" shrinkToFit="1"/>
    </xf>
    <xf numFmtId="178" fontId="11" fillId="0" borderId="19" xfId="0" applyFont="1" applyFill="1" applyBorder="1" applyAlignment="1" applyProtection="1">
      <alignment horizontal="centerContinuous" vertical="center" shrinkToFit="1"/>
      <protection/>
    </xf>
    <xf numFmtId="178" fontId="11" fillId="0" borderId="12" xfId="0" applyFont="1" applyFill="1" applyBorder="1" applyAlignment="1">
      <alignment horizontal="centerContinuous" vertical="center" shrinkToFit="1"/>
    </xf>
    <xf numFmtId="178" fontId="11" fillId="0" borderId="11" xfId="0" applyFont="1" applyFill="1" applyBorder="1" applyAlignment="1" applyProtection="1">
      <alignment horizontal="centerContinuous" vertical="center" shrinkToFit="1"/>
      <protection/>
    </xf>
    <xf numFmtId="178" fontId="11" fillId="0" borderId="20" xfId="0" applyFont="1" applyFill="1" applyBorder="1" applyAlignment="1" applyProtection="1">
      <alignment horizontal="center" vertical="center" shrinkToFit="1"/>
      <protection/>
    </xf>
    <xf numFmtId="178" fontId="11" fillId="0" borderId="21" xfId="0" applyFont="1" applyFill="1" applyBorder="1" applyAlignment="1">
      <alignment vertical="center" shrinkToFit="1"/>
    </xf>
    <xf numFmtId="178" fontId="11" fillId="0" borderId="17" xfId="0" applyFont="1" applyFill="1" applyBorder="1" applyAlignment="1">
      <alignment vertical="center" shrinkToFit="1"/>
    </xf>
    <xf numFmtId="178" fontId="11" fillId="0" borderId="10" xfId="0" applyFont="1" applyFill="1" applyBorder="1" applyAlignment="1">
      <alignment vertical="center" shrinkToFit="1"/>
    </xf>
    <xf numFmtId="178" fontId="11" fillId="0" borderId="21" xfId="0" applyFont="1" applyFill="1" applyBorder="1" applyAlignment="1">
      <alignment horizontal="centerContinuous" vertical="center" shrinkToFit="1"/>
    </xf>
    <xf numFmtId="178" fontId="11" fillId="0" borderId="17" xfId="0" applyFont="1" applyFill="1" applyBorder="1" applyAlignment="1">
      <alignment horizontal="centerContinuous" vertical="center" shrinkToFit="1"/>
    </xf>
    <xf numFmtId="178" fontId="11" fillId="0" borderId="21" xfId="0" applyFont="1" applyFill="1" applyBorder="1" applyAlignment="1" applyProtection="1">
      <alignment vertical="center" shrinkToFit="1"/>
      <protection/>
    </xf>
    <xf numFmtId="178" fontId="11" fillId="0" borderId="10" xfId="61" applyFont="1" applyFill="1" applyBorder="1" applyAlignment="1">
      <alignment horizontal="centerContinuous" vertical="center" shrinkToFit="1"/>
      <protection/>
    </xf>
    <xf numFmtId="178" fontId="11" fillId="0" borderId="18" xfId="0" applyFont="1" applyFill="1" applyBorder="1" applyAlignment="1" applyProtection="1">
      <alignment horizontal="center" vertical="center" shrinkToFit="1"/>
      <protection/>
    </xf>
    <xf numFmtId="178" fontId="11" fillId="0" borderId="18" xfId="0" applyFont="1" applyFill="1" applyBorder="1" applyAlignment="1" applyProtection="1" quotePrefix="1">
      <alignment horizontal="center" vertical="center" shrinkToFit="1"/>
      <protection/>
    </xf>
    <xf numFmtId="178" fontId="11" fillId="0" borderId="12" xfId="0" applyFont="1" applyFill="1" applyBorder="1" applyAlignment="1" applyProtection="1">
      <alignment horizontal="center" vertical="center" shrinkToFit="1"/>
      <protection/>
    </xf>
    <xf numFmtId="178" fontId="11" fillId="0" borderId="18" xfId="61" applyFont="1" applyFill="1" applyBorder="1" applyAlignment="1" applyProtection="1">
      <alignment horizontal="center" vertical="center" shrinkToFit="1"/>
      <protection/>
    </xf>
    <xf numFmtId="178" fontId="14" fillId="0" borderId="0" xfId="0" applyFont="1" applyFill="1" applyAlignment="1" applyProtection="1">
      <alignment vertical="center"/>
      <protection/>
    </xf>
    <xf numFmtId="178" fontId="11" fillId="0" borderId="12" xfId="0" applyFont="1" applyFill="1" applyBorder="1" applyAlignment="1" applyProtection="1">
      <alignment horizontal="centerContinuous" vertical="center" shrinkToFit="1"/>
      <protection/>
    </xf>
    <xf numFmtId="178" fontId="11" fillId="0" borderId="11" xfId="0" applyFont="1" applyFill="1" applyBorder="1" applyAlignment="1">
      <alignment horizontal="center" vertical="center"/>
    </xf>
    <xf numFmtId="178" fontId="11" fillId="0" borderId="0" xfId="0" applyFont="1" applyFill="1" applyBorder="1" applyAlignment="1" applyProtection="1" quotePrefix="1">
      <alignment horizontal="center" vertical="center"/>
      <protection/>
    </xf>
    <xf numFmtId="178" fontId="11" fillId="0" borderId="20" xfId="0" applyFont="1" applyFill="1" applyBorder="1" applyAlignment="1">
      <alignment vertical="center" shrinkToFit="1"/>
    </xf>
    <xf numFmtId="178" fontId="11" fillId="0" borderId="16" xfId="0" applyFont="1" applyFill="1" applyBorder="1" applyAlignment="1">
      <alignment vertical="center" shrinkToFit="1"/>
    </xf>
    <xf numFmtId="178" fontId="11" fillId="0" borderId="20" xfId="61" applyFont="1" applyFill="1" applyBorder="1" applyAlignment="1">
      <alignment vertical="center" shrinkToFit="1"/>
      <protection/>
    </xf>
    <xf numFmtId="178" fontId="11" fillId="0" borderId="22" xfId="0" applyFont="1" applyFill="1" applyBorder="1" applyAlignment="1">
      <alignment vertical="center" shrinkToFit="1"/>
    </xf>
    <xf numFmtId="178" fontId="9" fillId="0" borderId="23" xfId="0" applyFont="1" applyFill="1" applyBorder="1" applyAlignment="1">
      <alignment vertical="center"/>
    </xf>
    <xf numFmtId="178" fontId="9" fillId="0" borderId="24" xfId="0" applyFont="1" applyFill="1" applyBorder="1" applyAlignment="1">
      <alignment vertical="center"/>
    </xf>
    <xf numFmtId="178" fontId="9" fillId="33" borderId="0" xfId="0" applyFont="1" applyFill="1" applyAlignment="1">
      <alignment vertical="center"/>
    </xf>
    <xf numFmtId="38" fontId="11" fillId="34" borderId="23" xfId="49" applyFont="1" applyFill="1" applyBorder="1" applyAlignment="1">
      <alignment horizontal="right" vertical="center"/>
    </xf>
    <xf numFmtId="178" fontId="9" fillId="34" borderId="0" xfId="0" applyFont="1" applyFill="1" applyBorder="1" applyAlignment="1">
      <alignment vertical="center"/>
    </xf>
    <xf numFmtId="178" fontId="9" fillId="34" borderId="23" xfId="0" applyFont="1" applyFill="1" applyBorder="1" applyAlignment="1">
      <alignment vertical="center"/>
    </xf>
    <xf numFmtId="178" fontId="9" fillId="34" borderId="0" xfId="0" applyFont="1" applyFill="1" applyAlignment="1">
      <alignment vertical="center"/>
    </xf>
    <xf numFmtId="38" fontId="11" fillId="34" borderId="0" xfId="49" applyFont="1" applyFill="1" applyBorder="1" applyAlignment="1">
      <alignment horizontal="right" vertical="center"/>
    </xf>
    <xf numFmtId="178" fontId="9" fillId="33" borderId="25" xfId="0" applyFont="1" applyFill="1" applyBorder="1" applyAlignment="1">
      <alignment vertical="center"/>
    </xf>
    <xf numFmtId="178" fontId="12" fillId="0" borderId="25" xfId="0" applyFont="1" applyFill="1" applyBorder="1" applyAlignment="1" applyProtection="1">
      <alignment horizontal="left" vertical="center"/>
      <protection/>
    </xf>
    <xf numFmtId="178" fontId="11" fillId="0" borderId="11" xfId="0" applyFont="1" applyFill="1" applyBorder="1" applyAlignment="1">
      <alignment horizontal="centerContinuous" vertical="center" shrinkToFit="1"/>
    </xf>
    <xf numFmtId="178" fontId="11" fillId="0" borderId="19" xfId="0" applyFont="1" applyFill="1" applyBorder="1" applyAlignment="1" applyProtection="1">
      <alignment horizontal="center" vertical="center" shrinkToFit="1"/>
      <protection/>
    </xf>
    <xf numFmtId="178" fontId="11" fillId="0" borderId="0" xfId="0" applyFont="1" applyFill="1" applyBorder="1" applyAlignment="1" applyProtection="1">
      <alignment horizontal="center" vertical="center"/>
      <protection/>
    </xf>
    <xf numFmtId="178" fontId="11" fillId="0" borderId="0" xfId="0" applyFont="1" applyFill="1" applyBorder="1" applyAlignment="1" applyProtection="1">
      <alignment horizontal="right" vertical="center"/>
      <protection/>
    </xf>
    <xf numFmtId="178" fontId="11" fillId="0" borderId="26" xfId="0" applyFont="1" applyFill="1" applyBorder="1" applyAlignment="1" applyProtection="1">
      <alignment horizontal="centerContinuous" vertical="center"/>
      <protection/>
    </xf>
    <xf numFmtId="178" fontId="11" fillId="0" borderId="27" xfId="0" applyFont="1" applyFill="1" applyBorder="1" applyAlignment="1">
      <alignment vertical="center" shrinkToFit="1"/>
    </xf>
    <xf numFmtId="178" fontId="11" fillId="0" borderId="28" xfId="0" applyFont="1" applyFill="1" applyBorder="1" applyAlignment="1" applyProtection="1">
      <alignment horizontal="center" vertical="center" shrinkToFit="1"/>
      <protection/>
    </xf>
    <xf numFmtId="178" fontId="11" fillId="0" borderId="29" xfId="0" applyFont="1" applyFill="1" applyBorder="1" applyAlignment="1">
      <alignment vertical="center" shrinkToFit="1"/>
    </xf>
    <xf numFmtId="178" fontId="12" fillId="35" borderId="0" xfId="0" applyFont="1" applyFill="1" applyBorder="1" applyAlignment="1" quotePrefix="1">
      <alignment horizontal="left" vertical="center"/>
    </xf>
    <xf numFmtId="178" fontId="12" fillId="35" borderId="0" xfId="0" applyFont="1" applyFill="1" applyBorder="1" applyAlignment="1" applyProtection="1" quotePrefix="1">
      <alignment horizontal="center" vertical="center"/>
      <protection/>
    </xf>
    <xf numFmtId="178" fontId="9" fillId="35" borderId="0" xfId="0" applyFont="1" applyFill="1" applyBorder="1" applyAlignment="1">
      <alignment vertical="center"/>
    </xf>
    <xf numFmtId="178" fontId="12" fillId="35" borderId="0" xfId="0" applyFont="1" applyFill="1" applyBorder="1" applyAlignment="1" applyProtection="1" quotePrefix="1">
      <alignment horizontal="left" vertical="center"/>
      <protection/>
    </xf>
    <xf numFmtId="178" fontId="11" fillId="35" borderId="0" xfId="0" applyFont="1" applyFill="1" applyBorder="1" applyAlignment="1" applyProtection="1" quotePrefix="1">
      <alignment horizontal="left" vertical="center"/>
      <protection/>
    </xf>
    <xf numFmtId="178" fontId="11" fillId="35" borderId="0" xfId="0" applyFont="1" applyFill="1" applyBorder="1" applyAlignment="1">
      <alignment vertical="center"/>
    </xf>
    <xf numFmtId="178" fontId="11" fillId="35" borderId="0" xfId="0" applyFont="1" applyFill="1" applyBorder="1" applyAlignment="1" applyProtection="1">
      <alignment horizontal="distributed" vertical="center"/>
      <protection/>
    </xf>
    <xf numFmtId="178" fontId="11" fillId="35" borderId="0" xfId="0" applyFont="1" applyFill="1" applyBorder="1" applyAlignment="1">
      <alignment horizontal="distributed" vertical="center"/>
    </xf>
    <xf numFmtId="178" fontId="11" fillId="35" borderId="0" xfId="0" applyFont="1" applyFill="1" applyBorder="1" applyAlignment="1" quotePrefix="1">
      <alignment horizontal="distributed" vertical="center"/>
    </xf>
    <xf numFmtId="178" fontId="11" fillId="35" borderId="0" xfId="0" applyFont="1" applyFill="1" applyBorder="1" applyAlignment="1">
      <alignment horizontal="center" vertical="center" shrinkToFit="1"/>
    </xf>
    <xf numFmtId="178" fontId="12" fillId="35" borderId="0" xfId="0" applyFont="1" applyFill="1" applyBorder="1" applyAlignment="1">
      <alignment vertical="center"/>
    </xf>
    <xf numFmtId="178" fontId="11" fillId="0" borderId="30" xfId="0" applyFont="1" applyFill="1" applyBorder="1" applyAlignment="1" applyProtection="1">
      <alignment horizontal="right" vertical="center"/>
      <protection/>
    </xf>
    <xf numFmtId="178" fontId="11" fillId="0" borderId="31" xfId="0" applyFont="1" applyFill="1" applyBorder="1" applyAlignment="1" applyProtection="1">
      <alignment horizontal="right" vertical="center"/>
      <protection/>
    </xf>
    <xf numFmtId="203" fontId="11" fillId="0" borderId="32" xfId="0" applyNumberFormat="1" applyFont="1" applyFill="1" applyBorder="1" applyAlignment="1" applyProtection="1">
      <alignment horizontal="right" vertical="center"/>
      <protection/>
    </xf>
    <xf numFmtId="203" fontId="11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32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178" fontId="11" fillId="0" borderId="32" xfId="0" applyFont="1" applyFill="1" applyBorder="1" applyAlignment="1">
      <alignment vertical="center"/>
    </xf>
    <xf numFmtId="178" fontId="11" fillId="35" borderId="32" xfId="0" applyFont="1" applyFill="1" applyBorder="1" applyAlignment="1">
      <alignment vertical="center"/>
    </xf>
    <xf numFmtId="38" fontId="11" fillId="35" borderId="32" xfId="49" applyFont="1" applyFill="1" applyBorder="1" applyAlignment="1">
      <alignment horizontal="right" vertical="center"/>
    </xf>
    <xf numFmtId="38" fontId="11" fillId="35" borderId="0" xfId="49" applyFont="1" applyFill="1" applyBorder="1" applyAlignment="1">
      <alignment horizontal="right" vertical="center"/>
    </xf>
    <xf numFmtId="38" fontId="11" fillId="35" borderId="0" xfId="49" applyFont="1" applyFill="1" applyBorder="1" applyAlignment="1">
      <alignment horizontal="center" vertical="center"/>
    </xf>
    <xf numFmtId="38" fontId="11" fillId="0" borderId="33" xfId="49" applyFont="1" applyFill="1" applyBorder="1" applyAlignment="1">
      <alignment horizontal="right" vertical="center"/>
    </xf>
    <xf numFmtId="38" fontId="11" fillId="0" borderId="25" xfId="49" applyFont="1" applyFill="1" applyBorder="1" applyAlignment="1">
      <alignment horizontal="right" vertical="center"/>
    </xf>
    <xf numFmtId="178" fontId="11" fillId="0" borderId="34" xfId="0" applyFont="1" applyFill="1" applyBorder="1" applyAlignment="1">
      <alignment horizontal="centerContinuous" vertical="center"/>
    </xf>
    <xf numFmtId="178" fontId="11" fillId="0" borderId="19" xfId="0" applyFont="1" applyFill="1" applyBorder="1" applyAlignment="1">
      <alignment vertical="center" shrinkToFit="1"/>
    </xf>
    <xf numFmtId="178" fontId="11" fillId="0" borderId="22" xfId="0" applyFont="1" applyFill="1" applyBorder="1" applyAlignment="1" applyProtection="1">
      <alignment horizontal="center" vertical="center" shrinkToFit="1"/>
      <protection/>
    </xf>
    <xf numFmtId="178" fontId="11" fillId="0" borderId="35" xfId="0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49"/>
  <sheetViews>
    <sheetView showGridLines="0" tabSelected="1" view="pageBreakPreview" zoomScale="90" zoomScaleSheetLayoutView="90" zoomScalePageLayoutView="0" workbookViewId="0" topLeftCell="A1">
      <selection activeCell="U26" sqref="U26"/>
    </sheetView>
  </sheetViews>
  <sheetFormatPr defaultColWidth="10.59765625" defaultRowHeight="15"/>
  <cols>
    <col min="1" max="1" width="3.59765625" style="2" customWidth="1"/>
    <col min="2" max="2" width="23.09765625" style="2" customWidth="1"/>
    <col min="3" max="3" width="7.09765625" style="2" customWidth="1"/>
    <col min="4" max="4" width="7.59765625" style="2" customWidth="1"/>
    <col min="5" max="10" width="7.09765625" style="2" customWidth="1"/>
    <col min="11" max="12" width="6.59765625" style="2" customWidth="1"/>
    <col min="13" max="20" width="5.59765625" style="2" customWidth="1"/>
    <col min="21" max="24" width="6.59765625" style="2" customWidth="1"/>
    <col min="25" max="25" width="8.59765625" style="2" customWidth="1"/>
    <col min="26" max="16384" width="10.59765625" style="2" customWidth="1"/>
  </cols>
  <sheetData>
    <row r="1" spans="1:9" ht="19.5" customHeight="1">
      <c r="A1" s="37" t="s">
        <v>67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37"/>
      <c r="B2" s="1"/>
      <c r="C2" s="1"/>
      <c r="D2" s="1"/>
      <c r="E2" s="1"/>
      <c r="F2" s="1"/>
      <c r="G2" s="1"/>
      <c r="H2" s="1"/>
      <c r="I2" s="1"/>
    </row>
    <row r="3" spans="1:24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57"/>
      <c r="X3" s="58" t="s">
        <v>53</v>
      </c>
    </row>
    <row r="4" spans="1:25" ht="12">
      <c r="A4" s="7"/>
      <c r="B4" s="8"/>
      <c r="C4" s="9" t="s">
        <v>4</v>
      </c>
      <c r="D4" s="10"/>
      <c r="E4" s="10"/>
      <c r="F4" s="11"/>
      <c r="G4" s="9" t="s">
        <v>5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59" t="s">
        <v>56</v>
      </c>
      <c r="X4" s="87"/>
      <c r="Y4" s="3"/>
    </row>
    <row r="5" spans="1:25" ht="12">
      <c r="A5" s="5"/>
      <c r="B5" s="12"/>
      <c r="C5" s="21"/>
      <c r="D5" s="21"/>
      <c r="E5" s="22" t="s">
        <v>6</v>
      </c>
      <c r="F5" s="23"/>
      <c r="G5" s="22" t="s">
        <v>7</v>
      </c>
      <c r="H5" s="23"/>
      <c r="I5" s="22" t="s">
        <v>8</v>
      </c>
      <c r="J5" s="38"/>
      <c r="K5" s="24" t="s">
        <v>9</v>
      </c>
      <c r="L5" s="23"/>
      <c r="M5" s="24" t="s">
        <v>64</v>
      </c>
      <c r="N5" s="23"/>
      <c r="O5" s="22" t="s">
        <v>54</v>
      </c>
      <c r="P5" s="23"/>
      <c r="Q5" s="22" t="s">
        <v>55</v>
      </c>
      <c r="R5" s="23"/>
      <c r="S5" s="13" t="s">
        <v>39</v>
      </c>
      <c r="T5" s="13"/>
      <c r="U5" s="22" t="s">
        <v>57</v>
      </c>
      <c r="V5" s="55"/>
      <c r="W5" s="60"/>
      <c r="X5" s="88"/>
      <c r="Y5" s="3"/>
    </row>
    <row r="6" spans="1:25" ht="12">
      <c r="A6" s="14" t="s">
        <v>10</v>
      </c>
      <c r="B6" s="15"/>
      <c r="C6" s="25" t="s">
        <v>11</v>
      </c>
      <c r="D6" s="25" t="s">
        <v>11</v>
      </c>
      <c r="E6" s="26"/>
      <c r="F6" s="27"/>
      <c r="G6" s="26"/>
      <c r="H6" s="27"/>
      <c r="I6" s="26"/>
      <c r="J6" s="27"/>
      <c r="K6" s="28"/>
      <c r="L6" s="27"/>
      <c r="M6" s="28"/>
      <c r="N6" s="27"/>
      <c r="O6" s="29" t="s">
        <v>58</v>
      </c>
      <c r="P6" s="30"/>
      <c r="Q6" s="31"/>
      <c r="R6" s="30"/>
      <c r="S6" s="32"/>
      <c r="T6" s="32"/>
      <c r="U6" s="26"/>
      <c r="V6" s="28"/>
      <c r="W6" s="61" t="s">
        <v>12</v>
      </c>
      <c r="X6" s="89" t="s">
        <v>13</v>
      </c>
      <c r="Y6" s="3"/>
    </row>
    <row r="7" spans="1:25" ht="12">
      <c r="A7" s="5"/>
      <c r="B7" s="12"/>
      <c r="C7" s="25" t="s">
        <v>0</v>
      </c>
      <c r="D7" s="25" t="s">
        <v>14</v>
      </c>
      <c r="E7" s="33" t="s">
        <v>15</v>
      </c>
      <c r="F7" s="33" t="s">
        <v>16</v>
      </c>
      <c r="G7" s="34" t="s">
        <v>17</v>
      </c>
      <c r="H7" s="34" t="s">
        <v>18</v>
      </c>
      <c r="I7" s="33" t="s">
        <v>17</v>
      </c>
      <c r="J7" s="33" t="s">
        <v>18</v>
      </c>
      <c r="K7" s="35" t="s">
        <v>17</v>
      </c>
      <c r="L7" s="33" t="s">
        <v>18</v>
      </c>
      <c r="M7" s="35" t="s">
        <v>17</v>
      </c>
      <c r="N7" s="33" t="s">
        <v>18</v>
      </c>
      <c r="O7" s="33" t="s">
        <v>17</v>
      </c>
      <c r="P7" s="33" t="s">
        <v>18</v>
      </c>
      <c r="Q7" s="33" t="s">
        <v>17</v>
      </c>
      <c r="R7" s="33" t="s">
        <v>18</v>
      </c>
      <c r="S7" s="36" t="s">
        <v>17</v>
      </c>
      <c r="T7" s="36" t="s">
        <v>18</v>
      </c>
      <c r="U7" s="33" t="s">
        <v>17</v>
      </c>
      <c r="V7" s="56" t="s">
        <v>18</v>
      </c>
      <c r="W7" s="61" t="s">
        <v>19</v>
      </c>
      <c r="X7" s="89" t="s">
        <v>19</v>
      </c>
      <c r="Y7" s="3"/>
    </row>
    <row r="8" spans="1:25" ht="12">
      <c r="A8" s="17"/>
      <c r="B8" s="16"/>
      <c r="C8" s="41"/>
      <c r="D8" s="41"/>
      <c r="E8" s="25" t="s">
        <v>20</v>
      </c>
      <c r="F8" s="41"/>
      <c r="G8" s="41"/>
      <c r="H8" s="41"/>
      <c r="I8" s="41"/>
      <c r="J8" s="41"/>
      <c r="K8" s="42"/>
      <c r="L8" s="41"/>
      <c r="M8" s="42"/>
      <c r="N8" s="41"/>
      <c r="O8" s="41"/>
      <c r="P8" s="41"/>
      <c r="Q8" s="41"/>
      <c r="R8" s="41"/>
      <c r="S8" s="43"/>
      <c r="T8" s="43"/>
      <c r="U8" s="41"/>
      <c r="V8" s="44"/>
      <c r="W8" s="62"/>
      <c r="X8" s="90"/>
      <c r="Y8" s="3"/>
    </row>
    <row r="9" spans="1:25" ht="16.5" customHeight="1">
      <c r="A9" s="7"/>
      <c r="B9" s="39"/>
      <c r="C9" s="74" t="s">
        <v>21</v>
      </c>
      <c r="D9" s="75" t="s">
        <v>22</v>
      </c>
      <c r="E9" s="75" t="s">
        <v>1</v>
      </c>
      <c r="F9" s="75" t="s">
        <v>23</v>
      </c>
      <c r="G9" s="75" t="s">
        <v>21</v>
      </c>
      <c r="H9" s="75" t="s">
        <v>1</v>
      </c>
      <c r="I9" s="75" t="s">
        <v>21</v>
      </c>
      <c r="J9" s="75" t="s">
        <v>1</v>
      </c>
      <c r="K9" s="75" t="s">
        <v>21</v>
      </c>
      <c r="L9" s="75" t="s">
        <v>1</v>
      </c>
      <c r="M9" s="75" t="s">
        <v>21</v>
      </c>
      <c r="N9" s="75" t="s">
        <v>1</v>
      </c>
      <c r="O9" s="75" t="s">
        <v>21</v>
      </c>
      <c r="P9" s="75" t="s">
        <v>1</v>
      </c>
      <c r="Q9" s="75" t="s">
        <v>21</v>
      </c>
      <c r="R9" s="75" t="s">
        <v>1</v>
      </c>
      <c r="S9" s="75" t="s">
        <v>21</v>
      </c>
      <c r="T9" s="75" t="s">
        <v>1</v>
      </c>
      <c r="U9" s="75" t="s">
        <v>21</v>
      </c>
      <c r="V9" s="75" t="s">
        <v>1</v>
      </c>
      <c r="W9" s="75" t="s">
        <v>24</v>
      </c>
      <c r="X9" s="75" t="s">
        <v>24</v>
      </c>
      <c r="Y9" s="3"/>
    </row>
    <row r="10" spans="1:28" ht="16.5" customHeight="1">
      <c r="A10" s="18"/>
      <c r="B10" s="40" t="s">
        <v>68</v>
      </c>
      <c r="C10" s="76">
        <v>36567</v>
      </c>
      <c r="D10" s="77">
        <v>520330</v>
      </c>
      <c r="E10" s="77">
        <v>10872</v>
      </c>
      <c r="F10" s="77">
        <v>10409</v>
      </c>
      <c r="G10" s="77">
        <v>87768</v>
      </c>
      <c r="H10" s="77">
        <v>11872</v>
      </c>
      <c r="I10" s="77">
        <v>42062</v>
      </c>
      <c r="J10" s="77">
        <v>3106</v>
      </c>
      <c r="K10" s="77">
        <v>9993</v>
      </c>
      <c r="L10" s="77">
        <v>1525</v>
      </c>
      <c r="M10" s="77">
        <v>242</v>
      </c>
      <c r="N10" s="77">
        <v>364</v>
      </c>
      <c r="O10" s="77">
        <v>68</v>
      </c>
      <c r="P10" s="77">
        <v>103</v>
      </c>
      <c r="Q10" s="77">
        <v>849</v>
      </c>
      <c r="R10" s="77">
        <v>97</v>
      </c>
      <c r="S10" s="77">
        <v>185</v>
      </c>
      <c r="T10" s="77">
        <v>5</v>
      </c>
      <c r="U10" s="77">
        <v>34369</v>
      </c>
      <c r="V10" s="77">
        <v>6672</v>
      </c>
      <c r="W10" s="77">
        <v>3732</v>
      </c>
      <c r="X10" s="77">
        <v>5111</v>
      </c>
      <c r="Y10" s="3"/>
      <c r="AA10" s="3"/>
      <c r="AB10" s="3"/>
    </row>
    <row r="11" spans="1:28" ht="16.5" customHeight="1">
      <c r="A11" s="18"/>
      <c r="B11" s="40" t="s">
        <v>69</v>
      </c>
      <c r="C11" s="76">
        <v>36592</v>
      </c>
      <c r="D11" s="77">
        <v>519597</v>
      </c>
      <c r="E11" s="77">
        <v>10571</v>
      </c>
      <c r="F11" s="77">
        <v>10113</v>
      </c>
      <c r="G11" s="77">
        <v>87907</v>
      </c>
      <c r="H11" s="77">
        <v>11910</v>
      </c>
      <c r="I11" s="77">
        <v>42244</v>
      </c>
      <c r="J11" s="77">
        <v>3077</v>
      </c>
      <c r="K11" s="77">
        <v>10098</v>
      </c>
      <c r="L11" s="77">
        <v>1533</v>
      </c>
      <c r="M11" s="77">
        <v>227</v>
      </c>
      <c r="N11" s="77">
        <v>342</v>
      </c>
      <c r="O11" s="77">
        <v>94</v>
      </c>
      <c r="P11" s="77">
        <v>200</v>
      </c>
      <c r="Q11" s="77">
        <v>983</v>
      </c>
      <c r="R11" s="77">
        <v>110</v>
      </c>
      <c r="S11" s="77">
        <v>341</v>
      </c>
      <c r="T11" s="77">
        <v>10</v>
      </c>
      <c r="U11" s="77">
        <v>33920</v>
      </c>
      <c r="V11" s="77">
        <v>6638</v>
      </c>
      <c r="W11" s="77">
        <v>3661</v>
      </c>
      <c r="X11" s="77">
        <v>5088</v>
      </c>
      <c r="Y11" s="3"/>
      <c r="AA11" s="3"/>
      <c r="AB11" s="3"/>
    </row>
    <row r="12" spans="1:28" ht="16.5" customHeight="1">
      <c r="A12" s="18"/>
      <c r="B12" s="40" t="s">
        <v>65</v>
      </c>
      <c r="C12" s="78">
        <v>36702</v>
      </c>
      <c r="D12" s="79">
        <v>525312</v>
      </c>
      <c r="E12" s="79">
        <v>10936</v>
      </c>
      <c r="F12" s="79">
        <v>10488</v>
      </c>
      <c r="G12" s="79">
        <v>87563</v>
      </c>
      <c r="H12" s="79">
        <v>11776</v>
      </c>
      <c r="I12" s="79">
        <v>42577</v>
      </c>
      <c r="J12" s="79">
        <v>3093</v>
      </c>
      <c r="K12" s="79">
        <v>10102</v>
      </c>
      <c r="L12" s="79">
        <v>1555</v>
      </c>
      <c r="M12" s="79">
        <v>206</v>
      </c>
      <c r="N12" s="79">
        <v>307</v>
      </c>
      <c r="O12" s="79">
        <v>78</v>
      </c>
      <c r="P12" s="79">
        <v>145</v>
      </c>
      <c r="Q12" s="79">
        <v>997</v>
      </c>
      <c r="R12" s="79">
        <v>112</v>
      </c>
      <c r="S12" s="79">
        <v>319</v>
      </c>
      <c r="T12" s="79">
        <v>9</v>
      </c>
      <c r="U12" s="79">
        <v>33284</v>
      </c>
      <c r="V12" s="79">
        <v>6553</v>
      </c>
      <c r="W12" s="79">
        <v>3693</v>
      </c>
      <c r="X12" s="79">
        <v>5097</v>
      </c>
      <c r="Y12" s="3"/>
      <c r="Z12" s="48"/>
      <c r="AA12" s="3"/>
      <c r="AB12" s="3"/>
    </row>
    <row r="13" spans="1:28" ht="16.5" customHeight="1">
      <c r="A13" s="18"/>
      <c r="B13" s="40" t="s">
        <v>66</v>
      </c>
      <c r="C13" s="80">
        <v>36931</v>
      </c>
      <c r="D13" s="5">
        <v>551244</v>
      </c>
      <c r="E13" s="5">
        <v>10906</v>
      </c>
      <c r="F13" s="5">
        <v>10353</v>
      </c>
      <c r="G13" s="5">
        <v>86703</v>
      </c>
      <c r="H13" s="5">
        <v>11417</v>
      </c>
      <c r="I13" s="5">
        <v>42332</v>
      </c>
      <c r="J13" s="5">
        <v>2886</v>
      </c>
      <c r="K13" s="5">
        <v>9877</v>
      </c>
      <c r="L13" s="5">
        <v>1481</v>
      </c>
      <c r="M13" s="5">
        <v>230</v>
      </c>
      <c r="N13" s="5">
        <v>319</v>
      </c>
      <c r="O13" s="5">
        <v>100</v>
      </c>
      <c r="P13" s="5">
        <v>192</v>
      </c>
      <c r="Q13" s="5">
        <v>1055</v>
      </c>
      <c r="R13" s="5">
        <v>118</v>
      </c>
      <c r="S13" s="5">
        <v>336</v>
      </c>
      <c r="T13" s="5">
        <v>10</v>
      </c>
      <c r="U13" s="5">
        <v>32773</v>
      </c>
      <c r="V13" s="5">
        <v>6411</v>
      </c>
      <c r="W13" s="5">
        <v>3511</v>
      </c>
      <c r="X13" s="5">
        <v>5128</v>
      </c>
      <c r="Y13" s="3"/>
      <c r="Z13" s="48"/>
      <c r="AA13" s="3"/>
      <c r="AB13" s="3"/>
    </row>
    <row r="14" spans="1:32" s="47" customFormat="1" ht="16.5" customHeight="1">
      <c r="A14" s="63"/>
      <c r="B14" s="64" t="s">
        <v>70</v>
      </c>
      <c r="C14" s="81">
        <v>37160</v>
      </c>
      <c r="D14" s="68">
        <v>540534</v>
      </c>
      <c r="E14" s="68">
        <v>8831</v>
      </c>
      <c r="F14" s="68">
        <v>8354</v>
      </c>
      <c r="G14" s="68">
        <v>84032</v>
      </c>
      <c r="H14" s="68">
        <v>11253</v>
      </c>
      <c r="I14" s="68">
        <v>40687</v>
      </c>
      <c r="J14" s="68">
        <v>2926</v>
      </c>
      <c r="K14" s="68">
        <v>9592</v>
      </c>
      <c r="L14" s="68">
        <v>1453</v>
      </c>
      <c r="M14" s="68">
        <v>218</v>
      </c>
      <c r="N14" s="68">
        <v>337</v>
      </c>
      <c r="O14" s="68">
        <v>74</v>
      </c>
      <c r="P14" s="68">
        <v>128</v>
      </c>
      <c r="Q14" s="68">
        <v>1126</v>
      </c>
      <c r="R14" s="68">
        <v>125</v>
      </c>
      <c r="S14" s="68">
        <v>433</v>
      </c>
      <c r="T14" s="68">
        <v>12</v>
      </c>
      <c r="U14" s="68">
        <v>31902</v>
      </c>
      <c r="V14" s="68">
        <v>6270</v>
      </c>
      <c r="W14" s="68">
        <v>3615</v>
      </c>
      <c r="X14" s="68">
        <v>5157</v>
      </c>
      <c r="Y14" s="65"/>
      <c r="Z14" s="48"/>
      <c r="AB14" s="53"/>
      <c r="AC14" s="53"/>
      <c r="AD14" s="53"/>
      <c r="AE14" s="53"/>
      <c r="AF14" s="53"/>
    </row>
    <row r="15" spans="1:32" ht="16.5" customHeight="1">
      <c r="A15" s="66" t="s">
        <v>40</v>
      </c>
      <c r="B15" s="67"/>
      <c r="C15" s="82">
        <v>439</v>
      </c>
      <c r="D15" s="83">
        <v>2775</v>
      </c>
      <c r="E15" s="83">
        <v>195</v>
      </c>
      <c r="F15" s="83">
        <v>182</v>
      </c>
      <c r="G15" s="83">
        <f>I15+K15+M15+O15+Q15+S15+U15</f>
        <v>3683</v>
      </c>
      <c r="H15" s="83">
        <v>401</v>
      </c>
      <c r="I15" s="83">
        <v>1974</v>
      </c>
      <c r="J15" s="83">
        <v>118</v>
      </c>
      <c r="K15" s="83">
        <v>687</v>
      </c>
      <c r="L15" s="83">
        <v>77</v>
      </c>
      <c r="M15" s="83">
        <v>6</v>
      </c>
      <c r="N15" s="83">
        <v>10</v>
      </c>
      <c r="O15" s="83">
        <f>AC15</f>
        <v>1</v>
      </c>
      <c r="P15" s="84" t="s">
        <v>71</v>
      </c>
      <c r="Q15" s="83">
        <v>74</v>
      </c>
      <c r="R15" s="83">
        <v>8</v>
      </c>
      <c r="S15" s="83">
        <v>0</v>
      </c>
      <c r="T15" s="83">
        <v>0</v>
      </c>
      <c r="U15" s="83">
        <v>941</v>
      </c>
      <c r="V15" s="83">
        <v>188</v>
      </c>
      <c r="W15" s="83">
        <v>2887</v>
      </c>
      <c r="X15" s="83">
        <v>3837</v>
      </c>
      <c r="Y15" s="65"/>
      <c r="Z15" s="48"/>
      <c r="AA15" s="45">
        <v>0</v>
      </c>
      <c r="AB15" s="46">
        <v>1</v>
      </c>
      <c r="AC15" s="46">
        <f>AA15+AB15</f>
        <v>1</v>
      </c>
      <c r="AD15" s="46">
        <v>0</v>
      </c>
      <c r="AE15" s="46">
        <v>0</v>
      </c>
      <c r="AF15" s="46">
        <f aca="true" t="shared" si="0" ref="AF15:AF47">AD15+AE15</f>
        <v>0</v>
      </c>
    </row>
    <row r="16" spans="1:32" ht="16.5" customHeight="1">
      <c r="A16" s="66" t="s">
        <v>41</v>
      </c>
      <c r="B16" s="67"/>
      <c r="C16" s="82">
        <v>50</v>
      </c>
      <c r="D16" s="83">
        <v>363</v>
      </c>
      <c r="E16" s="83">
        <v>26</v>
      </c>
      <c r="F16" s="83">
        <v>23</v>
      </c>
      <c r="G16" s="83">
        <f>I16+K16+M16+O16+Q16+S16+U16</f>
        <v>259</v>
      </c>
      <c r="H16" s="83">
        <v>57</v>
      </c>
      <c r="I16" s="83">
        <v>116</v>
      </c>
      <c r="J16" s="83">
        <v>23</v>
      </c>
      <c r="K16" s="83">
        <v>20</v>
      </c>
      <c r="L16" s="83">
        <v>2</v>
      </c>
      <c r="M16" s="83">
        <v>1</v>
      </c>
      <c r="N16" s="83">
        <v>1</v>
      </c>
      <c r="O16" s="83">
        <f aca="true" t="shared" si="1" ref="O16:O47">AC16</f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122</v>
      </c>
      <c r="V16" s="83">
        <v>31</v>
      </c>
      <c r="W16" s="83">
        <v>9610</v>
      </c>
      <c r="X16" s="83">
        <v>5098</v>
      </c>
      <c r="Y16" s="65"/>
      <c r="Z16" s="48"/>
      <c r="AA16" s="45">
        <v>0</v>
      </c>
      <c r="AB16" s="45">
        <v>0</v>
      </c>
      <c r="AC16" s="46">
        <f aca="true" t="shared" si="2" ref="AC16:AC47">AA16+AB16</f>
        <v>0</v>
      </c>
      <c r="AD16" s="45">
        <v>0</v>
      </c>
      <c r="AE16" s="45">
        <v>0</v>
      </c>
      <c r="AF16" s="45">
        <f t="shared" si="0"/>
        <v>0</v>
      </c>
    </row>
    <row r="17" spans="1:32" ht="16.5" customHeight="1">
      <c r="A17" s="66" t="s">
        <v>42</v>
      </c>
      <c r="B17" s="67"/>
      <c r="C17" s="82">
        <v>87</v>
      </c>
      <c r="D17" s="83">
        <v>743</v>
      </c>
      <c r="E17" s="83">
        <v>107</v>
      </c>
      <c r="F17" s="83">
        <v>91</v>
      </c>
      <c r="G17" s="83">
        <f aca="true" t="shared" si="3" ref="G17:G47">I17+K17+M17+O17+Q17+S17+U17</f>
        <v>13936</v>
      </c>
      <c r="H17" s="83">
        <v>2243</v>
      </c>
      <c r="I17" s="83">
        <v>1127</v>
      </c>
      <c r="J17" s="83">
        <v>35</v>
      </c>
      <c r="K17" s="83">
        <v>635</v>
      </c>
      <c r="L17" s="83">
        <v>98</v>
      </c>
      <c r="M17" s="83">
        <v>1</v>
      </c>
      <c r="N17" s="83">
        <v>1</v>
      </c>
      <c r="O17" s="83">
        <f t="shared" si="1"/>
        <v>26</v>
      </c>
      <c r="P17" s="83">
        <v>60</v>
      </c>
      <c r="Q17" s="83">
        <v>42</v>
      </c>
      <c r="R17" s="83">
        <v>3</v>
      </c>
      <c r="S17" s="83">
        <v>0</v>
      </c>
      <c r="T17" s="83">
        <v>0</v>
      </c>
      <c r="U17" s="83">
        <v>12105</v>
      </c>
      <c r="V17" s="83">
        <v>2046</v>
      </c>
      <c r="W17" s="83">
        <v>1202</v>
      </c>
      <c r="X17" s="83">
        <v>4985</v>
      </c>
      <c r="Y17" s="65"/>
      <c r="Z17" s="48"/>
      <c r="AA17" s="45">
        <v>7</v>
      </c>
      <c r="AB17" s="45">
        <v>19</v>
      </c>
      <c r="AC17" s="46">
        <f t="shared" si="2"/>
        <v>26</v>
      </c>
      <c r="AD17" s="45">
        <v>47</v>
      </c>
      <c r="AE17" s="45">
        <v>12</v>
      </c>
      <c r="AF17" s="45">
        <f t="shared" si="0"/>
        <v>59</v>
      </c>
    </row>
    <row r="18" spans="1:32" ht="16.5" customHeight="1">
      <c r="A18" s="66" t="s">
        <v>43</v>
      </c>
      <c r="B18" s="67"/>
      <c r="C18" s="82">
        <v>8917</v>
      </c>
      <c r="D18" s="83">
        <v>48693</v>
      </c>
      <c r="E18" s="83">
        <v>2104</v>
      </c>
      <c r="F18" s="83">
        <v>2035</v>
      </c>
      <c r="G18" s="83">
        <f t="shared" si="3"/>
        <v>24472</v>
      </c>
      <c r="H18" s="83">
        <v>3617</v>
      </c>
      <c r="I18" s="83">
        <v>11252</v>
      </c>
      <c r="J18" s="83">
        <v>760</v>
      </c>
      <c r="K18" s="83">
        <v>4054</v>
      </c>
      <c r="L18" s="83">
        <v>772</v>
      </c>
      <c r="M18" s="83">
        <v>68</v>
      </c>
      <c r="N18" s="83">
        <v>139</v>
      </c>
      <c r="O18" s="83">
        <f t="shared" si="1"/>
        <v>12</v>
      </c>
      <c r="P18" s="83">
        <v>16</v>
      </c>
      <c r="Q18" s="83">
        <v>515</v>
      </c>
      <c r="R18" s="83">
        <v>60</v>
      </c>
      <c r="S18" s="83">
        <v>31</v>
      </c>
      <c r="T18" s="83">
        <v>1</v>
      </c>
      <c r="U18" s="83">
        <v>8540</v>
      </c>
      <c r="V18" s="83">
        <v>1869</v>
      </c>
      <c r="W18" s="83">
        <v>3000</v>
      </c>
      <c r="X18" s="83">
        <v>6273</v>
      </c>
      <c r="Y18" s="65"/>
      <c r="Z18" s="48"/>
      <c r="AA18" s="45">
        <v>1</v>
      </c>
      <c r="AB18" s="45">
        <v>11</v>
      </c>
      <c r="AC18" s="46">
        <f t="shared" si="2"/>
        <v>12</v>
      </c>
      <c r="AD18" s="45">
        <v>9</v>
      </c>
      <c r="AE18" s="45">
        <v>8</v>
      </c>
      <c r="AF18" s="45">
        <f t="shared" si="0"/>
        <v>17</v>
      </c>
    </row>
    <row r="19" spans="1:32" ht="16.5" customHeight="1">
      <c r="A19" s="66" t="s">
        <v>44</v>
      </c>
      <c r="B19" s="66"/>
      <c r="C19" s="82">
        <v>4612</v>
      </c>
      <c r="D19" s="83">
        <v>108737</v>
      </c>
      <c r="E19" s="83">
        <v>1954</v>
      </c>
      <c r="F19" s="83">
        <v>1858</v>
      </c>
      <c r="G19" s="83">
        <f t="shared" si="3"/>
        <v>14333</v>
      </c>
      <c r="H19" s="83">
        <v>1843</v>
      </c>
      <c r="I19" s="83">
        <v>7526</v>
      </c>
      <c r="J19" s="83">
        <v>565</v>
      </c>
      <c r="K19" s="83">
        <v>1410</v>
      </c>
      <c r="L19" s="83">
        <v>186</v>
      </c>
      <c r="M19" s="83">
        <v>72</v>
      </c>
      <c r="N19" s="83">
        <v>89</v>
      </c>
      <c r="O19" s="83">
        <f t="shared" si="1"/>
        <v>14</v>
      </c>
      <c r="P19" s="83">
        <v>9</v>
      </c>
      <c r="Q19" s="83">
        <v>157</v>
      </c>
      <c r="R19" s="83">
        <v>19</v>
      </c>
      <c r="S19" s="83">
        <v>129</v>
      </c>
      <c r="T19" s="83">
        <v>4</v>
      </c>
      <c r="U19" s="83">
        <v>5025</v>
      </c>
      <c r="V19" s="83">
        <v>971</v>
      </c>
      <c r="W19" s="83">
        <v>4012</v>
      </c>
      <c r="X19" s="83">
        <v>4513</v>
      </c>
      <c r="Y19" s="65"/>
      <c r="Z19" s="48"/>
      <c r="AA19" s="45">
        <v>1</v>
      </c>
      <c r="AB19" s="45">
        <v>13</v>
      </c>
      <c r="AC19" s="46">
        <f t="shared" si="2"/>
        <v>14</v>
      </c>
      <c r="AD19" s="45">
        <v>2</v>
      </c>
      <c r="AE19" s="45">
        <v>8</v>
      </c>
      <c r="AF19" s="45">
        <f t="shared" si="0"/>
        <v>10</v>
      </c>
    </row>
    <row r="20" spans="1:32" s="51" customFormat="1" ht="16.5" customHeight="1">
      <c r="A20" s="68"/>
      <c r="B20" s="69" t="s">
        <v>45</v>
      </c>
      <c r="C20" s="82">
        <v>895</v>
      </c>
      <c r="D20" s="83">
        <v>21438</v>
      </c>
      <c r="E20" s="83">
        <v>307</v>
      </c>
      <c r="F20" s="83">
        <v>292</v>
      </c>
      <c r="G20" s="83">
        <f>I20+K20+M20+O20+Q20+S20+U20</f>
        <v>2680</v>
      </c>
      <c r="H20" s="83">
        <f>J20+L20+N20+P20+R20+T20+V20</f>
        <v>284</v>
      </c>
      <c r="I20" s="83">
        <v>1687</v>
      </c>
      <c r="J20" s="83">
        <v>117</v>
      </c>
      <c r="K20" s="83">
        <v>269</v>
      </c>
      <c r="L20" s="83">
        <v>25</v>
      </c>
      <c r="M20" s="83">
        <v>12</v>
      </c>
      <c r="N20" s="83">
        <v>14</v>
      </c>
      <c r="O20" s="83">
        <f t="shared" si="1"/>
        <v>5</v>
      </c>
      <c r="P20" s="83">
        <f>AF20</f>
        <v>3</v>
      </c>
      <c r="Q20" s="83">
        <v>32</v>
      </c>
      <c r="R20" s="83">
        <v>4</v>
      </c>
      <c r="S20" s="83">
        <v>23</v>
      </c>
      <c r="T20" s="83">
        <v>1</v>
      </c>
      <c r="U20" s="83">
        <v>652</v>
      </c>
      <c r="V20" s="83">
        <v>120</v>
      </c>
      <c r="W20" s="83">
        <v>4237</v>
      </c>
      <c r="X20" s="83">
        <v>3453</v>
      </c>
      <c r="Y20" s="65"/>
      <c r="Z20" s="48"/>
      <c r="AA20" s="50">
        <v>0</v>
      </c>
      <c r="AB20" s="50">
        <v>5</v>
      </c>
      <c r="AC20" s="46">
        <f t="shared" si="2"/>
        <v>5</v>
      </c>
      <c r="AD20" s="50">
        <v>0</v>
      </c>
      <c r="AE20" s="50">
        <v>3</v>
      </c>
      <c r="AF20" s="50">
        <f t="shared" si="0"/>
        <v>3</v>
      </c>
    </row>
    <row r="21" spans="1:32" s="51" customFormat="1" ht="16.5" customHeight="1">
      <c r="A21" s="68"/>
      <c r="B21" s="69" t="s">
        <v>46</v>
      </c>
      <c r="C21" s="82">
        <v>257</v>
      </c>
      <c r="D21" s="83">
        <v>5301</v>
      </c>
      <c r="E21" s="83">
        <v>53</v>
      </c>
      <c r="F21" s="83">
        <v>38</v>
      </c>
      <c r="G21" s="83">
        <f t="shared" si="3"/>
        <v>865</v>
      </c>
      <c r="H21" s="83">
        <f aca="true" t="shared" si="4" ref="H21:H47">J21+L21+N21+P21+R21+T21+V21</f>
        <v>149</v>
      </c>
      <c r="I21" s="83">
        <v>224</v>
      </c>
      <c r="J21" s="83">
        <v>13</v>
      </c>
      <c r="K21" s="83">
        <v>37</v>
      </c>
      <c r="L21" s="83">
        <v>4</v>
      </c>
      <c r="M21" s="83">
        <v>1</v>
      </c>
      <c r="N21" s="83">
        <v>0</v>
      </c>
      <c r="O21" s="83">
        <f t="shared" si="1"/>
        <v>1</v>
      </c>
      <c r="P21" s="83">
        <f>AF21</f>
        <v>1</v>
      </c>
      <c r="Q21" s="83">
        <v>0</v>
      </c>
      <c r="R21" s="83">
        <v>0</v>
      </c>
      <c r="S21" s="83">
        <v>0</v>
      </c>
      <c r="T21" s="83">
        <v>0</v>
      </c>
      <c r="U21" s="83">
        <v>602</v>
      </c>
      <c r="V21" s="83">
        <v>131</v>
      </c>
      <c r="W21" s="83">
        <v>3261</v>
      </c>
      <c r="X21" s="83">
        <v>3104</v>
      </c>
      <c r="Y21" s="65"/>
      <c r="Z21" s="48"/>
      <c r="AA21" s="50">
        <v>0</v>
      </c>
      <c r="AB21" s="50">
        <v>1</v>
      </c>
      <c r="AC21" s="46">
        <f t="shared" si="2"/>
        <v>1</v>
      </c>
      <c r="AD21" s="50">
        <v>0</v>
      </c>
      <c r="AE21" s="50">
        <v>1</v>
      </c>
      <c r="AF21" s="50">
        <f t="shared" si="0"/>
        <v>1</v>
      </c>
    </row>
    <row r="22" spans="1:32" s="51" customFormat="1" ht="16.5" customHeight="1">
      <c r="A22" s="68"/>
      <c r="B22" s="69" t="s">
        <v>47</v>
      </c>
      <c r="C22" s="82">
        <v>403</v>
      </c>
      <c r="D22" s="83">
        <v>2776</v>
      </c>
      <c r="E22" s="83">
        <v>89</v>
      </c>
      <c r="F22" s="83">
        <v>78</v>
      </c>
      <c r="G22" s="83">
        <f t="shared" si="3"/>
        <v>1617</v>
      </c>
      <c r="H22" s="83">
        <f t="shared" si="4"/>
        <v>197</v>
      </c>
      <c r="I22" s="83">
        <v>674</v>
      </c>
      <c r="J22" s="83">
        <v>54</v>
      </c>
      <c r="K22" s="83">
        <v>185</v>
      </c>
      <c r="L22" s="83">
        <v>20</v>
      </c>
      <c r="M22" s="83">
        <v>6</v>
      </c>
      <c r="N22" s="83">
        <v>6</v>
      </c>
      <c r="O22" s="83">
        <f t="shared" si="1"/>
        <v>0</v>
      </c>
      <c r="P22" s="83">
        <f aca="true" t="shared" si="5" ref="P22:P44">AF22</f>
        <v>0</v>
      </c>
      <c r="Q22" s="83">
        <v>27</v>
      </c>
      <c r="R22" s="83">
        <v>3</v>
      </c>
      <c r="S22" s="83">
        <v>3</v>
      </c>
      <c r="T22" s="83">
        <v>0</v>
      </c>
      <c r="U22" s="83">
        <v>722</v>
      </c>
      <c r="V22" s="83">
        <v>114</v>
      </c>
      <c r="W22" s="83">
        <v>4085</v>
      </c>
      <c r="X22" s="83">
        <v>3759</v>
      </c>
      <c r="Y22" s="65"/>
      <c r="Z22" s="48"/>
      <c r="AA22" s="50">
        <v>0</v>
      </c>
      <c r="AB22" s="50">
        <v>0</v>
      </c>
      <c r="AC22" s="46">
        <f t="shared" si="2"/>
        <v>0</v>
      </c>
      <c r="AD22" s="50">
        <v>0</v>
      </c>
      <c r="AE22" s="50">
        <v>0</v>
      </c>
      <c r="AF22" s="50">
        <f t="shared" si="0"/>
        <v>0</v>
      </c>
    </row>
    <row r="23" spans="1:32" s="51" customFormat="1" ht="16.5" customHeight="1">
      <c r="A23" s="68"/>
      <c r="B23" s="69" t="s">
        <v>48</v>
      </c>
      <c r="C23" s="82">
        <v>7</v>
      </c>
      <c r="D23" s="83">
        <v>847</v>
      </c>
      <c r="E23" s="83">
        <v>23</v>
      </c>
      <c r="F23" s="83">
        <v>23</v>
      </c>
      <c r="G23" s="83">
        <f t="shared" si="3"/>
        <v>118</v>
      </c>
      <c r="H23" s="83">
        <f t="shared" si="4"/>
        <v>24</v>
      </c>
      <c r="I23" s="83">
        <v>23</v>
      </c>
      <c r="J23" s="83">
        <v>0</v>
      </c>
      <c r="K23" s="83">
        <v>1</v>
      </c>
      <c r="L23" s="83">
        <v>0</v>
      </c>
      <c r="M23" s="83">
        <v>0</v>
      </c>
      <c r="N23" s="83">
        <v>0</v>
      </c>
      <c r="O23" s="83">
        <f t="shared" si="1"/>
        <v>0</v>
      </c>
      <c r="P23" s="83">
        <f t="shared" si="5"/>
        <v>0</v>
      </c>
      <c r="Q23" s="83">
        <v>0</v>
      </c>
      <c r="R23" s="83">
        <v>0</v>
      </c>
      <c r="S23" s="83">
        <v>0</v>
      </c>
      <c r="T23" s="83">
        <v>0</v>
      </c>
      <c r="U23" s="83">
        <v>94</v>
      </c>
      <c r="V23" s="83">
        <v>24</v>
      </c>
      <c r="W23" s="83">
        <v>981</v>
      </c>
      <c r="X23" s="83">
        <v>7782</v>
      </c>
      <c r="Y23" s="65"/>
      <c r="Z23" s="48"/>
      <c r="AA23" s="50">
        <v>0</v>
      </c>
      <c r="AB23" s="50">
        <v>0</v>
      </c>
      <c r="AC23" s="46">
        <f t="shared" si="2"/>
        <v>0</v>
      </c>
      <c r="AD23" s="50">
        <v>0</v>
      </c>
      <c r="AE23" s="50">
        <v>0</v>
      </c>
      <c r="AF23" s="50">
        <f t="shared" si="0"/>
        <v>0</v>
      </c>
    </row>
    <row r="24" spans="1:32" s="51" customFormat="1" ht="16.5" customHeight="1">
      <c r="A24" s="68"/>
      <c r="B24" s="69" t="s">
        <v>49</v>
      </c>
      <c r="C24" s="82">
        <v>158</v>
      </c>
      <c r="D24" s="83">
        <v>3276</v>
      </c>
      <c r="E24" s="83">
        <v>37</v>
      </c>
      <c r="F24" s="83">
        <v>34</v>
      </c>
      <c r="G24" s="83">
        <f>I24+K24+M24+O24+Q24+S24+U24</f>
        <v>285</v>
      </c>
      <c r="H24" s="83">
        <f t="shared" si="4"/>
        <v>45</v>
      </c>
      <c r="I24" s="83">
        <v>138</v>
      </c>
      <c r="J24" s="83">
        <v>13</v>
      </c>
      <c r="K24" s="83">
        <v>23</v>
      </c>
      <c r="L24" s="83">
        <v>3</v>
      </c>
      <c r="M24" s="83">
        <v>1</v>
      </c>
      <c r="N24" s="83">
        <v>0</v>
      </c>
      <c r="O24" s="83">
        <f t="shared" si="1"/>
        <v>0</v>
      </c>
      <c r="P24" s="83">
        <f t="shared" si="5"/>
        <v>0</v>
      </c>
      <c r="Q24" s="83">
        <v>0</v>
      </c>
      <c r="R24" s="83">
        <v>0</v>
      </c>
      <c r="S24" s="83">
        <v>3</v>
      </c>
      <c r="T24" s="83">
        <v>0</v>
      </c>
      <c r="U24" s="83">
        <v>120</v>
      </c>
      <c r="V24" s="83">
        <v>29</v>
      </c>
      <c r="W24" s="83">
        <v>4696</v>
      </c>
      <c r="X24" s="83">
        <v>5189</v>
      </c>
      <c r="Y24" s="65"/>
      <c r="Z24" s="48"/>
      <c r="AA24" s="50">
        <v>0</v>
      </c>
      <c r="AB24" s="50">
        <v>0</v>
      </c>
      <c r="AC24" s="46">
        <f t="shared" si="2"/>
        <v>0</v>
      </c>
      <c r="AD24" s="50">
        <v>0</v>
      </c>
      <c r="AE24" s="50">
        <v>0</v>
      </c>
      <c r="AF24" s="50">
        <f t="shared" si="0"/>
        <v>0</v>
      </c>
    </row>
    <row r="25" spans="1:32" s="51" customFormat="1" ht="16.5" customHeight="1">
      <c r="A25" s="68"/>
      <c r="B25" s="69" t="s">
        <v>50</v>
      </c>
      <c r="C25" s="82">
        <v>125</v>
      </c>
      <c r="D25" s="83">
        <v>6939</v>
      </c>
      <c r="E25" s="83">
        <v>116</v>
      </c>
      <c r="F25" s="83">
        <v>114</v>
      </c>
      <c r="G25" s="83">
        <f t="shared" si="3"/>
        <v>628</v>
      </c>
      <c r="H25" s="83">
        <f t="shared" si="4"/>
        <v>99</v>
      </c>
      <c r="I25" s="83">
        <v>341</v>
      </c>
      <c r="J25" s="83">
        <v>36</v>
      </c>
      <c r="K25" s="83">
        <v>43</v>
      </c>
      <c r="L25" s="83">
        <v>8</v>
      </c>
      <c r="M25" s="83">
        <v>3</v>
      </c>
      <c r="N25" s="83">
        <v>6</v>
      </c>
      <c r="O25" s="83">
        <f t="shared" si="1"/>
        <v>1</v>
      </c>
      <c r="P25" s="83">
        <f t="shared" si="5"/>
        <v>1</v>
      </c>
      <c r="Q25" s="83">
        <v>12</v>
      </c>
      <c r="R25" s="83">
        <v>2</v>
      </c>
      <c r="S25" s="83">
        <v>1</v>
      </c>
      <c r="T25" s="83">
        <v>0</v>
      </c>
      <c r="U25" s="83">
        <v>227</v>
      </c>
      <c r="V25" s="83">
        <v>46</v>
      </c>
      <c r="W25" s="83">
        <v>5281</v>
      </c>
      <c r="X25" s="83">
        <v>5513</v>
      </c>
      <c r="Y25" s="65"/>
      <c r="Z25" s="48"/>
      <c r="AA25" s="50">
        <v>0</v>
      </c>
      <c r="AB25" s="50">
        <v>1</v>
      </c>
      <c r="AC25" s="46">
        <f t="shared" si="2"/>
        <v>1</v>
      </c>
      <c r="AD25" s="50">
        <v>0</v>
      </c>
      <c r="AE25" s="50">
        <v>1</v>
      </c>
      <c r="AF25" s="50">
        <f t="shared" si="0"/>
        <v>1</v>
      </c>
    </row>
    <row r="26" spans="1:32" s="51" customFormat="1" ht="16.5" customHeight="1">
      <c r="A26" s="68"/>
      <c r="B26" s="69" t="s">
        <v>60</v>
      </c>
      <c r="C26" s="82">
        <v>10</v>
      </c>
      <c r="D26" s="83">
        <v>243</v>
      </c>
      <c r="E26" s="83">
        <v>7</v>
      </c>
      <c r="F26" s="83">
        <v>7</v>
      </c>
      <c r="G26" s="83">
        <f t="shared" si="3"/>
        <v>27</v>
      </c>
      <c r="H26" s="83">
        <f t="shared" si="4"/>
        <v>2</v>
      </c>
      <c r="I26" s="83">
        <v>17</v>
      </c>
      <c r="J26" s="83">
        <v>1</v>
      </c>
      <c r="K26" s="83">
        <v>3</v>
      </c>
      <c r="L26" s="83">
        <v>0</v>
      </c>
      <c r="M26" s="83">
        <v>0</v>
      </c>
      <c r="N26" s="83">
        <v>0</v>
      </c>
      <c r="O26" s="83">
        <f t="shared" si="1"/>
        <v>0</v>
      </c>
      <c r="P26" s="83">
        <f t="shared" si="5"/>
        <v>0</v>
      </c>
      <c r="Q26" s="83">
        <v>0</v>
      </c>
      <c r="R26" s="83">
        <v>0</v>
      </c>
      <c r="S26" s="83">
        <v>1</v>
      </c>
      <c r="T26" s="83">
        <v>0</v>
      </c>
      <c r="U26" s="83">
        <v>6</v>
      </c>
      <c r="V26" s="83">
        <v>1</v>
      </c>
      <c r="W26" s="83">
        <v>5114</v>
      </c>
      <c r="X26" s="83">
        <v>5277</v>
      </c>
      <c r="Y26" s="65"/>
      <c r="Z26" s="48"/>
      <c r="AA26" s="50">
        <v>0</v>
      </c>
      <c r="AB26" s="50">
        <v>0</v>
      </c>
      <c r="AC26" s="46">
        <f t="shared" si="2"/>
        <v>0</v>
      </c>
      <c r="AD26" s="50">
        <v>0</v>
      </c>
      <c r="AE26" s="50">
        <v>0</v>
      </c>
      <c r="AF26" s="50">
        <f t="shared" si="0"/>
        <v>0</v>
      </c>
    </row>
    <row r="27" spans="1:32" s="51" customFormat="1" ht="16.5" customHeight="1">
      <c r="A27" s="68"/>
      <c r="B27" s="70" t="s">
        <v>2</v>
      </c>
      <c r="C27" s="82">
        <v>98</v>
      </c>
      <c r="D27" s="83">
        <v>807</v>
      </c>
      <c r="E27" s="83">
        <v>52</v>
      </c>
      <c r="F27" s="83">
        <v>49</v>
      </c>
      <c r="G27" s="83">
        <f t="shared" si="3"/>
        <v>1033</v>
      </c>
      <c r="H27" s="83">
        <f t="shared" si="4"/>
        <v>145</v>
      </c>
      <c r="I27" s="83">
        <v>208</v>
      </c>
      <c r="J27" s="83">
        <v>8</v>
      </c>
      <c r="K27" s="83">
        <v>98</v>
      </c>
      <c r="L27" s="83">
        <v>14</v>
      </c>
      <c r="M27" s="83">
        <v>0</v>
      </c>
      <c r="N27" s="83">
        <v>0</v>
      </c>
      <c r="O27" s="83">
        <f t="shared" si="1"/>
        <v>4</v>
      </c>
      <c r="P27" s="83">
        <f t="shared" si="5"/>
        <v>4</v>
      </c>
      <c r="Q27" s="83">
        <v>6</v>
      </c>
      <c r="R27" s="83">
        <v>1</v>
      </c>
      <c r="S27" s="83">
        <v>1</v>
      </c>
      <c r="T27" s="83">
        <v>0</v>
      </c>
      <c r="U27" s="83">
        <v>716</v>
      </c>
      <c r="V27" s="83">
        <v>118</v>
      </c>
      <c r="W27" s="83">
        <v>1665</v>
      </c>
      <c r="X27" s="83">
        <v>4806</v>
      </c>
      <c r="Y27" s="65"/>
      <c r="Z27" s="48"/>
      <c r="AA27" s="50">
        <v>1</v>
      </c>
      <c r="AB27" s="50">
        <v>3</v>
      </c>
      <c r="AC27" s="46">
        <f t="shared" si="2"/>
        <v>4</v>
      </c>
      <c r="AD27" s="50">
        <v>2</v>
      </c>
      <c r="AE27" s="50">
        <v>2</v>
      </c>
      <c r="AF27" s="50">
        <f t="shared" si="0"/>
        <v>4</v>
      </c>
    </row>
    <row r="28" spans="1:32" s="51" customFormat="1" ht="16.5" customHeight="1">
      <c r="A28" s="68"/>
      <c r="B28" s="70" t="s">
        <v>25</v>
      </c>
      <c r="C28" s="82">
        <v>3</v>
      </c>
      <c r="D28" s="83">
        <v>204</v>
      </c>
      <c r="E28" s="83">
        <v>9</v>
      </c>
      <c r="F28" s="83">
        <v>9</v>
      </c>
      <c r="G28" s="83">
        <f t="shared" si="3"/>
        <v>120</v>
      </c>
      <c r="H28" s="83">
        <f t="shared" si="4"/>
        <v>12</v>
      </c>
      <c r="I28" s="83">
        <v>13</v>
      </c>
      <c r="J28" s="83">
        <v>4</v>
      </c>
      <c r="K28" s="83">
        <v>0</v>
      </c>
      <c r="L28" s="83">
        <v>0</v>
      </c>
      <c r="M28" s="83">
        <v>0</v>
      </c>
      <c r="N28" s="83">
        <v>0</v>
      </c>
      <c r="O28" s="83">
        <f t="shared" si="1"/>
        <v>0</v>
      </c>
      <c r="P28" s="83">
        <f t="shared" si="5"/>
        <v>0</v>
      </c>
      <c r="Q28" s="83">
        <v>6</v>
      </c>
      <c r="R28" s="83">
        <v>0</v>
      </c>
      <c r="S28" s="83">
        <v>9</v>
      </c>
      <c r="T28" s="83">
        <v>0</v>
      </c>
      <c r="U28" s="83">
        <v>92</v>
      </c>
      <c r="V28" s="83">
        <v>8</v>
      </c>
      <c r="W28" s="83">
        <v>13429</v>
      </c>
      <c r="X28" s="83">
        <v>0</v>
      </c>
      <c r="Y28" s="65"/>
      <c r="Z28" s="48"/>
      <c r="AA28" s="50">
        <v>0</v>
      </c>
      <c r="AB28" s="50">
        <v>0</v>
      </c>
      <c r="AC28" s="46">
        <f t="shared" si="2"/>
        <v>0</v>
      </c>
      <c r="AD28" s="50">
        <v>0</v>
      </c>
      <c r="AE28" s="50">
        <v>0</v>
      </c>
      <c r="AF28" s="50">
        <f t="shared" si="0"/>
        <v>0</v>
      </c>
    </row>
    <row r="29" spans="1:32" s="51" customFormat="1" ht="16.5" customHeight="1">
      <c r="A29" s="68"/>
      <c r="B29" s="70" t="s">
        <v>26</v>
      </c>
      <c r="C29" s="82">
        <v>5</v>
      </c>
      <c r="D29" s="83">
        <v>213</v>
      </c>
      <c r="E29" s="83">
        <v>7</v>
      </c>
      <c r="F29" s="83">
        <v>7</v>
      </c>
      <c r="G29" s="83">
        <f t="shared" si="3"/>
        <v>103</v>
      </c>
      <c r="H29" s="83">
        <f t="shared" si="4"/>
        <v>16</v>
      </c>
      <c r="I29" s="83">
        <v>58</v>
      </c>
      <c r="J29" s="83">
        <v>6</v>
      </c>
      <c r="K29" s="83">
        <v>22</v>
      </c>
      <c r="L29" s="83">
        <v>3</v>
      </c>
      <c r="M29" s="83">
        <v>0</v>
      </c>
      <c r="N29" s="83">
        <v>0</v>
      </c>
      <c r="O29" s="83">
        <f t="shared" si="1"/>
        <v>0</v>
      </c>
      <c r="P29" s="83">
        <f t="shared" si="5"/>
        <v>0</v>
      </c>
      <c r="Q29" s="83">
        <v>0</v>
      </c>
      <c r="R29" s="83">
        <v>0</v>
      </c>
      <c r="S29" s="83">
        <v>1</v>
      </c>
      <c r="T29" s="83">
        <v>0</v>
      </c>
      <c r="U29" s="83">
        <v>22</v>
      </c>
      <c r="V29" s="83">
        <v>7</v>
      </c>
      <c r="W29" s="83">
        <v>5489</v>
      </c>
      <c r="X29" s="83">
        <v>5943</v>
      </c>
      <c r="Y29" s="65"/>
      <c r="Z29" s="48"/>
      <c r="AA29" s="50">
        <v>0</v>
      </c>
      <c r="AB29" s="50">
        <v>0</v>
      </c>
      <c r="AC29" s="46">
        <f t="shared" si="2"/>
        <v>0</v>
      </c>
      <c r="AD29" s="50">
        <v>0</v>
      </c>
      <c r="AE29" s="50">
        <v>0</v>
      </c>
      <c r="AF29" s="50">
        <f t="shared" si="0"/>
        <v>0</v>
      </c>
    </row>
    <row r="30" spans="1:32" s="51" customFormat="1" ht="16.5" customHeight="1">
      <c r="A30" s="68"/>
      <c r="B30" s="70" t="s">
        <v>27</v>
      </c>
      <c r="C30" s="82">
        <v>17</v>
      </c>
      <c r="D30" s="83">
        <v>937</v>
      </c>
      <c r="E30" s="83">
        <v>23</v>
      </c>
      <c r="F30" s="83">
        <v>23</v>
      </c>
      <c r="G30" s="83">
        <f t="shared" si="3"/>
        <v>67</v>
      </c>
      <c r="H30" s="83">
        <f t="shared" si="4"/>
        <v>12</v>
      </c>
      <c r="I30" s="83">
        <v>49</v>
      </c>
      <c r="J30" s="83">
        <v>4</v>
      </c>
      <c r="K30" s="83">
        <v>3</v>
      </c>
      <c r="L30" s="83">
        <v>0</v>
      </c>
      <c r="M30" s="83">
        <v>3</v>
      </c>
      <c r="N30" s="83">
        <v>6</v>
      </c>
      <c r="O30" s="83">
        <f t="shared" si="1"/>
        <v>0</v>
      </c>
      <c r="P30" s="83">
        <f t="shared" si="5"/>
        <v>0</v>
      </c>
      <c r="Q30" s="83">
        <v>0</v>
      </c>
      <c r="R30" s="83">
        <v>0</v>
      </c>
      <c r="S30" s="83">
        <v>0</v>
      </c>
      <c r="T30" s="83">
        <v>0</v>
      </c>
      <c r="U30" s="83">
        <v>12</v>
      </c>
      <c r="V30" s="83">
        <v>2</v>
      </c>
      <c r="W30" s="83">
        <v>3310</v>
      </c>
      <c r="X30" s="83">
        <v>4801</v>
      </c>
      <c r="Y30" s="65"/>
      <c r="Z30" s="48"/>
      <c r="AA30" s="50">
        <v>0</v>
      </c>
      <c r="AB30" s="50">
        <v>0</v>
      </c>
      <c r="AC30" s="46">
        <f t="shared" si="2"/>
        <v>0</v>
      </c>
      <c r="AD30" s="50">
        <v>0</v>
      </c>
      <c r="AE30" s="50">
        <v>0</v>
      </c>
      <c r="AF30" s="50">
        <f t="shared" si="0"/>
        <v>0</v>
      </c>
    </row>
    <row r="31" spans="1:32" s="51" customFormat="1" ht="16.5" customHeight="1">
      <c r="A31" s="68"/>
      <c r="B31" s="70" t="s">
        <v>28</v>
      </c>
      <c r="C31" s="82">
        <v>12</v>
      </c>
      <c r="D31" s="83">
        <v>215</v>
      </c>
      <c r="E31" s="83">
        <v>10</v>
      </c>
      <c r="F31" s="83">
        <v>10</v>
      </c>
      <c r="G31" s="83">
        <f t="shared" si="3"/>
        <v>40</v>
      </c>
      <c r="H31" s="83">
        <f t="shared" si="4"/>
        <v>5</v>
      </c>
      <c r="I31" s="83">
        <v>16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f t="shared" si="1"/>
        <v>0</v>
      </c>
      <c r="P31" s="83">
        <f t="shared" si="5"/>
        <v>0</v>
      </c>
      <c r="Q31" s="83">
        <v>0</v>
      </c>
      <c r="R31" s="83">
        <v>0</v>
      </c>
      <c r="S31" s="83">
        <v>0</v>
      </c>
      <c r="T31" s="83">
        <v>0</v>
      </c>
      <c r="U31" s="83">
        <v>24</v>
      </c>
      <c r="V31" s="83">
        <v>5</v>
      </c>
      <c r="W31" s="83">
        <v>1263</v>
      </c>
      <c r="X31" s="83">
        <v>0</v>
      </c>
      <c r="Y31" s="65"/>
      <c r="Z31" s="48"/>
      <c r="AA31" s="50">
        <v>0</v>
      </c>
      <c r="AB31" s="50">
        <v>0</v>
      </c>
      <c r="AC31" s="46">
        <f t="shared" si="2"/>
        <v>0</v>
      </c>
      <c r="AD31" s="50">
        <v>0</v>
      </c>
      <c r="AE31" s="50">
        <v>0</v>
      </c>
      <c r="AF31" s="50">
        <f t="shared" si="0"/>
        <v>0</v>
      </c>
    </row>
    <row r="32" spans="1:32" s="51" customFormat="1" ht="16.5" customHeight="1">
      <c r="A32" s="68"/>
      <c r="B32" s="71" t="s">
        <v>29</v>
      </c>
      <c r="C32" s="82">
        <v>475</v>
      </c>
      <c r="D32" s="83">
        <v>6598</v>
      </c>
      <c r="E32" s="83">
        <v>188</v>
      </c>
      <c r="F32" s="83">
        <v>174</v>
      </c>
      <c r="G32" s="83">
        <f t="shared" si="3"/>
        <v>1314</v>
      </c>
      <c r="H32" s="83">
        <f t="shared" si="4"/>
        <v>184</v>
      </c>
      <c r="I32" s="83">
        <v>723</v>
      </c>
      <c r="J32" s="83">
        <v>64</v>
      </c>
      <c r="K32" s="83">
        <v>147</v>
      </c>
      <c r="L32" s="83">
        <v>22</v>
      </c>
      <c r="M32" s="83">
        <v>9</v>
      </c>
      <c r="N32" s="83">
        <v>13</v>
      </c>
      <c r="O32" s="83">
        <f t="shared" si="1"/>
        <v>0</v>
      </c>
      <c r="P32" s="83">
        <f t="shared" si="5"/>
        <v>0</v>
      </c>
      <c r="Q32" s="83">
        <v>11</v>
      </c>
      <c r="R32" s="83">
        <v>2</v>
      </c>
      <c r="S32" s="83">
        <v>2</v>
      </c>
      <c r="T32" s="83">
        <v>0</v>
      </c>
      <c r="U32" s="83">
        <v>422</v>
      </c>
      <c r="V32" s="83">
        <v>83</v>
      </c>
      <c r="W32" s="83">
        <v>4790</v>
      </c>
      <c r="X32" s="83">
        <v>5102</v>
      </c>
      <c r="Y32" s="65"/>
      <c r="Z32" s="48"/>
      <c r="AA32" s="50">
        <v>0</v>
      </c>
      <c r="AB32" s="50">
        <v>0</v>
      </c>
      <c r="AC32" s="46">
        <f t="shared" si="2"/>
        <v>0</v>
      </c>
      <c r="AD32" s="50">
        <v>0</v>
      </c>
      <c r="AE32" s="50">
        <v>0</v>
      </c>
      <c r="AF32" s="50">
        <f t="shared" si="0"/>
        <v>0</v>
      </c>
    </row>
    <row r="33" spans="1:32" s="51" customFormat="1" ht="16.5" customHeight="1">
      <c r="A33" s="68"/>
      <c r="B33" s="70" t="s">
        <v>30</v>
      </c>
      <c r="C33" s="82">
        <v>10</v>
      </c>
      <c r="D33" s="83">
        <v>728</v>
      </c>
      <c r="E33" s="83">
        <v>11</v>
      </c>
      <c r="F33" s="83">
        <v>11</v>
      </c>
      <c r="G33" s="83">
        <f t="shared" si="3"/>
        <v>115</v>
      </c>
      <c r="H33" s="83">
        <f t="shared" si="4"/>
        <v>21</v>
      </c>
      <c r="I33" s="83">
        <v>68</v>
      </c>
      <c r="J33" s="83">
        <v>11</v>
      </c>
      <c r="K33" s="83">
        <v>22</v>
      </c>
      <c r="L33" s="83">
        <v>4</v>
      </c>
      <c r="M33" s="83">
        <v>0</v>
      </c>
      <c r="N33" s="83">
        <v>0</v>
      </c>
      <c r="O33" s="83">
        <f t="shared" si="1"/>
        <v>0</v>
      </c>
      <c r="P33" s="83">
        <f t="shared" si="5"/>
        <v>0</v>
      </c>
      <c r="Q33" s="83">
        <v>0</v>
      </c>
      <c r="R33" s="83">
        <v>0</v>
      </c>
      <c r="S33" s="83">
        <v>1</v>
      </c>
      <c r="T33" s="83">
        <v>0</v>
      </c>
      <c r="U33" s="83">
        <v>24</v>
      </c>
      <c r="V33" s="83">
        <v>6</v>
      </c>
      <c r="W33" s="83">
        <v>7867</v>
      </c>
      <c r="X33" s="83">
        <v>4951</v>
      </c>
      <c r="Y33" s="65"/>
      <c r="Z33" s="48"/>
      <c r="AA33" s="50">
        <v>0</v>
      </c>
      <c r="AB33" s="50">
        <v>0</v>
      </c>
      <c r="AC33" s="46">
        <f t="shared" si="2"/>
        <v>0</v>
      </c>
      <c r="AD33" s="50">
        <v>0</v>
      </c>
      <c r="AE33" s="50">
        <v>0</v>
      </c>
      <c r="AF33" s="50">
        <f t="shared" si="0"/>
        <v>0</v>
      </c>
    </row>
    <row r="34" spans="1:32" s="51" customFormat="1" ht="16.5" customHeight="1">
      <c r="A34" s="68"/>
      <c r="B34" s="70" t="s">
        <v>31</v>
      </c>
      <c r="C34" s="82">
        <v>313</v>
      </c>
      <c r="D34" s="83">
        <v>6246</v>
      </c>
      <c r="E34" s="83">
        <v>123</v>
      </c>
      <c r="F34" s="83">
        <v>121</v>
      </c>
      <c r="G34" s="83">
        <f t="shared" si="3"/>
        <v>959</v>
      </c>
      <c r="H34" s="83">
        <f t="shared" si="4"/>
        <v>116</v>
      </c>
      <c r="I34" s="83">
        <v>575</v>
      </c>
      <c r="J34" s="83">
        <v>43</v>
      </c>
      <c r="K34" s="83">
        <v>83</v>
      </c>
      <c r="L34" s="83">
        <v>12</v>
      </c>
      <c r="M34" s="83">
        <v>9</v>
      </c>
      <c r="N34" s="83">
        <v>9</v>
      </c>
      <c r="O34" s="83">
        <f t="shared" si="1"/>
        <v>0</v>
      </c>
      <c r="P34" s="83">
        <f t="shared" si="5"/>
        <v>0</v>
      </c>
      <c r="Q34" s="83">
        <v>20</v>
      </c>
      <c r="R34" s="83">
        <v>2</v>
      </c>
      <c r="S34" s="83">
        <v>12</v>
      </c>
      <c r="T34" s="83">
        <v>0</v>
      </c>
      <c r="U34" s="83">
        <v>260</v>
      </c>
      <c r="V34" s="83">
        <v>50</v>
      </c>
      <c r="W34" s="83">
        <v>4460</v>
      </c>
      <c r="X34" s="83">
        <v>4832</v>
      </c>
      <c r="Y34" s="65"/>
      <c r="Z34" s="48"/>
      <c r="AA34" s="50">
        <v>0</v>
      </c>
      <c r="AB34" s="50">
        <v>0</v>
      </c>
      <c r="AC34" s="46">
        <f t="shared" si="2"/>
        <v>0</v>
      </c>
      <c r="AD34" s="50">
        <v>0</v>
      </c>
      <c r="AE34" s="50">
        <v>0</v>
      </c>
      <c r="AF34" s="50">
        <f t="shared" si="0"/>
        <v>0</v>
      </c>
    </row>
    <row r="35" spans="1:32" s="51" customFormat="1" ht="16.5" customHeight="1">
      <c r="A35" s="68"/>
      <c r="B35" s="70" t="s">
        <v>32</v>
      </c>
      <c r="C35" s="82">
        <v>314</v>
      </c>
      <c r="D35" s="83">
        <v>25056</v>
      </c>
      <c r="E35" s="83">
        <v>223</v>
      </c>
      <c r="F35" s="83">
        <v>215</v>
      </c>
      <c r="G35" s="83">
        <f t="shared" si="3"/>
        <v>1004</v>
      </c>
      <c r="H35" s="83">
        <f t="shared" si="4"/>
        <v>99</v>
      </c>
      <c r="I35" s="83">
        <v>713</v>
      </c>
      <c r="J35" s="83">
        <v>51</v>
      </c>
      <c r="K35" s="83">
        <v>98</v>
      </c>
      <c r="L35" s="83">
        <v>12</v>
      </c>
      <c r="M35" s="83">
        <v>9</v>
      </c>
      <c r="N35" s="83">
        <v>9</v>
      </c>
      <c r="O35" s="83">
        <f t="shared" si="1"/>
        <v>0</v>
      </c>
      <c r="P35" s="83">
        <f t="shared" si="5"/>
        <v>0</v>
      </c>
      <c r="Q35" s="83">
        <v>19</v>
      </c>
      <c r="R35" s="83">
        <v>2</v>
      </c>
      <c r="S35" s="83">
        <v>45</v>
      </c>
      <c r="T35" s="83">
        <v>1</v>
      </c>
      <c r="U35" s="83">
        <v>120</v>
      </c>
      <c r="V35" s="83">
        <v>24</v>
      </c>
      <c r="W35" s="83">
        <v>4131</v>
      </c>
      <c r="X35" s="83">
        <v>4475</v>
      </c>
      <c r="Y35" s="65"/>
      <c r="Z35" s="48"/>
      <c r="AA35" s="50">
        <v>0</v>
      </c>
      <c r="AB35" s="50">
        <v>0</v>
      </c>
      <c r="AC35" s="46">
        <f t="shared" si="2"/>
        <v>0</v>
      </c>
      <c r="AD35" s="50">
        <v>0</v>
      </c>
      <c r="AE35" s="50">
        <v>0</v>
      </c>
      <c r="AF35" s="50">
        <f t="shared" si="0"/>
        <v>0</v>
      </c>
    </row>
    <row r="36" spans="1:32" s="51" customFormat="1" ht="16.5" customHeight="1">
      <c r="A36" s="68"/>
      <c r="B36" s="70" t="s">
        <v>3</v>
      </c>
      <c r="C36" s="82">
        <v>803</v>
      </c>
      <c r="D36" s="83">
        <v>13390</v>
      </c>
      <c r="E36" s="83">
        <v>259</v>
      </c>
      <c r="F36" s="83">
        <v>251</v>
      </c>
      <c r="G36" s="83">
        <f t="shared" si="3"/>
        <v>1025</v>
      </c>
      <c r="H36" s="83">
        <f t="shared" si="4"/>
        <v>139</v>
      </c>
      <c r="I36" s="83">
        <v>709</v>
      </c>
      <c r="J36" s="83">
        <v>56</v>
      </c>
      <c r="K36" s="83">
        <v>80</v>
      </c>
      <c r="L36" s="83">
        <v>10</v>
      </c>
      <c r="M36" s="83">
        <v>7</v>
      </c>
      <c r="N36" s="83">
        <v>15</v>
      </c>
      <c r="O36" s="83">
        <f t="shared" si="1"/>
        <v>3</v>
      </c>
      <c r="P36" s="83">
        <f t="shared" si="5"/>
        <v>2</v>
      </c>
      <c r="Q36" s="83">
        <v>6</v>
      </c>
      <c r="R36" s="83">
        <v>1</v>
      </c>
      <c r="S36" s="83">
        <v>11</v>
      </c>
      <c r="T36" s="83">
        <v>0</v>
      </c>
      <c r="U36" s="83">
        <v>209</v>
      </c>
      <c r="V36" s="83">
        <v>55</v>
      </c>
      <c r="W36" s="83">
        <v>4243</v>
      </c>
      <c r="X36" s="83">
        <v>4495</v>
      </c>
      <c r="Y36" s="65"/>
      <c r="Z36" s="48"/>
      <c r="AA36" s="50">
        <v>0</v>
      </c>
      <c r="AB36" s="50">
        <v>3</v>
      </c>
      <c r="AC36" s="46">
        <f t="shared" si="2"/>
        <v>3</v>
      </c>
      <c r="AD36" s="50">
        <v>0</v>
      </c>
      <c r="AE36" s="50">
        <v>2</v>
      </c>
      <c r="AF36" s="50">
        <f t="shared" si="0"/>
        <v>2</v>
      </c>
    </row>
    <row r="37" spans="1:32" s="51" customFormat="1" ht="16.5" customHeight="1">
      <c r="A37" s="68"/>
      <c r="B37" s="70" t="s">
        <v>61</v>
      </c>
      <c r="C37" s="82">
        <v>135</v>
      </c>
      <c r="D37" s="83">
        <v>1941</v>
      </c>
      <c r="E37" s="83">
        <v>167</v>
      </c>
      <c r="F37" s="83">
        <v>159</v>
      </c>
      <c r="G37" s="83">
        <f t="shared" si="3"/>
        <v>614</v>
      </c>
      <c r="H37" s="83">
        <f t="shared" si="4"/>
        <v>80</v>
      </c>
      <c r="I37" s="83">
        <v>342</v>
      </c>
      <c r="J37" s="83">
        <v>17</v>
      </c>
      <c r="K37" s="83">
        <v>89</v>
      </c>
      <c r="L37" s="83">
        <v>15</v>
      </c>
      <c r="M37" s="83">
        <v>3</v>
      </c>
      <c r="N37" s="83">
        <v>4</v>
      </c>
      <c r="O37" s="83">
        <f t="shared" si="1"/>
        <v>0</v>
      </c>
      <c r="P37" s="83">
        <f t="shared" si="5"/>
        <v>0</v>
      </c>
      <c r="Q37" s="83">
        <v>12</v>
      </c>
      <c r="R37" s="83">
        <v>2</v>
      </c>
      <c r="S37" s="83">
        <v>6</v>
      </c>
      <c r="T37" s="83">
        <v>0</v>
      </c>
      <c r="U37" s="83">
        <v>162</v>
      </c>
      <c r="V37" s="83">
        <v>42</v>
      </c>
      <c r="W37" s="83">
        <v>2187</v>
      </c>
      <c r="X37" s="83">
        <v>5756</v>
      </c>
      <c r="Y37" s="65"/>
      <c r="Z37" s="52">
        <f>SUM(Z12:Z36)</f>
        <v>0</v>
      </c>
      <c r="AA37" s="50">
        <v>0</v>
      </c>
      <c r="AB37" s="50">
        <v>0</v>
      </c>
      <c r="AC37" s="46">
        <f t="shared" si="2"/>
        <v>0</v>
      </c>
      <c r="AD37" s="50">
        <v>0</v>
      </c>
      <c r="AE37" s="50">
        <v>0</v>
      </c>
      <c r="AF37" s="50">
        <f t="shared" si="0"/>
        <v>0</v>
      </c>
    </row>
    <row r="38" spans="1:32" s="51" customFormat="1" ht="16.5" customHeight="1">
      <c r="A38" s="68"/>
      <c r="B38" s="71" t="s">
        <v>33</v>
      </c>
      <c r="C38" s="82">
        <v>9</v>
      </c>
      <c r="D38" s="83">
        <v>91</v>
      </c>
      <c r="E38" s="83">
        <v>1</v>
      </c>
      <c r="F38" s="83">
        <v>0</v>
      </c>
      <c r="G38" s="83">
        <f t="shared" si="3"/>
        <v>10</v>
      </c>
      <c r="H38" s="83">
        <f t="shared" si="4"/>
        <v>1</v>
      </c>
      <c r="I38" s="83">
        <v>3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f t="shared" si="1"/>
        <v>0</v>
      </c>
      <c r="P38" s="83">
        <f t="shared" si="5"/>
        <v>0</v>
      </c>
      <c r="Q38" s="83">
        <v>0</v>
      </c>
      <c r="R38" s="83">
        <v>0</v>
      </c>
      <c r="S38" s="83">
        <v>1</v>
      </c>
      <c r="T38" s="83">
        <v>0</v>
      </c>
      <c r="U38" s="83">
        <v>6</v>
      </c>
      <c r="V38" s="83">
        <v>1</v>
      </c>
      <c r="W38" s="83">
        <v>1422</v>
      </c>
      <c r="X38" s="83">
        <v>0</v>
      </c>
      <c r="Y38" s="65"/>
      <c r="Z38" s="52"/>
      <c r="AA38" s="50">
        <v>0</v>
      </c>
      <c r="AB38" s="50">
        <v>0</v>
      </c>
      <c r="AC38" s="46">
        <f t="shared" si="2"/>
        <v>0</v>
      </c>
      <c r="AD38" s="50">
        <v>0</v>
      </c>
      <c r="AE38" s="50">
        <v>0</v>
      </c>
      <c r="AF38" s="50">
        <f t="shared" si="0"/>
        <v>0</v>
      </c>
    </row>
    <row r="39" spans="1:32" s="51" customFormat="1" ht="16.5" customHeight="1">
      <c r="A39" s="68"/>
      <c r="B39" s="70" t="s">
        <v>34</v>
      </c>
      <c r="C39" s="82">
        <v>368</v>
      </c>
      <c r="D39" s="83">
        <v>8759</v>
      </c>
      <c r="E39" s="83">
        <v>154</v>
      </c>
      <c r="F39" s="83">
        <v>152</v>
      </c>
      <c r="G39" s="83">
        <f t="shared" si="3"/>
        <v>1065</v>
      </c>
      <c r="H39" s="83">
        <f t="shared" si="4"/>
        <v>140</v>
      </c>
      <c r="I39" s="83">
        <v>603</v>
      </c>
      <c r="J39" s="83">
        <v>45</v>
      </c>
      <c r="K39" s="83">
        <v>118</v>
      </c>
      <c r="L39" s="83">
        <v>20</v>
      </c>
      <c r="M39" s="83">
        <v>6</v>
      </c>
      <c r="N39" s="83">
        <v>5</v>
      </c>
      <c r="O39" s="83">
        <f t="shared" si="1"/>
        <v>0</v>
      </c>
      <c r="P39" s="83">
        <f t="shared" si="5"/>
        <v>0</v>
      </c>
      <c r="Q39" s="83">
        <v>6</v>
      </c>
      <c r="R39" s="83">
        <v>1</v>
      </c>
      <c r="S39" s="83">
        <v>7</v>
      </c>
      <c r="T39" s="83">
        <v>0</v>
      </c>
      <c r="U39" s="83">
        <v>325</v>
      </c>
      <c r="V39" s="83">
        <v>69</v>
      </c>
      <c r="W39" s="83">
        <v>3348</v>
      </c>
      <c r="X39" s="83">
        <v>5519</v>
      </c>
      <c r="Y39" s="65"/>
      <c r="Z39" s="52"/>
      <c r="AA39" s="50">
        <v>0</v>
      </c>
      <c r="AB39" s="50">
        <v>0</v>
      </c>
      <c r="AC39" s="46">
        <f t="shared" si="2"/>
        <v>0</v>
      </c>
      <c r="AD39" s="50">
        <v>0</v>
      </c>
      <c r="AE39" s="50">
        <v>0</v>
      </c>
      <c r="AF39" s="50">
        <f t="shared" si="0"/>
        <v>0</v>
      </c>
    </row>
    <row r="40" spans="1:32" s="51" customFormat="1" ht="16.5" customHeight="1">
      <c r="A40" s="68"/>
      <c r="B40" s="70" t="s">
        <v>35</v>
      </c>
      <c r="C40" s="82">
        <v>10</v>
      </c>
      <c r="D40" s="83">
        <v>112</v>
      </c>
      <c r="E40" s="83">
        <v>6</v>
      </c>
      <c r="F40" s="83">
        <v>5</v>
      </c>
      <c r="G40" s="83">
        <f t="shared" si="3"/>
        <v>36</v>
      </c>
      <c r="H40" s="83">
        <f t="shared" si="4"/>
        <v>3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f t="shared" si="1"/>
        <v>0</v>
      </c>
      <c r="P40" s="83">
        <f t="shared" si="5"/>
        <v>0</v>
      </c>
      <c r="Q40" s="83">
        <v>0</v>
      </c>
      <c r="R40" s="83">
        <v>0</v>
      </c>
      <c r="S40" s="83">
        <v>0</v>
      </c>
      <c r="T40" s="83">
        <v>0</v>
      </c>
      <c r="U40" s="83">
        <v>36</v>
      </c>
      <c r="V40" s="83">
        <v>3</v>
      </c>
      <c r="W40" s="83">
        <v>0</v>
      </c>
      <c r="X40" s="83">
        <v>0</v>
      </c>
      <c r="Y40" s="65"/>
      <c r="Z40" s="52"/>
      <c r="AA40" s="50">
        <v>0</v>
      </c>
      <c r="AB40" s="50">
        <v>0</v>
      </c>
      <c r="AC40" s="46">
        <f t="shared" si="2"/>
        <v>0</v>
      </c>
      <c r="AD40" s="50">
        <v>0</v>
      </c>
      <c r="AE40" s="50">
        <v>0</v>
      </c>
      <c r="AF40" s="50">
        <f t="shared" si="0"/>
        <v>0</v>
      </c>
    </row>
    <row r="41" spans="1:32" s="51" customFormat="1" ht="16.5" customHeight="1">
      <c r="A41" s="68"/>
      <c r="B41" s="72" t="s">
        <v>62</v>
      </c>
      <c r="C41" s="82">
        <v>10</v>
      </c>
      <c r="D41" s="83">
        <v>40</v>
      </c>
      <c r="E41" s="83">
        <v>0</v>
      </c>
      <c r="F41" s="83">
        <v>0</v>
      </c>
      <c r="G41" s="83">
        <f t="shared" si="3"/>
        <v>12</v>
      </c>
      <c r="H41" s="83">
        <f t="shared" si="4"/>
        <v>1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f t="shared" si="1"/>
        <v>0</v>
      </c>
      <c r="P41" s="83">
        <f t="shared" si="5"/>
        <v>0</v>
      </c>
      <c r="Q41" s="83">
        <v>0</v>
      </c>
      <c r="R41" s="83">
        <v>0</v>
      </c>
      <c r="S41" s="83">
        <v>0</v>
      </c>
      <c r="T41" s="83">
        <v>0</v>
      </c>
      <c r="U41" s="83">
        <v>12</v>
      </c>
      <c r="V41" s="83">
        <v>1</v>
      </c>
      <c r="W41" s="83">
        <v>0</v>
      </c>
      <c r="X41" s="83">
        <v>0</v>
      </c>
      <c r="Y41" s="65"/>
      <c r="Z41" s="52"/>
      <c r="AA41" s="50">
        <v>0</v>
      </c>
      <c r="AB41" s="50">
        <v>0</v>
      </c>
      <c r="AC41" s="46">
        <f t="shared" si="2"/>
        <v>0</v>
      </c>
      <c r="AD41" s="50">
        <v>0</v>
      </c>
      <c r="AE41" s="50">
        <v>0</v>
      </c>
      <c r="AF41" s="50">
        <f t="shared" si="0"/>
        <v>0</v>
      </c>
    </row>
    <row r="42" spans="1:32" s="51" customFormat="1" ht="16.5" customHeight="1">
      <c r="A42" s="68"/>
      <c r="B42" s="72" t="s">
        <v>59</v>
      </c>
      <c r="C42" s="82">
        <v>11</v>
      </c>
      <c r="D42" s="83">
        <v>218</v>
      </c>
      <c r="E42" s="83">
        <v>2</v>
      </c>
      <c r="F42" s="83">
        <v>2</v>
      </c>
      <c r="G42" s="83">
        <f t="shared" si="3"/>
        <v>6</v>
      </c>
      <c r="H42" s="83">
        <f t="shared" si="4"/>
        <v>0</v>
      </c>
      <c r="I42" s="83">
        <v>6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f t="shared" si="1"/>
        <v>0</v>
      </c>
      <c r="P42" s="83">
        <f t="shared" si="5"/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1230</v>
      </c>
      <c r="X42" s="83">
        <v>0</v>
      </c>
      <c r="Y42" s="65"/>
      <c r="Z42" s="49"/>
      <c r="AA42" s="50">
        <v>0</v>
      </c>
      <c r="AB42" s="50">
        <v>0</v>
      </c>
      <c r="AC42" s="46">
        <f t="shared" si="2"/>
        <v>0</v>
      </c>
      <c r="AD42" s="50">
        <v>0</v>
      </c>
      <c r="AE42" s="50">
        <v>0</v>
      </c>
      <c r="AF42" s="50">
        <f t="shared" si="0"/>
        <v>0</v>
      </c>
    </row>
    <row r="43" spans="1:32" s="51" customFormat="1" ht="16.5" customHeight="1">
      <c r="A43" s="68"/>
      <c r="B43" s="70" t="s">
        <v>36</v>
      </c>
      <c r="C43" s="82">
        <v>37</v>
      </c>
      <c r="D43" s="83">
        <v>216</v>
      </c>
      <c r="E43" s="83">
        <v>1</v>
      </c>
      <c r="F43" s="83">
        <v>1</v>
      </c>
      <c r="G43" s="83">
        <f t="shared" si="3"/>
        <v>26</v>
      </c>
      <c r="H43" s="83">
        <f t="shared" si="4"/>
        <v>3</v>
      </c>
      <c r="I43" s="83">
        <v>25</v>
      </c>
      <c r="J43" s="83">
        <v>3</v>
      </c>
      <c r="K43" s="83">
        <v>1</v>
      </c>
      <c r="L43" s="83">
        <v>0</v>
      </c>
      <c r="M43" s="83">
        <v>0</v>
      </c>
      <c r="N43" s="83">
        <v>0</v>
      </c>
      <c r="O43" s="83">
        <f t="shared" si="1"/>
        <v>0</v>
      </c>
      <c r="P43" s="83">
        <f t="shared" si="5"/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6301</v>
      </c>
      <c r="X43" s="83">
        <v>2432</v>
      </c>
      <c r="Y43" s="65"/>
      <c r="Z43" s="49"/>
      <c r="AA43" s="50">
        <v>0</v>
      </c>
      <c r="AB43" s="50">
        <v>0</v>
      </c>
      <c r="AC43" s="46">
        <f t="shared" si="2"/>
        <v>0</v>
      </c>
      <c r="AD43" s="50">
        <v>0</v>
      </c>
      <c r="AE43" s="50">
        <v>0</v>
      </c>
      <c r="AF43" s="50">
        <f t="shared" si="0"/>
        <v>0</v>
      </c>
    </row>
    <row r="44" spans="1:32" s="51" customFormat="1" ht="16.5" customHeight="1">
      <c r="A44" s="73"/>
      <c r="B44" s="70" t="s">
        <v>51</v>
      </c>
      <c r="C44" s="82">
        <v>127</v>
      </c>
      <c r="D44" s="83">
        <v>2146</v>
      </c>
      <c r="E44" s="83">
        <v>86</v>
      </c>
      <c r="F44" s="83">
        <v>83</v>
      </c>
      <c r="G44" s="83">
        <f t="shared" si="3"/>
        <v>564</v>
      </c>
      <c r="H44" s="83">
        <f t="shared" si="4"/>
        <v>62</v>
      </c>
      <c r="I44" s="83">
        <v>311</v>
      </c>
      <c r="J44" s="83">
        <v>17</v>
      </c>
      <c r="K44" s="83">
        <v>88</v>
      </c>
      <c r="L44" s="83">
        <v>11</v>
      </c>
      <c r="M44" s="83">
        <v>3</v>
      </c>
      <c r="N44" s="83">
        <v>2</v>
      </c>
      <c r="O44" s="83">
        <f t="shared" si="1"/>
        <v>0</v>
      </c>
      <c r="P44" s="83">
        <f t="shared" si="5"/>
        <v>0</v>
      </c>
      <c r="Q44" s="83">
        <v>0</v>
      </c>
      <c r="R44" s="83">
        <v>0</v>
      </c>
      <c r="S44" s="83">
        <v>2</v>
      </c>
      <c r="T44" s="83">
        <v>0</v>
      </c>
      <c r="U44" s="83">
        <v>160</v>
      </c>
      <c r="V44" s="83">
        <v>32</v>
      </c>
      <c r="W44" s="83">
        <v>2861</v>
      </c>
      <c r="X44" s="83">
        <v>4291</v>
      </c>
      <c r="Y44" s="65"/>
      <c r="AA44" s="50">
        <v>0</v>
      </c>
      <c r="AB44" s="50">
        <v>0</v>
      </c>
      <c r="AC44" s="46">
        <f t="shared" si="2"/>
        <v>0</v>
      </c>
      <c r="AD44" s="50">
        <v>0</v>
      </c>
      <c r="AE44" s="50">
        <v>0</v>
      </c>
      <c r="AF44" s="50">
        <f t="shared" si="0"/>
        <v>0</v>
      </c>
    </row>
    <row r="45" spans="1:32" ht="16.5" customHeight="1">
      <c r="A45" s="19" t="s">
        <v>37</v>
      </c>
      <c r="B45" s="19"/>
      <c r="C45" s="78">
        <v>943</v>
      </c>
      <c r="D45" s="79">
        <v>24113</v>
      </c>
      <c r="E45" s="79">
        <v>685</v>
      </c>
      <c r="F45" s="79">
        <v>552</v>
      </c>
      <c r="G45" s="79">
        <f t="shared" si="3"/>
        <v>5427</v>
      </c>
      <c r="H45" s="79">
        <f>J45+L45+N45+P45+R45+T45+V45</f>
        <v>882</v>
      </c>
      <c r="I45" s="79">
        <v>2717</v>
      </c>
      <c r="J45" s="79">
        <v>286</v>
      </c>
      <c r="K45" s="79">
        <v>663</v>
      </c>
      <c r="L45" s="79">
        <v>99</v>
      </c>
      <c r="M45" s="79">
        <v>18</v>
      </c>
      <c r="N45" s="79">
        <v>26</v>
      </c>
      <c r="O45" s="79">
        <f>AC45</f>
        <v>7</v>
      </c>
      <c r="P45" s="79">
        <f>AF45</f>
        <v>4</v>
      </c>
      <c r="Q45" s="79">
        <v>133</v>
      </c>
      <c r="R45" s="79">
        <v>14</v>
      </c>
      <c r="S45" s="79">
        <v>67</v>
      </c>
      <c r="T45" s="79">
        <v>2</v>
      </c>
      <c r="U45" s="79">
        <v>1822</v>
      </c>
      <c r="V45" s="79">
        <v>451</v>
      </c>
      <c r="W45" s="79">
        <v>5310</v>
      </c>
      <c r="X45" s="79">
        <v>5041</v>
      </c>
      <c r="Y45" s="3"/>
      <c r="AA45" s="45">
        <v>0</v>
      </c>
      <c r="AB45" s="45">
        <v>7</v>
      </c>
      <c r="AC45" s="46">
        <f t="shared" si="2"/>
        <v>7</v>
      </c>
      <c r="AD45" s="45">
        <v>0</v>
      </c>
      <c r="AE45" s="45">
        <v>4</v>
      </c>
      <c r="AF45" s="45">
        <f t="shared" si="0"/>
        <v>4</v>
      </c>
    </row>
    <row r="46" spans="1:32" ht="16.5" customHeight="1">
      <c r="A46" s="20" t="s">
        <v>63</v>
      </c>
      <c r="B46" s="20"/>
      <c r="C46" s="78">
        <v>26</v>
      </c>
      <c r="D46" s="79">
        <v>343</v>
      </c>
      <c r="E46" s="79">
        <v>4</v>
      </c>
      <c r="F46" s="79">
        <v>4</v>
      </c>
      <c r="G46" s="79">
        <f t="shared" si="3"/>
        <v>182</v>
      </c>
      <c r="H46" s="79">
        <f t="shared" si="4"/>
        <v>37</v>
      </c>
      <c r="I46" s="79">
        <v>104</v>
      </c>
      <c r="J46" s="79">
        <v>10</v>
      </c>
      <c r="K46" s="79">
        <v>7</v>
      </c>
      <c r="L46" s="79">
        <v>1</v>
      </c>
      <c r="M46" s="79">
        <v>1</v>
      </c>
      <c r="N46" s="79">
        <v>3</v>
      </c>
      <c r="O46" s="79">
        <f t="shared" si="1"/>
        <v>0</v>
      </c>
      <c r="P46" s="79">
        <f>AF46</f>
        <v>0</v>
      </c>
      <c r="Q46" s="79">
        <v>4</v>
      </c>
      <c r="R46" s="79">
        <v>0</v>
      </c>
      <c r="S46" s="79">
        <v>0</v>
      </c>
      <c r="T46" s="79">
        <v>0</v>
      </c>
      <c r="U46" s="79">
        <v>66</v>
      </c>
      <c r="V46" s="79">
        <v>23</v>
      </c>
      <c r="W46" s="79">
        <v>4745</v>
      </c>
      <c r="X46" s="79">
        <v>7554</v>
      </c>
      <c r="Y46" s="3"/>
      <c r="Z46" s="3"/>
      <c r="AA46" s="45">
        <v>0</v>
      </c>
      <c r="AB46" s="45">
        <v>0</v>
      </c>
      <c r="AC46" s="46">
        <f t="shared" si="2"/>
        <v>0</v>
      </c>
      <c r="AD46" s="45">
        <v>0</v>
      </c>
      <c r="AE46" s="45">
        <v>0</v>
      </c>
      <c r="AF46" s="45">
        <f t="shared" si="0"/>
        <v>0</v>
      </c>
    </row>
    <row r="47" spans="1:32" ht="16.5" customHeight="1">
      <c r="A47" s="54" t="s">
        <v>38</v>
      </c>
      <c r="B47" s="54"/>
      <c r="C47" s="85">
        <v>22086</v>
      </c>
      <c r="D47" s="86">
        <v>354767</v>
      </c>
      <c r="E47" s="86">
        <v>3756</v>
      </c>
      <c r="F47" s="86">
        <v>3609</v>
      </c>
      <c r="G47" s="86">
        <f t="shared" si="3"/>
        <v>21738</v>
      </c>
      <c r="H47" s="86">
        <f t="shared" si="4"/>
        <v>2173</v>
      </c>
      <c r="I47" s="86">
        <v>15871</v>
      </c>
      <c r="J47" s="86">
        <v>1129</v>
      </c>
      <c r="K47" s="86">
        <v>2114</v>
      </c>
      <c r="L47" s="86">
        <v>219</v>
      </c>
      <c r="M47" s="86">
        <v>51</v>
      </c>
      <c r="N47" s="86">
        <v>68</v>
      </c>
      <c r="O47" s="86">
        <f t="shared" si="1"/>
        <v>14</v>
      </c>
      <c r="P47" s="86">
        <f>AF47</f>
        <v>39</v>
      </c>
      <c r="Q47" s="86">
        <v>201</v>
      </c>
      <c r="R47" s="86">
        <v>20</v>
      </c>
      <c r="S47" s="86">
        <v>206</v>
      </c>
      <c r="T47" s="86">
        <v>6</v>
      </c>
      <c r="U47" s="86">
        <v>3281</v>
      </c>
      <c r="V47" s="86">
        <v>692</v>
      </c>
      <c r="W47" s="86">
        <v>3937</v>
      </c>
      <c r="X47" s="86">
        <v>3789</v>
      </c>
      <c r="Y47" s="3"/>
      <c r="AA47" s="45">
        <v>5</v>
      </c>
      <c r="AB47" s="45">
        <v>9</v>
      </c>
      <c r="AC47" s="46">
        <f t="shared" si="2"/>
        <v>14</v>
      </c>
      <c r="AD47" s="45">
        <v>34</v>
      </c>
      <c r="AE47" s="45">
        <v>5</v>
      </c>
      <c r="AF47" s="45">
        <f t="shared" si="0"/>
        <v>39</v>
      </c>
    </row>
    <row r="48" spans="1:32" ht="15" customHeight="1">
      <c r="A48" s="4" t="s">
        <v>52</v>
      </c>
      <c r="AA48" s="2">
        <f aca="true" t="shared" si="6" ref="AA48:AF48">SUM(AA15:AA47)</f>
        <v>15</v>
      </c>
      <c r="AB48" s="2">
        <f t="shared" si="6"/>
        <v>73</v>
      </c>
      <c r="AC48" s="2">
        <f t="shared" si="6"/>
        <v>88</v>
      </c>
      <c r="AD48" s="2">
        <f t="shared" si="6"/>
        <v>94</v>
      </c>
      <c r="AE48" s="2">
        <f t="shared" si="6"/>
        <v>46</v>
      </c>
      <c r="AF48" s="2">
        <f t="shared" si="6"/>
        <v>140</v>
      </c>
    </row>
    <row r="49" spans="27:32" ht="10.5">
      <c r="AA49" s="2">
        <f aca="true" t="shared" si="7" ref="AA49:AF49">AA48-SUM(AA20:AA44)</f>
        <v>14</v>
      </c>
      <c r="AB49" s="2">
        <f t="shared" si="7"/>
        <v>60</v>
      </c>
      <c r="AC49" s="2">
        <f t="shared" si="7"/>
        <v>74</v>
      </c>
      <c r="AD49" s="2">
        <f t="shared" si="7"/>
        <v>92</v>
      </c>
      <c r="AE49" s="2">
        <f t="shared" si="7"/>
        <v>37</v>
      </c>
      <c r="AF49" s="2">
        <f t="shared" si="7"/>
        <v>129</v>
      </c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fitToWidth="2" fitToHeight="1" horizontalDpi="600" verticalDpi="600" orientation="portrait" paperSize="9" r:id="rId1"/>
  <ignoredErrors>
    <ignoredError sqref="B11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toukei</cp:lastModifiedBy>
  <cp:lastPrinted>2011-03-08T09:33:19Z</cp:lastPrinted>
  <dcterms:created xsi:type="dcterms:W3CDTF">1997-10-22T07:41:27Z</dcterms:created>
  <dcterms:modified xsi:type="dcterms:W3CDTF">2011-03-08T09:33:27Z</dcterms:modified>
  <cp:category/>
  <cp:version/>
  <cp:contentType/>
  <cp:contentStatus/>
</cp:coreProperties>
</file>