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71" windowWidth="15120" windowHeight="11640" tabRatio="761" activeTab="0"/>
  </bookViews>
  <sheets>
    <sheet name="13-3" sheetId="1" r:id="rId1"/>
  </sheets>
  <externalReferences>
    <externalReference r:id="rId4"/>
  </externalReferences>
  <definedNames>
    <definedName name="Data" localSheetId="0">'13-3'!$B$10:$U$22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'13-3'!$B$10</definedName>
    <definedName name="Last1" localSheetId="0">'13-3'!$U$10</definedName>
    <definedName name="_xlnm.Print_Area" localSheetId="0">'13-3'!$A$1:$U$49</definedName>
    <definedName name="SIKI1" localSheetId="0">'13-3'!#REF!</definedName>
    <definedName name="Tag1" localSheetId="0">'13-3'!#REF!</definedName>
    <definedName name="Tag2" localSheetId="0">'13-3'!$K$6</definedName>
    <definedName name="Top1" localSheetId="0">'13-3'!$A$6</definedName>
  </definedNames>
  <calcPr fullCalcOnLoad="1" refMode="R1C1"/>
</workbook>
</file>

<file path=xl/sharedStrings.xml><?xml version="1.0" encoding="utf-8"?>
<sst xmlns="http://schemas.openxmlformats.org/spreadsheetml/2006/main" count="46" uniqueCount="45">
  <si>
    <t>その他</t>
  </si>
  <si>
    <t>（単位　百万円）</t>
  </si>
  <si>
    <t>定期積金</t>
  </si>
  <si>
    <t>納税準備</t>
  </si>
  <si>
    <t>非居住者円</t>
  </si>
  <si>
    <t>借用金</t>
  </si>
  <si>
    <t>手形貸付</t>
  </si>
  <si>
    <t>証書貸付</t>
  </si>
  <si>
    <t>当座貸越</t>
  </si>
  <si>
    <t>割引手形</t>
  </si>
  <si>
    <t>有価証券</t>
  </si>
  <si>
    <t>預け金</t>
  </si>
  <si>
    <t>１）各年１２月末日現在</t>
  </si>
  <si>
    <t>年　月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</si>
  <si>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</si>
  <si>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</si>
  <si>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</si>
  <si>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</si>
  <si>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</si>
  <si>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</si>
  <si>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</si>
  <si>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</si>
  <si>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</si>
  <si>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</si>
  <si>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２　</t>
  </si>
  <si>
    <t>総　額</t>
  </si>
  <si>
    <t>当　座</t>
  </si>
  <si>
    <t>普　通</t>
  </si>
  <si>
    <t>貯　蓄</t>
  </si>
  <si>
    <t>通　知</t>
  </si>
  <si>
    <t>定　期</t>
  </si>
  <si>
    <t>現　金</t>
  </si>
  <si>
    <t>加　盟</t>
  </si>
  <si>
    <t>預　　　金　　　残　　　高</t>
  </si>
  <si>
    <t>貸　　出　　金</t>
  </si>
  <si>
    <t>店舗数</t>
  </si>
  <si>
    <t>県統計調査課</t>
  </si>
  <si>
    <t>２）熊本県銀行協会資料より。</t>
  </si>
  <si>
    <t>　　２１　</t>
  </si>
  <si>
    <t>　　２２　</t>
  </si>
  <si>
    <t>１３－３　銀行主要勘定（平成１９～平成２３年）</t>
  </si>
  <si>
    <t>平成１９年</t>
  </si>
  <si>
    <t>　　２０　</t>
  </si>
  <si>
    <t>　　２３　</t>
  </si>
  <si>
    <t>平成２３年１月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</si>
</sst>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2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2">
    <xf numFmtId="3" fontId="0" fillId="0" borderId="0" xfId="0" applyAlignment="1">
      <alignment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0" xfId="49" applyFont="1" applyFill="1" applyAlignment="1" quotePrefix="1">
      <alignment horizontal="left" vertical="center"/>
    </xf>
    <xf numFmtId="38" fontId="10" fillId="0" borderId="0" xfId="49" applyFont="1" applyFill="1" applyAlignment="1">
      <alignment horizontal="left"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 shrinkToFit="1"/>
    </xf>
    <xf numFmtId="38" fontId="11" fillId="0" borderId="0" xfId="49" applyFont="1" applyFill="1" applyBorder="1" applyAlignment="1">
      <alignment horizontal="right" vertical="center" shrinkToFit="1"/>
    </xf>
    <xf numFmtId="38" fontId="11" fillId="0" borderId="10" xfId="49" applyFont="1" applyFill="1" applyBorder="1" applyAlignment="1">
      <alignment horizontal="center" vertical="center" shrinkToFit="1"/>
    </xf>
    <xf numFmtId="38" fontId="11" fillId="0" borderId="11" xfId="49" applyFont="1" applyFill="1" applyBorder="1" applyAlignment="1">
      <alignment horizontal="center" vertical="center" shrinkToFit="1"/>
    </xf>
    <xf numFmtId="38" fontId="11" fillId="0" borderId="12" xfId="49" applyFont="1" applyFill="1" applyBorder="1" applyAlignment="1">
      <alignment horizontal="centerContinuous" vertical="center" shrinkToFit="1"/>
    </xf>
    <xf numFmtId="38" fontId="11" fillId="0" borderId="13" xfId="49" applyFont="1" applyFill="1" applyBorder="1" applyAlignment="1">
      <alignment horizontal="centerContinuous" vertical="center" shrinkToFit="1"/>
    </xf>
    <xf numFmtId="38" fontId="11" fillId="0" borderId="14" xfId="49" applyFont="1" applyFill="1" applyBorder="1" applyAlignment="1">
      <alignment horizontal="centerContinuous" vertical="center" shrinkToFit="1"/>
    </xf>
    <xf numFmtId="38" fontId="11" fillId="0" borderId="11" xfId="49" applyFont="1" applyFill="1" applyBorder="1" applyAlignment="1">
      <alignment vertical="center" shrinkToFit="1"/>
    </xf>
    <xf numFmtId="38" fontId="11" fillId="0" borderId="15" xfId="49" applyFont="1" applyFill="1" applyBorder="1" applyAlignment="1">
      <alignment vertical="center" shrinkToFit="1"/>
    </xf>
    <xf numFmtId="38" fontId="11" fillId="0" borderId="16" xfId="49" applyFont="1" applyFill="1" applyBorder="1" applyAlignment="1">
      <alignment horizontal="center" vertical="center" shrinkToFit="1"/>
    </xf>
    <xf numFmtId="38" fontId="11" fillId="0" borderId="17" xfId="49" applyFont="1" applyFill="1" applyBorder="1" applyAlignment="1">
      <alignment horizontal="center" vertical="center" shrinkToFit="1"/>
    </xf>
    <xf numFmtId="38" fontId="11" fillId="0" borderId="18" xfId="49" applyFont="1" applyFill="1" applyBorder="1" applyAlignment="1">
      <alignment horizontal="center" vertical="center" shrinkToFit="1"/>
    </xf>
    <xf numFmtId="38" fontId="11" fillId="0" borderId="14" xfId="49" applyFont="1" applyFill="1" applyBorder="1" applyAlignment="1">
      <alignment horizontal="center" vertical="center" shrinkToFit="1"/>
    </xf>
    <xf numFmtId="38" fontId="11" fillId="0" borderId="19" xfId="49" applyFont="1" applyFill="1" applyBorder="1" applyAlignment="1">
      <alignment horizontal="center" vertical="center" shrinkToFit="1"/>
    </xf>
    <xf numFmtId="38" fontId="11" fillId="0" borderId="10" xfId="49" applyFont="1" applyFill="1" applyBorder="1" applyAlignment="1" applyProtection="1" quotePrefix="1">
      <alignment horizontal="center" vertical="center" shrinkToFit="1"/>
      <protection/>
    </xf>
    <xf numFmtId="201" fontId="11" fillId="0" borderId="20" xfId="49" applyNumberFormat="1" applyFont="1" applyFill="1" applyBorder="1" applyAlignment="1">
      <alignment vertical="center" shrinkToFit="1"/>
    </xf>
    <xf numFmtId="38" fontId="11" fillId="0" borderId="21" xfId="49" applyFont="1" applyFill="1" applyBorder="1" applyAlignment="1" applyProtection="1" quotePrefix="1">
      <alignment horizontal="center" vertical="center" shrinkToFit="1"/>
      <protection/>
    </xf>
    <xf numFmtId="201" fontId="11" fillId="0" borderId="0" xfId="49" applyNumberFormat="1" applyFont="1" applyFill="1" applyBorder="1" applyAlignment="1">
      <alignment vertical="center" shrinkToFit="1"/>
    </xf>
    <xf numFmtId="201" fontId="11" fillId="0" borderId="0" xfId="49" applyNumberFormat="1" applyFont="1" applyFill="1" applyBorder="1" applyAlignment="1">
      <alignment horizontal="right" vertical="center" shrinkToFit="1"/>
    </xf>
    <xf numFmtId="38" fontId="12" fillId="0" borderId="21" xfId="49" applyFont="1" applyFill="1" applyBorder="1" applyAlignment="1" applyProtection="1" quotePrefix="1">
      <alignment horizontal="center" vertical="center" shrinkToFit="1"/>
      <protection/>
    </xf>
    <xf numFmtId="201" fontId="12" fillId="0" borderId="0" xfId="49" applyNumberFormat="1" applyFont="1" applyFill="1" applyBorder="1" applyAlignment="1">
      <alignment horizontal="right" vertical="center" shrinkToFit="1"/>
    </xf>
    <xf numFmtId="3" fontId="11" fillId="0" borderId="21" xfId="0" applyFont="1" applyFill="1" applyBorder="1" applyAlignment="1" applyProtection="1" quotePrefix="1">
      <alignment horizontal="right" vertical="center" shrinkToFit="1"/>
      <protection/>
    </xf>
    <xf numFmtId="3" fontId="11" fillId="0" borderId="16" xfId="0" applyFont="1" applyFill="1" applyBorder="1" applyAlignment="1" applyProtection="1" quotePrefix="1">
      <alignment horizontal="right" vertical="center" shrinkToFit="1"/>
      <protection/>
    </xf>
    <xf numFmtId="201" fontId="11" fillId="0" borderId="22" xfId="49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tabSelected="1" view="pageBreakPreview" zoomScaleNormal="120" zoomScaleSheetLayoutView="100" zoomScalePageLayoutView="0" workbookViewId="0" topLeftCell="A1">
      <selection activeCell="F13" sqref="F13"/>
    </sheetView>
  </sheetViews>
  <sheetFormatPr defaultColWidth="16.3984375" defaultRowHeight="15"/>
  <cols>
    <col min="1" max="1" width="11.59765625" style="1" customWidth="1"/>
    <col min="2" max="2" width="6.09765625" style="1" customWidth="1"/>
    <col min="3" max="3" width="9.09765625" style="1" customWidth="1"/>
    <col min="4" max="4" width="7.09765625" style="1" customWidth="1"/>
    <col min="5" max="5" width="9.09765625" style="1" customWidth="1"/>
    <col min="6" max="7" width="7.09765625" style="1" customWidth="1"/>
    <col min="8" max="8" width="9.09765625" style="1" customWidth="1"/>
    <col min="9" max="11" width="7.09765625" style="1" customWidth="1"/>
    <col min="12" max="13" width="8.59765625" style="1" customWidth="1"/>
    <col min="14" max="14" width="9.09765625" style="1" customWidth="1"/>
    <col min="15" max="15" width="8.59765625" style="1" customWidth="1"/>
    <col min="16" max="16" width="9.09765625" style="1" customWidth="1"/>
    <col min="17" max="18" width="8.59765625" style="1" customWidth="1"/>
    <col min="19" max="19" width="9.09765625" style="1" customWidth="1"/>
    <col min="20" max="35" width="8.59765625" style="1" customWidth="1"/>
    <col min="36" max="16384" width="16.3984375" style="1" customWidth="1"/>
  </cols>
  <sheetData>
    <row r="1" ht="19.5" customHeight="1">
      <c r="A1" s="5" t="s">
        <v>40</v>
      </c>
    </row>
    <row r="2" spans="1:2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U2" s="3"/>
    </row>
    <row r="3" spans="1:21" ht="19.5" customHeight="1">
      <c r="A3" s="6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8"/>
      <c r="S3" s="8"/>
      <c r="T3" s="8"/>
      <c r="U3" s="7" t="s">
        <v>36</v>
      </c>
    </row>
    <row r="4" spans="1:22" ht="19.5" customHeight="1">
      <c r="A4" s="10" t="s">
        <v>13</v>
      </c>
      <c r="B4" s="11" t="s">
        <v>32</v>
      </c>
      <c r="C4" s="12" t="s">
        <v>33</v>
      </c>
      <c r="D4" s="13"/>
      <c r="E4" s="13"/>
      <c r="F4" s="13"/>
      <c r="G4" s="13"/>
      <c r="H4" s="13"/>
      <c r="I4" s="13"/>
      <c r="J4" s="13"/>
      <c r="K4" s="13"/>
      <c r="L4" s="14"/>
      <c r="M4" s="15"/>
      <c r="N4" s="12" t="s">
        <v>34</v>
      </c>
      <c r="O4" s="13"/>
      <c r="P4" s="13"/>
      <c r="Q4" s="13"/>
      <c r="R4" s="14"/>
      <c r="S4" s="15"/>
      <c r="T4" s="15"/>
      <c r="U4" s="16"/>
      <c r="V4" s="2"/>
    </row>
    <row r="5" spans="1:22" ht="19.5" customHeight="1">
      <c r="A5" s="17"/>
      <c r="B5" s="18" t="s">
        <v>35</v>
      </c>
      <c r="C5" s="19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2</v>
      </c>
      <c r="J5" s="19" t="s">
        <v>3</v>
      </c>
      <c r="K5" s="19" t="s">
        <v>4</v>
      </c>
      <c r="L5" s="20" t="s">
        <v>0</v>
      </c>
      <c r="M5" s="18" t="s">
        <v>5</v>
      </c>
      <c r="N5" s="19" t="s">
        <v>25</v>
      </c>
      <c r="O5" s="19" t="s">
        <v>6</v>
      </c>
      <c r="P5" s="19" t="s">
        <v>7</v>
      </c>
      <c r="Q5" s="19" t="s">
        <v>8</v>
      </c>
      <c r="R5" s="19" t="s">
        <v>9</v>
      </c>
      <c r="S5" s="18" t="s">
        <v>10</v>
      </c>
      <c r="T5" s="18" t="s">
        <v>31</v>
      </c>
      <c r="U5" s="21" t="s">
        <v>11</v>
      </c>
      <c r="V5" s="2"/>
    </row>
    <row r="6" spans="1:22" ht="21.75" customHeight="1">
      <c r="A6" s="22" t="s">
        <v>41</v>
      </c>
      <c r="B6" s="23">
        <v>110</v>
      </c>
      <c r="C6" s="23">
        <v>2597974</v>
      </c>
      <c r="D6" s="23">
        <v>96226</v>
      </c>
      <c r="E6" s="23">
        <v>1099318</v>
      </c>
      <c r="F6" s="23">
        <v>31240</v>
      </c>
      <c r="G6" s="23">
        <v>11999</v>
      </c>
      <c r="H6" s="23">
        <v>1324189</v>
      </c>
      <c r="I6" s="23">
        <v>6745</v>
      </c>
      <c r="J6" s="23">
        <v>300</v>
      </c>
      <c r="K6" s="23">
        <v>138</v>
      </c>
      <c r="L6" s="23">
        <v>27819</v>
      </c>
      <c r="M6" s="23">
        <v>10000</v>
      </c>
      <c r="N6" s="23">
        <v>2068012</v>
      </c>
      <c r="O6" s="23">
        <v>196635</v>
      </c>
      <c r="P6" s="23">
        <v>1626652</v>
      </c>
      <c r="Q6" s="23">
        <v>221893</v>
      </c>
      <c r="R6" s="23">
        <v>22832</v>
      </c>
      <c r="S6" s="23">
        <v>1239209</v>
      </c>
      <c r="T6" s="23">
        <v>52367</v>
      </c>
      <c r="U6" s="23">
        <v>151764</v>
      </c>
      <c r="V6" s="2"/>
    </row>
    <row r="7" spans="1:22" ht="21.75" customHeight="1">
      <c r="A7" s="24" t="s">
        <v>42</v>
      </c>
      <c r="B7" s="25">
        <v>109</v>
      </c>
      <c r="C7" s="25">
        <v>2632142</v>
      </c>
      <c r="D7" s="25">
        <v>91516</v>
      </c>
      <c r="E7" s="25">
        <v>1092027</v>
      </c>
      <c r="F7" s="25">
        <v>30190</v>
      </c>
      <c r="G7" s="25">
        <v>9966</v>
      </c>
      <c r="H7" s="25">
        <v>1359921</v>
      </c>
      <c r="I7" s="25">
        <v>8949</v>
      </c>
      <c r="J7" s="25">
        <v>269</v>
      </c>
      <c r="K7" s="25">
        <v>109</v>
      </c>
      <c r="L7" s="25">
        <v>39195</v>
      </c>
      <c r="M7" s="25">
        <v>10000</v>
      </c>
      <c r="N7" s="25">
        <v>2063511</v>
      </c>
      <c r="O7" s="25">
        <v>159190</v>
      </c>
      <c r="P7" s="25">
        <v>1667374</v>
      </c>
      <c r="Q7" s="25">
        <v>217206</v>
      </c>
      <c r="R7" s="25">
        <v>19741</v>
      </c>
      <c r="S7" s="25">
        <v>1288727</v>
      </c>
      <c r="T7" s="25">
        <v>56751</v>
      </c>
      <c r="U7" s="25">
        <v>140142</v>
      </c>
      <c r="V7" s="2"/>
    </row>
    <row r="8" spans="1:22" ht="21.75" customHeight="1">
      <c r="A8" s="24" t="s">
        <v>38</v>
      </c>
      <c r="B8" s="25">
        <v>102</v>
      </c>
      <c r="C8" s="25">
        <v>2671355</v>
      </c>
      <c r="D8" s="25">
        <v>86287</v>
      </c>
      <c r="E8" s="25">
        <v>1120700</v>
      </c>
      <c r="F8" s="25">
        <v>28637</v>
      </c>
      <c r="G8" s="25">
        <v>10281</v>
      </c>
      <c r="H8" s="25">
        <v>1387052</v>
      </c>
      <c r="I8" s="25">
        <v>10465</v>
      </c>
      <c r="J8" s="25">
        <v>287</v>
      </c>
      <c r="K8" s="25">
        <v>137</v>
      </c>
      <c r="L8" s="25">
        <v>27509</v>
      </c>
      <c r="M8" s="25">
        <v>0</v>
      </c>
      <c r="N8" s="25">
        <v>2076541</v>
      </c>
      <c r="O8" s="25">
        <v>152715</v>
      </c>
      <c r="P8" s="25">
        <v>1700164</v>
      </c>
      <c r="Q8" s="25">
        <v>208014</v>
      </c>
      <c r="R8" s="25">
        <v>15621</v>
      </c>
      <c r="S8" s="25">
        <v>1431088</v>
      </c>
      <c r="T8" s="25">
        <v>48722</v>
      </c>
      <c r="U8" s="25">
        <v>146373</v>
      </c>
      <c r="V8" s="2"/>
    </row>
    <row r="9" spans="1:22" ht="21.75" customHeight="1">
      <c r="A9" s="24" t="s">
        <v>39</v>
      </c>
      <c r="B9" s="26">
        <v>103</v>
      </c>
      <c r="C9" s="26">
        <v>2819206</v>
      </c>
      <c r="D9" s="26">
        <v>89525</v>
      </c>
      <c r="E9" s="26">
        <v>1228074</v>
      </c>
      <c r="F9" s="26">
        <v>29234</v>
      </c>
      <c r="G9" s="26">
        <v>7838</v>
      </c>
      <c r="H9" s="26">
        <v>1420813</v>
      </c>
      <c r="I9" s="26">
        <v>14111</v>
      </c>
      <c r="J9" s="26">
        <v>419</v>
      </c>
      <c r="K9" s="26">
        <v>142</v>
      </c>
      <c r="L9" s="26">
        <v>29050</v>
      </c>
      <c r="M9" s="26">
        <v>10600</v>
      </c>
      <c r="N9" s="26">
        <v>2142370</v>
      </c>
      <c r="O9" s="26">
        <v>155835</v>
      </c>
      <c r="P9" s="26">
        <v>1772675</v>
      </c>
      <c r="Q9" s="26">
        <v>198776</v>
      </c>
      <c r="R9" s="26">
        <v>15084</v>
      </c>
      <c r="S9" s="26">
        <v>1581091</v>
      </c>
      <c r="T9" s="26">
        <v>52596</v>
      </c>
      <c r="U9" s="26">
        <v>119583</v>
      </c>
      <c r="V9" s="2"/>
    </row>
    <row r="10" spans="1:22" ht="21.75" customHeight="1">
      <c r="A10" s="27" t="s">
        <v>43</v>
      </c>
      <c r="B10" s="28">
        <v>103</v>
      </c>
      <c r="C10" s="28">
        <v>2841877</v>
      </c>
      <c r="D10" s="28">
        <v>89717</v>
      </c>
      <c r="E10" s="28">
        <v>1276535</v>
      </c>
      <c r="F10" s="28">
        <v>28643</v>
      </c>
      <c r="G10" s="28">
        <v>12318</v>
      </c>
      <c r="H10" s="28">
        <v>1390966</v>
      </c>
      <c r="I10" s="28">
        <v>14156</v>
      </c>
      <c r="J10" s="28">
        <v>315</v>
      </c>
      <c r="K10" s="28">
        <v>167</v>
      </c>
      <c r="L10" s="28">
        <v>29060</v>
      </c>
      <c r="M10" s="28">
        <v>17010</v>
      </c>
      <c r="N10" s="28">
        <v>2175508</v>
      </c>
      <c r="O10" s="28">
        <v>150978</v>
      </c>
      <c r="P10" s="28">
        <v>1807830</v>
      </c>
      <c r="Q10" s="28">
        <v>20341</v>
      </c>
      <c r="R10" s="28">
        <v>15359</v>
      </c>
      <c r="S10" s="28">
        <v>1649807</v>
      </c>
      <c r="T10" s="28">
        <v>53235</v>
      </c>
      <c r="U10" s="28">
        <v>98353</v>
      </c>
      <c r="V10" s="2"/>
    </row>
    <row r="11" spans="1:22" ht="21.75" customHeight="1">
      <c r="A11" s="29" t="s">
        <v>44</v>
      </c>
      <c r="B11" s="26">
        <v>103</v>
      </c>
      <c r="C11" s="26">
        <f>+C12-19066</f>
        <v>2777039</v>
      </c>
      <c r="D11" s="26">
        <f>+D12-1821</f>
        <v>74013</v>
      </c>
      <c r="E11" s="26">
        <f>+E12-23288</f>
        <v>1193459</v>
      </c>
      <c r="F11" s="26">
        <f>+F12-105</f>
        <v>29181</v>
      </c>
      <c r="G11" s="26">
        <f>+G12+611</f>
        <v>7303</v>
      </c>
      <c r="H11" s="26">
        <f>+H12+7433</f>
        <v>1419092</v>
      </c>
      <c r="I11" s="26">
        <f>+I12+1008</f>
        <v>17098</v>
      </c>
      <c r="J11" s="26">
        <f>+J12-5</f>
        <v>411</v>
      </c>
      <c r="K11" s="26">
        <f>+K12-10</f>
        <v>159</v>
      </c>
      <c r="L11" s="26">
        <f>+L12-873</f>
        <v>38339</v>
      </c>
      <c r="M11" s="26">
        <f>+M12-5000</f>
        <v>5600</v>
      </c>
      <c r="N11" s="26">
        <f>+N12+4631</f>
        <v>2125260</v>
      </c>
      <c r="O11" s="26">
        <f>+O12+974</f>
        <v>150463</v>
      </c>
      <c r="P11" s="26">
        <f>+P12+734</f>
        <v>1774941</v>
      </c>
      <c r="Q11" s="26">
        <f>+Q12+2758</f>
        <v>187242</v>
      </c>
      <c r="R11" s="26">
        <f>+R12+165</f>
        <v>12614</v>
      </c>
      <c r="S11" s="26">
        <f>+S12+63759</f>
        <v>1570267</v>
      </c>
      <c r="T11" s="26">
        <f>+T12+137</f>
        <v>39725</v>
      </c>
      <c r="U11" s="26">
        <f>+U12-34507</f>
        <v>92791</v>
      </c>
      <c r="V11" s="2"/>
    </row>
    <row r="12" spans="1:22" ht="21.75" customHeight="1">
      <c r="A12" s="29" t="s">
        <v>24</v>
      </c>
      <c r="B12" s="26">
        <v>103</v>
      </c>
      <c r="C12" s="26">
        <v>2796105</v>
      </c>
      <c r="D12" s="26">
        <v>75834</v>
      </c>
      <c r="E12" s="26">
        <v>1216747</v>
      </c>
      <c r="F12" s="26">
        <v>29286</v>
      </c>
      <c r="G12" s="26">
        <v>6692</v>
      </c>
      <c r="H12" s="26">
        <v>1411659</v>
      </c>
      <c r="I12" s="26">
        <v>16090</v>
      </c>
      <c r="J12" s="26">
        <v>416</v>
      </c>
      <c r="K12" s="26">
        <v>169</v>
      </c>
      <c r="L12" s="26">
        <v>39212</v>
      </c>
      <c r="M12" s="26">
        <v>10600</v>
      </c>
      <c r="N12" s="26">
        <v>2120629</v>
      </c>
      <c r="O12" s="26">
        <v>149489</v>
      </c>
      <c r="P12" s="26">
        <v>1774207</v>
      </c>
      <c r="Q12" s="26">
        <v>184484</v>
      </c>
      <c r="R12" s="26">
        <v>12449</v>
      </c>
      <c r="S12" s="26">
        <v>1506508</v>
      </c>
      <c r="T12" s="26">
        <v>39588</v>
      </c>
      <c r="U12" s="26">
        <v>127298</v>
      </c>
      <c r="V12" s="2"/>
    </row>
    <row r="13" spans="1:22" ht="21.75" customHeight="1">
      <c r="A13" s="29" t="s">
        <v>17</v>
      </c>
      <c r="B13" s="26">
        <v>103</v>
      </c>
      <c r="C13" s="26">
        <v>2817626</v>
      </c>
      <c r="D13" s="26">
        <v>87509</v>
      </c>
      <c r="E13" s="26">
        <v>1236896</v>
      </c>
      <c r="F13" s="26">
        <v>28877</v>
      </c>
      <c r="G13" s="26">
        <v>9655</v>
      </c>
      <c r="H13" s="26">
        <v>1406467</v>
      </c>
      <c r="I13" s="26">
        <v>17110</v>
      </c>
      <c r="J13" s="26">
        <v>483</v>
      </c>
      <c r="K13" s="26">
        <v>167</v>
      </c>
      <c r="L13" s="26">
        <v>30462</v>
      </c>
      <c r="M13" s="26">
        <v>14950</v>
      </c>
      <c r="N13" s="26">
        <v>2150401</v>
      </c>
      <c r="O13" s="26">
        <v>145523</v>
      </c>
      <c r="P13" s="26">
        <v>1783146</v>
      </c>
      <c r="Q13" s="26">
        <v>208672</v>
      </c>
      <c r="R13" s="26">
        <v>13060</v>
      </c>
      <c r="S13" s="26">
        <v>1469149</v>
      </c>
      <c r="T13" s="26">
        <v>42006</v>
      </c>
      <c r="U13" s="26">
        <v>213678</v>
      </c>
      <c r="V13" s="2"/>
    </row>
    <row r="14" spans="1:22" ht="21.75" customHeight="1">
      <c r="A14" s="29" t="s">
        <v>18</v>
      </c>
      <c r="B14" s="26">
        <v>103</v>
      </c>
      <c r="C14" s="26">
        <v>2878733</v>
      </c>
      <c r="D14" s="26">
        <v>103494</v>
      </c>
      <c r="E14" s="26">
        <v>1255631</v>
      </c>
      <c r="F14" s="26">
        <v>28907</v>
      </c>
      <c r="G14" s="26">
        <v>10234</v>
      </c>
      <c r="H14" s="26">
        <v>1427279</v>
      </c>
      <c r="I14" s="26">
        <v>17788</v>
      </c>
      <c r="J14" s="26">
        <v>502</v>
      </c>
      <c r="K14" s="26">
        <v>173</v>
      </c>
      <c r="L14" s="26">
        <v>34725</v>
      </c>
      <c r="M14" s="26">
        <v>14950</v>
      </c>
      <c r="N14" s="26">
        <v>2134757</v>
      </c>
      <c r="O14" s="26">
        <v>138813</v>
      </c>
      <c r="P14" s="26">
        <v>1778151</v>
      </c>
      <c r="Q14" s="26">
        <v>203271</v>
      </c>
      <c r="R14" s="26">
        <v>14522</v>
      </c>
      <c r="S14" s="26">
        <v>1484248</v>
      </c>
      <c r="T14" s="26">
        <v>45425</v>
      </c>
      <c r="U14" s="26">
        <v>194702</v>
      </c>
      <c r="V14" s="2"/>
    </row>
    <row r="15" spans="1:22" ht="21.75" customHeight="1">
      <c r="A15" s="29" t="s">
        <v>19</v>
      </c>
      <c r="B15" s="26">
        <v>103</v>
      </c>
      <c r="C15" s="26">
        <v>2841717</v>
      </c>
      <c r="D15" s="26">
        <v>84916</v>
      </c>
      <c r="E15" s="26">
        <v>1245663</v>
      </c>
      <c r="F15" s="26">
        <v>28831</v>
      </c>
      <c r="G15" s="26">
        <v>8112</v>
      </c>
      <c r="H15" s="26">
        <v>1411146</v>
      </c>
      <c r="I15" s="26">
        <v>15547</v>
      </c>
      <c r="J15" s="26">
        <v>483</v>
      </c>
      <c r="K15" s="26">
        <v>168</v>
      </c>
      <c r="L15" s="26">
        <v>46851</v>
      </c>
      <c r="M15" s="26">
        <v>14950</v>
      </c>
      <c r="N15" s="26">
        <v>2136385</v>
      </c>
      <c r="O15" s="26">
        <v>134585</v>
      </c>
      <c r="P15" s="26">
        <v>1809774</v>
      </c>
      <c r="Q15" s="26">
        <v>179293</v>
      </c>
      <c r="R15" s="26">
        <v>12733</v>
      </c>
      <c r="S15" s="26">
        <v>1490320</v>
      </c>
      <c r="T15" s="26">
        <v>38800</v>
      </c>
      <c r="U15" s="26">
        <v>168691</v>
      </c>
      <c r="V15" s="2"/>
    </row>
    <row r="16" spans="1:22" ht="21.75" customHeight="1">
      <c r="A16" s="29" t="s">
        <v>20</v>
      </c>
      <c r="B16" s="26">
        <v>103</v>
      </c>
      <c r="C16" s="26">
        <v>2863188</v>
      </c>
      <c r="D16" s="26">
        <v>83491</v>
      </c>
      <c r="E16" s="26">
        <v>1264096</v>
      </c>
      <c r="F16" s="26">
        <v>28967</v>
      </c>
      <c r="G16" s="26">
        <v>13045</v>
      </c>
      <c r="H16" s="26">
        <v>1421151</v>
      </c>
      <c r="I16" s="26">
        <v>14433</v>
      </c>
      <c r="J16" s="26">
        <v>388</v>
      </c>
      <c r="K16" s="26">
        <v>1963</v>
      </c>
      <c r="L16" s="26">
        <v>37454</v>
      </c>
      <c r="M16" s="26">
        <v>19380</v>
      </c>
      <c r="N16" s="26">
        <v>2141199</v>
      </c>
      <c r="O16" s="26">
        <v>134192</v>
      </c>
      <c r="P16" s="26">
        <v>1812867</v>
      </c>
      <c r="Q16" s="26">
        <v>181606</v>
      </c>
      <c r="R16" s="26">
        <v>12534</v>
      </c>
      <c r="S16" s="26">
        <v>1517586</v>
      </c>
      <c r="T16" s="26">
        <v>38162</v>
      </c>
      <c r="U16" s="26">
        <v>225560</v>
      </c>
      <c r="V16" s="2"/>
    </row>
    <row r="17" spans="1:22" ht="21.75" customHeight="1">
      <c r="A17" s="29" t="s">
        <v>21</v>
      </c>
      <c r="B17" s="26">
        <v>103</v>
      </c>
      <c r="C17" s="26">
        <v>2825224</v>
      </c>
      <c r="D17" s="26">
        <v>88162</v>
      </c>
      <c r="E17" s="26">
        <v>1231525</v>
      </c>
      <c r="F17" s="26">
        <v>29020</v>
      </c>
      <c r="G17" s="26">
        <v>10790</v>
      </c>
      <c r="H17" s="26">
        <v>1413835</v>
      </c>
      <c r="I17" s="26">
        <v>14833</v>
      </c>
      <c r="J17" s="26">
        <v>419</v>
      </c>
      <c r="K17" s="26">
        <v>166</v>
      </c>
      <c r="L17" s="26">
        <v>36474</v>
      </c>
      <c r="M17" s="26">
        <v>19380</v>
      </c>
      <c r="N17" s="26">
        <v>2150371</v>
      </c>
      <c r="O17" s="26">
        <v>136059</v>
      </c>
      <c r="P17" s="26">
        <v>1811338</v>
      </c>
      <c r="Q17" s="26">
        <v>188720</v>
      </c>
      <c r="R17" s="26">
        <v>14254</v>
      </c>
      <c r="S17" s="26">
        <v>1549679</v>
      </c>
      <c r="T17" s="26">
        <v>37288</v>
      </c>
      <c r="U17" s="26">
        <v>110733</v>
      </c>
      <c r="V17" s="2"/>
    </row>
    <row r="18" spans="1:22" ht="21.75" customHeight="1">
      <c r="A18" s="29" t="s">
        <v>22</v>
      </c>
      <c r="B18" s="26">
        <v>103</v>
      </c>
      <c r="C18" s="26">
        <v>2810044</v>
      </c>
      <c r="D18" s="26">
        <v>78076</v>
      </c>
      <c r="E18" s="26">
        <v>1230146</v>
      </c>
      <c r="F18" s="26">
        <v>28830</v>
      </c>
      <c r="G18" s="26">
        <v>13300</v>
      </c>
      <c r="H18" s="26">
        <v>1407278</v>
      </c>
      <c r="I18" s="26">
        <v>14796</v>
      </c>
      <c r="J18" s="26">
        <v>395</v>
      </c>
      <c r="K18" s="26">
        <v>156</v>
      </c>
      <c r="L18" s="26">
        <v>37067</v>
      </c>
      <c r="M18" s="26">
        <v>19380</v>
      </c>
      <c r="N18" s="26">
        <v>2141853</v>
      </c>
      <c r="O18" s="26">
        <v>136115</v>
      </c>
      <c r="P18" s="26">
        <v>1807962</v>
      </c>
      <c r="Q18" s="26">
        <v>186031</v>
      </c>
      <c r="R18" s="26">
        <v>11745</v>
      </c>
      <c r="S18" s="26">
        <v>1569807</v>
      </c>
      <c r="T18" s="26">
        <v>36150</v>
      </c>
      <c r="U18" s="26">
        <v>113884</v>
      </c>
      <c r="V18" s="2"/>
    </row>
    <row r="19" spans="1:22" ht="21.75" customHeight="1">
      <c r="A19" s="29" t="s">
        <v>23</v>
      </c>
      <c r="B19" s="26">
        <v>103</v>
      </c>
      <c r="C19" s="26">
        <v>2821903</v>
      </c>
      <c r="D19" s="26">
        <v>85247</v>
      </c>
      <c r="E19" s="26">
        <v>1232063</v>
      </c>
      <c r="F19" s="26">
        <v>28583</v>
      </c>
      <c r="G19" s="26">
        <v>9311</v>
      </c>
      <c r="H19" s="26">
        <v>1414101</v>
      </c>
      <c r="I19" s="26">
        <v>14948</v>
      </c>
      <c r="J19" s="26">
        <v>378</v>
      </c>
      <c r="K19" s="26">
        <v>155</v>
      </c>
      <c r="L19" s="26">
        <v>37117</v>
      </c>
      <c r="M19" s="26">
        <v>20100</v>
      </c>
      <c r="N19" s="26">
        <v>2157436</v>
      </c>
      <c r="O19" s="26">
        <v>142599</v>
      </c>
      <c r="P19" s="26">
        <v>1801368</v>
      </c>
      <c r="Q19" s="26">
        <v>201484</v>
      </c>
      <c r="R19" s="26">
        <v>11985</v>
      </c>
      <c r="S19" s="26">
        <v>1599039</v>
      </c>
      <c r="T19" s="26">
        <v>37118</v>
      </c>
      <c r="U19" s="26">
        <v>123849</v>
      </c>
      <c r="V19" s="2"/>
    </row>
    <row r="20" spans="1:22" ht="21.75" customHeight="1">
      <c r="A20" s="29" t="s">
        <v>14</v>
      </c>
      <c r="B20" s="26">
        <v>103</v>
      </c>
      <c r="C20" s="26">
        <v>2788932</v>
      </c>
      <c r="D20" s="26">
        <v>78851</v>
      </c>
      <c r="E20" s="26">
        <v>1230346</v>
      </c>
      <c r="F20" s="26">
        <v>28666</v>
      </c>
      <c r="G20" s="26">
        <v>7452</v>
      </c>
      <c r="H20" s="26">
        <v>1391026</v>
      </c>
      <c r="I20" s="26">
        <v>15637</v>
      </c>
      <c r="J20" s="26">
        <v>383</v>
      </c>
      <c r="K20" s="26">
        <v>157</v>
      </c>
      <c r="L20" s="26">
        <v>36414</v>
      </c>
      <c r="M20" s="26">
        <v>20100</v>
      </c>
      <c r="N20" s="26">
        <v>2141900</v>
      </c>
      <c r="O20" s="26">
        <v>138893</v>
      </c>
      <c r="P20" s="26">
        <v>1805171</v>
      </c>
      <c r="Q20" s="26">
        <v>185674</v>
      </c>
      <c r="R20" s="26">
        <v>12162</v>
      </c>
      <c r="S20" s="26">
        <v>1643911</v>
      </c>
      <c r="T20" s="26">
        <v>37444</v>
      </c>
      <c r="U20" s="26">
        <v>132165</v>
      </c>
      <c r="V20" s="2"/>
    </row>
    <row r="21" spans="1:22" ht="21.75" customHeight="1">
      <c r="A21" s="29" t="s">
        <v>15</v>
      </c>
      <c r="B21" s="26">
        <v>103</v>
      </c>
      <c r="C21" s="26">
        <v>2798326</v>
      </c>
      <c r="D21" s="26">
        <v>76172</v>
      </c>
      <c r="E21" s="26">
        <v>1230876</v>
      </c>
      <c r="F21" s="26">
        <v>28468</v>
      </c>
      <c r="G21" s="26">
        <v>15275</v>
      </c>
      <c r="H21" s="26">
        <v>1389789</v>
      </c>
      <c r="I21" s="26">
        <v>15081</v>
      </c>
      <c r="J21" s="26">
        <v>373</v>
      </c>
      <c r="K21" s="26">
        <v>156</v>
      </c>
      <c r="L21" s="26">
        <v>42136</v>
      </c>
      <c r="M21" s="26">
        <v>20100</v>
      </c>
      <c r="N21" s="26">
        <v>2147725</v>
      </c>
      <c r="O21" s="26">
        <v>142180</v>
      </c>
      <c r="P21" s="26">
        <v>1807872</v>
      </c>
      <c r="Q21" s="26">
        <v>184593</v>
      </c>
      <c r="R21" s="26">
        <v>13080</v>
      </c>
      <c r="S21" s="26">
        <v>1668752</v>
      </c>
      <c r="T21" s="26">
        <v>38142</v>
      </c>
      <c r="U21" s="26">
        <v>111363</v>
      </c>
      <c r="V21" s="2"/>
    </row>
    <row r="22" spans="1:22" ht="21.75" customHeight="1">
      <c r="A22" s="30" t="s">
        <v>16</v>
      </c>
      <c r="B22" s="31">
        <v>103</v>
      </c>
      <c r="C22" s="31">
        <v>2841877</v>
      </c>
      <c r="D22" s="31">
        <v>89717</v>
      </c>
      <c r="E22" s="31">
        <v>1276535</v>
      </c>
      <c r="F22" s="31">
        <v>28643</v>
      </c>
      <c r="G22" s="31">
        <v>12318</v>
      </c>
      <c r="H22" s="31">
        <v>1390966</v>
      </c>
      <c r="I22" s="31">
        <v>14156</v>
      </c>
      <c r="J22" s="31">
        <v>315</v>
      </c>
      <c r="K22" s="31">
        <v>167</v>
      </c>
      <c r="L22" s="31">
        <v>29060</v>
      </c>
      <c r="M22" s="31">
        <v>17010</v>
      </c>
      <c r="N22" s="31">
        <v>2175508</v>
      </c>
      <c r="O22" s="31">
        <v>150978</v>
      </c>
      <c r="P22" s="31">
        <v>1807830</v>
      </c>
      <c r="Q22" s="31">
        <v>20341</v>
      </c>
      <c r="R22" s="31">
        <v>15359</v>
      </c>
      <c r="S22" s="31">
        <v>1649807</v>
      </c>
      <c r="T22" s="31">
        <v>53235</v>
      </c>
      <c r="U22" s="31">
        <v>98353</v>
      </c>
      <c r="V22" s="2"/>
    </row>
    <row r="23" spans="1:21" ht="18" customHeight="1">
      <c r="A23" s="4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ht="18" customHeight="1">
      <c r="A24" s="1" t="s">
        <v>37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fitToWidth="2" fitToHeight="1" horizontalDpi="600" verticalDpi="600" orientation="portrait" paperSize="9" r:id="rId1"/>
  <ignoredErrors>
    <ignoredError sqref="A12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2011-03-08T08:10:26Z</cp:lastPrinted>
  <dcterms:created xsi:type="dcterms:W3CDTF">1996-08-01T02:31:05Z</dcterms:created>
  <dcterms:modified xsi:type="dcterms:W3CDTF">2012-03-11T17:18:02Z</dcterms:modified>
  <cp:category/>
  <cp:version/>
  <cp:contentType/>
  <cp:contentStatus/>
</cp:coreProperties>
</file>