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3095" activeTab="0"/>
  </bookViews>
  <sheets>
    <sheet name="16-06" sheetId="1" r:id="rId1"/>
  </sheets>
  <externalReferences>
    <externalReference r:id="rId4"/>
    <externalReference r:id="rId5"/>
    <externalReference r:id="rId6"/>
    <externalReference r:id="rId7"/>
  </externalReferences>
  <definedNames>
    <definedName name="DATA" localSheetId="0">'16-06'!$B$50:$K$79,'16-06'!$B$9:$K$35</definedName>
    <definedName name="DATA">'[2]16_06（リンク編）'!$B$56:$K$99,'[2]16_06（リンク編）'!$B$9:$K$45</definedName>
    <definedName name="K_Top1" localSheetId="0">'16-06'!#REF!</definedName>
    <definedName name="K_TOP2" localSheetId="0">'16-06'!#REF!</definedName>
    <definedName name="K_TOP3" localSheetId="0">'16-06'!$K$9</definedName>
    <definedName name="Last1" localSheetId="0">'16-06'!$K$35</definedName>
    <definedName name="Last1">'[1]16_1'!$K$21</definedName>
    <definedName name="LAST2" localSheetId="0">'16-06'!#REF!</definedName>
    <definedName name="_xlnm.Print_Area" localSheetId="0">'16-06'!$A$1:$K$82</definedName>
    <definedName name="SIKI1" localSheetId="0">'16-06'!#REF!</definedName>
    <definedName name="SIKI2" localSheetId="0">'16-06'!#REF!</definedName>
    <definedName name="SIKI3" localSheetId="0">'16-06'!#REF!</definedName>
    <definedName name="Tag1" localSheetId="0">'16-06'!$A$9</definedName>
    <definedName name="Tag2" localSheetId="0">'16-06'!$A$50</definedName>
    <definedName name="Top1" localSheetId="0">'16-06'!$B$9</definedName>
    <definedName name="TOP2" localSheetId="0">'16-06'!$F$6</definedName>
    <definedName name="Top2">#REF!</definedName>
    <definedName name="TOP3" localSheetId="0">'16-06'!#REF!</definedName>
  </definedNames>
  <calcPr fullCalcOnLoad="1"/>
</workbook>
</file>

<file path=xl/sharedStrings.xml><?xml version="1.0" encoding="utf-8"?>
<sst xmlns="http://schemas.openxmlformats.org/spreadsheetml/2006/main" count="172" uniqueCount="138">
  <si>
    <t>（単位　百万円・％）</t>
  </si>
  <si>
    <t>熊本県統計協会</t>
  </si>
  <si>
    <t>　　　区分</t>
  </si>
  <si>
    <t>市町村内総生産</t>
  </si>
  <si>
    <t>市町村民所得(分配）</t>
  </si>
  <si>
    <t>家計所得</t>
  </si>
  <si>
    <t>人口</t>
  </si>
  <si>
    <t>実数</t>
  </si>
  <si>
    <t>構成比</t>
  </si>
  <si>
    <t>市町村名</t>
  </si>
  <si>
    <t>第一次</t>
  </si>
  <si>
    <t>第二次</t>
  </si>
  <si>
    <t>第三次</t>
  </si>
  <si>
    <t>雇用者</t>
  </si>
  <si>
    <t>財産</t>
  </si>
  <si>
    <t>企業</t>
  </si>
  <si>
    <t>産　業</t>
  </si>
  <si>
    <t>報　酬</t>
  </si>
  <si>
    <t>所得</t>
  </si>
  <si>
    <t>市町村計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</si>
  <si>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</si>
  <si>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</si>
  <si>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</si>
  <si>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</si>
  <si>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</si>
  <si>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</si>
  <si>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</si>
  <si>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</si>
  <si>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</si>
  <si>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</si>
  <si>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</si>
  <si>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上天草市</t>
  </si>
  <si>
    <t>宇 城 市</t>
  </si>
  <si>
    <t>阿 蘇 市</t>
  </si>
  <si>
    <t>天 草 市</t>
  </si>
  <si>
    <t>合 志 市</t>
  </si>
  <si>
    <t>下益城郡</t>
  </si>
  <si>
    <t>美 里 町</t>
  </si>
  <si>
    <t>玉 名 郡</t>
  </si>
  <si>
    <t>玉 東 町</t>
  </si>
  <si>
    <t>南 関 町</t>
  </si>
  <si>
    <t>長 洲 町</t>
  </si>
  <si>
    <t>和 水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</si>
  <si>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</si>
  <si>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</si>
  <si>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</si>
  <si>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</si>
  <si>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</si>
  <si>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</si>
  <si>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</si>
  <si>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</si>
  <si>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</si>
  <si>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南阿蘇村</t>
  </si>
  <si>
    <t>上益城郡</t>
  </si>
  <si>
    <t>御 船 町</t>
  </si>
  <si>
    <t>嘉 島 町</t>
  </si>
  <si>
    <t>益 城 町</t>
  </si>
  <si>
    <t>甲 佐 町</t>
  </si>
  <si>
    <t>山 都 町</t>
  </si>
  <si>
    <t>八 代 郡</t>
  </si>
  <si>
    <t>氷 川 町</t>
  </si>
  <si>
    <t>芦 北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</si>
  <si>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</si>
  <si>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</si>
  <si>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</si>
  <si>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</si>
  <si>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</si>
  <si>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</si>
  <si>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</si>
  <si>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</si>
  <si>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</si>
  <si>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</si>
  <si>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</si>
  <si>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あさぎり町</t>
  </si>
  <si>
    <t>天 草 郡</t>
  </si>
  <si>
    <t>苓 北 町</t>
  </si>
  <si>
    <t>３）単位未満四捨五入のため合計が一致しない場合がある。</t>
  </si>
  <si>
    <t>１）市町村内総生産は関税等加除後、産業別構成比は関税等加除前のものである。</t>
  </si>
  <si>
    <t>２）人口は平成23年10月1日現在の県推計人口である。</t>
  </si>
  <si>
    <t>１６－６　市町村内総生産、市町村民所得、家計所得（平成２４年度）</t>
  </si>
  <si>
    <t>関税等加除前</t>
  </si>
  <si>
    <t>第１次産業</t>
  </si>
  <si>
    <t>第２次産業</t>
  </si>
  <si>
    <t>第３次産業</t>
  </si>
  <si>
    <t>実数</t>
  </si>
  <si>
    <t>（単位：百万円）</t>
  </si>
  <si>
    <t>構成比</t>
  </si>
  <si>
    <t>（単位：％）</t>
  </si>
  <si>
    <t>総額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</si>
  <si>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</si>
  <si>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</si>
  <si>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</si>
  <si>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</si>
  <si>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</si>
  <si>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</si>
  <si>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</si>
  <si>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</si>
  <si>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</si>
  <si>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</si>
  <si>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</si>
  <si>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</si>
  <si>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</si>
  <si>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</si>
  <si>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</si>
  <si>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</si>
  <si>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</si>
  <si>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</si>
  <si>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</si>
  <si>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</si>
  <si>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</si>
  <si>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</si>
  <si>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</si>
  <si>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</si>
  <si>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</si>
  <si>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</si>
  <si>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</si>
  <si>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</si>
  <si>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</si>
  <si>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</si>
  <si>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</si>
  <si>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</si>
  <si>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</si>
  <si>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</si>
  <si>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</si>
  <si>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</si>
  <si>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</si>
  <si>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</si>
  <si>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</si>
  <si>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</si>
  <si>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</si>
  <si>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</si>
  <si>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</si>
  <si>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</si>
  <si>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</si>
  <si>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郡合計</t>
  </si>
  <si>
    <t>雇用者報酬</t>
  </si>
  <si>
    <t>財産所得</t>
  </si>
  <si>
    <t>企業所得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</si>
</sst>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.0_);[Red]\(#,##0.0\)"/>
    <numFmt numFmtId="179" formatCode="#,##0;[Black]&quot;▲&quot;#,##0"/>
    <numFmt numFmtId="180" formatCode="#,##0;[Red]&quot;▲&quot;#,##0"/>
    <numFmt numFmtId="181" formatCode="0.0;&quot;▲ &quot;0.0"/>
    <numFmt numFmtId="182" formatCode="#,##0;&quot;▲ &quot;#,##0"/>
    <numFmt numFmtId="183" formatCode="&quot;「&quot;@&quot;市町村民所得推計報告書」より&quot;"/>
    <numFmt numFmtId="184" formatCode="0.0"/>
    <numFmt numFmtId="185" formatCode="#,##0.0;\-#,##0.0"/>
    <numFmt numFmtId="186" formatCode="0.000"/>
    <numFmt numFmtId="187" formatCode="0.000000000000000"/>
    <numFmt numFmtId="188" formatCode="0.0000000000"/>
    <numFmt numFmtId="189" formatCode="#,##0.000;\-#,##0.000"/>
    <numFmt numFmtId="190" formatCode="#,##0.0;&quot;△&quot;#,##0.0"/>
    <numFmt numFmtId="191" formatCode="#,##0;&quot;△&quot;#,##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;[Red]\-#,##0.0"/>
    <numFmt numFmtId="198" formatCode="0.0;&quot;△&quot;0.0"/>
    <numFmt numFmtId="199" formatCode="\(#,##0\);\(\-#,##0\)"/>
    <numFmt numFmtId="200" formatCode="0.00000"/>
    <numFmt numFmtId="201" formatCode="0.0000"/>
    <numFmt numFmtId="202" formatCode="\(#,##0.0\);\(\-#,##0.0\)"/>
    <numFmt numFmtId="203" formatCode="0.0%"/>
    <numFmt numFmtId="204" formatCode="0.000%"/>
    <numFmt numFmtId="205" formatCode="#,##0.000"/>
    <numFmt numFmtId="206" formatCode="#,##0.0000"/>
    <numFmt numFmtId="207" formatCode="\(#,##0\);&quot;(△&quot;#,##0\)"/>
    <numFmt numFmtId="208" formatCode="#\ ##0;&quot;△&quot;#\ ##0"/>
    <numFmt numFmtId="209" formatCode="0;&quot;△ &quot;0"/>
    <numFmt numFmtId="210" formatCode="#,##0;&quot;△ &quot;#,##0"/>
    <numFmt numFmtId="211" formatCode="#,##0.00;&quot;△ &quot;#,##0.00"/>
    <numFmt numFmtId="212" formatCode="#,##0.0;&quot;△ &quot;#,##0.0"/>
    <numFmt numFmtId="213" formatCode="0.000;&quot;△ &quot;0.000"/>
    <numFmt numFmtId="214" formatCode="0.0;&quot;△ &quot;0.0"/>
    <numFmt numFmtId="215" formatCode="[$-411]e"/>
    <numFmt numFmtId="216" formatCode="0_);[Red]\(0\)"/>
    <numFmt numFmtId="217" formatCode="&quot;×&quot;;&quot;×&quot;;&quot;○&quot;"/>
    <numFmt numFmtId="218" formatCode="0.00000000"/>
    <numFmt numFmtId="219" formatCode="0.0000000"/>
    <numFmt numFmtId="220" formatCode="0.000000"/>
    <numFmt numFmtId="221" formatCode="\(#,##0.0\);&quot;(△&quot;#,##0.0\)"/>
    <numFmt numFmtId="222" formatCode="#,##0.000;[Red]\-#,##0.000"/>
    <numFmt numFmtId="223" formatCode="0_);\(0\)"/>
    <numFmt numFmtId="224" formatCode="#,##0_);\(#,##0\)"/>
    <numFmt numFmtId="225" formatCode="#,##0_ "/>
    <numFmt numFmtId="226" formatCode="&quot;¥&quot;#,##0_);\(&quot;¥&quot;#,##0\)"/>
    <numFmt numFmtId="227" formatCode="#,##0.00000;&quot;△ &quot;#,##0.00000"/>
    <numFmt numFmtId="228" formatCode="0.0000_);[Red]\(0.0000\)"/>
    <numFmt numFmtId="229" formatCode="0.000_);[Red]\(0.000\)"/>
    <numFmt numFmtId="230" formatCode="#,##0.0;&quot;▲ &quot;#,##0.0"/>
    <numFmt numFmtId="231" formatCode="#,##0.0;[Black]&quot;▲&quot;#,##0.0"/>
    <numFmt numFmtId="232" formatCode="0_ "/>
    <numFmt numFmtId="233" formatCode="0;&quot;▲ &quot;0"/>
    <numFmt numFmtId="234" formatCode="#,##0.0_ ;[Red]\-#,##0.0\ "/>
    <numFmt numFmtId="235" formatCode="#,##0.0;&quot;▲&quot;#,##0.0"/>
    <numFmt numFmtId="236" formatCode="#,##0.0;[Red]&quot;▲&quot;#,##0.0"/>
    <numFmt numFmtId="237" formatCode="#&quot;位&quot;"/>
    <numFmt numFmtId="238" formatCode="#,##0.0_ "/>
  </numFmts>
  <fonts count="6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12"/>
      <color indexed="12"/>
      <name val="ＭＳ ゴシック"/>
      <family val="3"/>
    </font>
    <font>
      <sz val="11"/>
      <name val="明朝"/>
      <family val="1"/>
    </font>
    <font>
      <u val="single"/>
      <sz val="12"/>
      <color indexed="36"/>
      <name val="ＭＳ ゴシック"/>
      <family val="3"/>
    </font>
    <font>
      <sz val="12"/>
      <color indexed="12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b/>
      <sz val="12"/>
      <name val="ＭＳ 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9"/>
      <name val="Osaka"/>
      <family val="3"/>
    </font>
    <font>
      <sz val="6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6"/>
      <color indexed="8"/>
      <name val="ＭＳ 明朝"/>
      <family val="1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6"/>
      <color theme="1"/>
      <name val="ＭＳ 明朝"/>
      <family val="1"/>
    </font>
    <font>
      <sz val="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4" fillId="31" borderId="4" applyNumberFormat="0" applyAlignment="0" applyProtection="0"/>
    <xf numFmtId="0" fontId="14" fillId="0" borderId="0">
      <alignment/>
      <protection/>
    </xf>
    <xf numFmtId="180" fontId="15" fillId="32" borderId="0">
      <alignment/>
      <protection/>
    </xf>
    <xf numFmtId="0" fontId="7" fillId="0" borderId="0" applyNumberFormat="0" applyFill="0" applyBorder="0" applyAlignment="0" applyProtection="0"/>
    <xf numFmtId="0" fontId="55" fillId="33" borderId="0" applyNumberFormat="0" applyBorder="0" applyAlignment="0" applyProtection="0"/>
  </cellStyleXfs>
  <cellXfs count="112">
    <xf numFmtId="37" fontId="0" fillId="0" borderId="0" xfId="0" applyAlignment="1">
      <alignment/>
    </xf>
    <xf numFmtId="177" fontId="9" fillId="0" borderId="0" xfId="0" applyNumberFormat="1" applyFont="1" applyFill="1" applyAlignment="1">
      <alignment horizontal="right" vertical="center"/>
    </xf>
    <xf numFmtId="37" fontId="9" fillId="0" borderId="0" xfId="0" applyFont="1" applyFill="1" applyAlignment="1">
      <alignment vertical="center"/>
    </xf>
    <xf numFmtId="37" fontId="9" fillId="0" borderId="0" xfId="0" applyFont="1" applyFill="1" applyBorder="1" applyAlignment="1" applyProtection="1" quotePrefix="1">
      <alignment horizontal="left" vertical="center"/>
      <protection/>
    </xf>
    <xf numFmtId="177" fontId="9" fillId="0" borderId="0" xfId="0" applyNumberFormat="1" applyFont="1" applyFill="1" applyBorder="1" applyAlignment="1">
      <alignment horizontal="right" vertical="center"/>
    </xf>
    <xf numFmtId="37" fontId="9" fillId="0" borderId="10" xfId="0" applyFont="1" applyFill="1" applyBorder="1" applyAlignment="1" applyProtection="1">
      <alignment horizontal="left" vertical="center"/>
      <protection/>
    </xf>
    <xf numFmtId="37" fontId="9" fillId="0" borderId="11" xfId="0" applyFont="1" applyFill="1" applyBorder="1" applyAlignment="1">
      <alignment vertical="center"/>
    </xf>
    <xf numFmtId="177" fontId="9" fillId="0" borderId="12" xfId="0" applyNumberFormat="1" applyFont="1" applyFill="1" applyBorder="1" applyAlignment="1" applyProtection="1">
      <alignment horizontal="center" vertical="center"/>
      <protection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horizontal="center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37" fontId="9" fillId="0" borderId="11" xfId="0" applyFont="1" applyFill="1" applyBorder="1" applyAlignment="1" applyProtection="1">
      <alignment horizontal="left" vertical="center"/>
      <protection/>
    </xf>
    <xf numFmtId="177" fontId="9" fillId="0" borderId="16" xfId="0" applyNumberFormat="1" applyFont="1" applyFill="1" applyBorder="1" applyAlignment="1">
      <alignment horizontal="right" vertical="center"/>
    </xf>
    <xf numFmtId="177" fontId="9" fillId="0" borderId="12" xfId="0" applyNumberFormat="1" applyFont="1" applyFill="1" applyBorder="1" applyAlignment="1" applyProtection="1" quotePrefix="1">
      <alignment horizontal="center" vertical="center"/>
      <protection/>
    </xf>
    <xf numFmtId="37" fontId="9" fillId="0" borderId="17" xfId="0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horizontal="right" vertical="center"/>
    </xf>
    <xf numFmtId="177" fontId="9" fillId="0" borderId="18" xfId="0" applyNumberFormat="1" applyFont="1" applyFill="1" applyBorder="1" applyAlignment="1" applyProtection="1">
      <alignment horizontal="center" vertical="center"/>
      <protection/>
    </xf>
    <xf numFmtId="37" fontId="11" fillId="0" borderId="10" xfId="0" applyFont="1" applyFill="1" applyBorder="1" applyAlignment="1" applyProtection="1" quotePrefix="1">
      <alignment horizontal="center" vertical="center"/>
      <protection/>
    </xf>
    <xf numFmtId="37" fontId="11" fillId="0" borderId="11" xfId="0" applyFont="1" applyFill="1" applyBorder="1" applyAlignment="1" applyProtection="1">
      <alignment horizontal="center" vertical="center"/>
      <protection/>
    </xf>
    <xf numFmtId="37" fontId="9" fillId="0" borderId="11" xfId="0" applyFont="1" applyFill="1" applyBorder="1" applyAlignment="1" applyProtection="1">
      <alignment horizontal="center" vertical="center"/>
      <protection/>
    </xf>
    <xf numFmtId="37" fontId="9" fillId="0" borderId="17" xfId="0" applyFont="1" applyFill="1" applyBorder="1" applyAlignment="1" applyProtection="1">
      <alignment horizontal="center" vertical="center"/>
      <protection/>
    </xf>
    <xf numFmtId="37" fontId="9" fillId="0" borderId="0" xfId="0" applyNumberFormat="1" applyFont="1" applyFill="1" applyBorder="1" applyAlignment="1" applyProtection="1">
      <alignment horizontal="lef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10" xfId="0" applyNumberFormat="1" applyFont="1" applyFill="1" applyBorder="1" applyAlignment="1" applyProtection="1">
      <alignment horizontal="center" vertical="center"/>
      <protection/>
    </xf>
    <xf numFmtId="37" fontId="9" fillId="0" borderId="11" xfId="0" applyNumberFormat="1" applyFont="1" applyFill="1" applyBorder="1" applyAlignment="1" applyProtection="1">
      <alignment horizontal="center" vertical="center"/>
      <protection/>
    </xf>
    <xf numFmtId="37" fontId="11" fillId="0" borderId="11" xfId="0" applyNumberFormat="1" applyFont="1" applyFill="1" applyBorder="1" applyAlignment="1" applyProtection="1">
      <alignment horizontal="center" vertical="center"/>
      <protection/>
    </xf>
    <xf numFmtId="37" fontId="9" fillId="0" borderId="17" xfId="0" applyNumberFormat="1" applyFont="1" applyFill="1" applyBorder="1" applyAlignment="1" applyProtection="1">
      <alignment horizontal="center" vertical="center"/>
      <protection/>
    </xf>
    <xf numFmtId="37" fontId="13" fillId="0" borderId="0" xfId="0" applyFont="1" applyFill="1" applyAlignment="1" applyProtection="1">
      <alignment horizontal="left" vertical="center"/>
      <protection/>
    </xf>
    <xf numFmtId="177" fontId="11" fillId="0" borderId="19" xfId="0" applyNumberFormat="1" applyFont="1" applyFill="1" applyBorder="1" applyAlignment="1" applyProtection="1">
      <alignment horizontal="right" vertical="center"/>
      <protection/>
    </xf>
    <xf numFmtId="178" fontId="11" fillId="0" borderId="19" xfId="0" applyNumberFormat="1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20" xfId="0" applyNumberFormat="1" applyFont="1" applyFill="1" applyBorder="1" applyAlignment="1" applyProtection="1">
      <alignment horizontal="right" vertical="center"/>
      <protection/>
    </xf>
    <xf numFmtId="178" fontId="9" fillId="0" borderId="20" xfId="0" applyNumberFormat="1" applyFont="1" applyFill="1" applyBorder="1" applyAlignment="1" applyProtection="1">
      <alignment horizontal="right" vertical="center"/>
      <protection/>
    </xf>
    <xf numFmtId="37" fontId="16" fillId="0" borderId="0" xfId="0" applyFont="1" applyFill="1" applyAlignment="1">
      <alignment vertical="center"/>
    </xf>
    <xf numFmtId="177" fontId="16" fillId="0" borderId="0" xfId="0" applyNumberFormat="1" applyFont="1" applyFill="1" applyAlignment="1">
      <alignment horizontal="right" vertical="center"/>
    </xf>
    <xf numFmtId="0" fontId="10" fillId="34" borderId="21" xfId="61" applyFont="1" applyFill="1" applyBorder="1" applyAlignment="1">
      <alignment horizontal="center" vertical="center"/>
      <protection/>
    </xf>
    <xf numFmtId="0" fontId="17" fillId="34" borderId="22" xfId="61" applyFont="1" applyFill="1" applyBorder="1" applyAlignment="1">
      <alignment horizontal="centerContinuous" vertical="center"/>
      <protection/>
    </xf>
    <xf numFmtId="0" fontId="10" fillId="34" borderId="23" xfId="61" applyFont="1" applyFill="1" applyBorder="1" applyAlignment="1" quotePrefix="1">
      <alignment horizontal="centerContinuous" vertical="center"/>
      <protection/>
    </xf>
    <xf numFmtId="0" fontId="10" fillId="34" borderId="23" xfId="61" applyFont="1" applyFill="1" applyBorder="1" applyAlignment="1">
      <alignment horizontal="centerContinuous" vertical="center"/>
      <protection/>
    </xf>
    <xf numFmtId="0" fontId="10" fillId="34" borderId="22" xfId="61" applyFont="1" applyFill="1" applyBorder="1" applyAlignment="1">
      <alignment horizontal="centerContinuous" vertical="center"/>
      <protection/>
    </xf>
    <xf numFmtId="0" fontId="10" fillId="34" borderId="24" xfId="61" applyFont="1" applyFill="1" applyBorder="1" applyAlignment="1">
      <alignment vertical="center"/>
      <protection/>
    </xf>
    <xf numFmtId="0" fontId="10" fillId="34" borderId="25" xfId="61" applyFont="1" applyFill="1" applyBorder="1" applyAlignment="1" quotePrefix="1">
      <alignment horizontal="center" vertical="center"/>
      <protection/>
    </xf>
    <xf numFmtId="0" fontId="10" fillId="34" borderId="26" xfId="61" applyFont="1" applyFill="1" applyBorder="1" applyAlignment="1" quotePrefix="1">
      <alignment horizontal="center" vertical="center"/>
      <protection/>
    </xf>
    <xf numFmtId="0" fontId="10" fillId="34" borderId="22" xfId="61" applyFont="1" applyFill="1" applyBorder="1" applyAlignment="1" quotePrefix="1">
      <alignment horizontal="center" vertical="center"/>
      <protection/>
    </xf>
    <xf numFmtId="231" fontId="10" fillId="0" borderId="0" xfId="62" applyNumberFormat="1" applyFont="1" applyFill="1" applyBorder="1">
      <alignment/>
      <protection/>
    </xf>
    <xf numFmtId="231" fontId="10" fillId="0" borderId="27" xfId="62" applyNumberFormat="1" applyFont="1" applyFill="1" applyBorder="1">
      <alignment/>
      <protection/>
    </xf>
    <xf numFmtId="231" fontId="10" fillId="0" borderId="28" xfId="62" applyNumberFormat="1" applyFont="1" applyFill="1" applyBorder="1">
      <alignment/>
      <protection/>
    </xf>
    <xf numFmtId="37" fontId="16" fillId="0" borderId="28" xfId="0" applyFont="1" applyFill="1" applyBorder="1" applyAlignment="1">
      <alignment vertical="center"/>
    </xf>
    <xf numFmtId="177" fontId="16" fillId="0" borderId="28" xfId="0" applyNumberFormat="1" applyFont="1" applyFill="1" applyBorder="1" applyAlignment="1">
      <alignment horizontal="right" vertical="center"/>
    </xf>
    <xf numFmtId="37" fontId="16" fillId="0" borderId="0" xfId="0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231" fontId="10" fillId="0" borderId="29" xfId="62" applyNumberFormat="1" applyFont="1" applyFill="1" applyBorder="1">
      <alignment/>
      <protection/>
    </xf>
    <xf numFmtId="177" fontId="9" fillId="0" borderId="30" xfId="0" applyNumberFormat="1" applyFont="1" applyFill="1" applyBorder="1" applyAlignment="1" applyProtection="1">
      <alignment horizontal="center" vertical="center"/>
      <protection/>
    </xf>
    <xf numFmtId="177" fontId="9" fillId="0" borderId="19" xfId="0" applyNumberFormat="1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31" xfId="0" applyNumberFormat="1" applyFont="1" applyFill="1" applyBorder="1" applyAlignment="1" applyProtection="1">
      <alignment horizontal="center" vertical="center"/>
      <protection/>
    </xf>
    <xf numFmtId="177" fontId="9" fillId="0" borderId="20" xfId="0" applyNumberFormat="1" applyFont="1" applyFill="1" applyBorder="1" applyAlignment="1" applyProtection="1">
      <alignment horizontal="center" vertical="center"/>
      <protection/>
    </xf>
    <xf numFmtId="177" fontId="9" fillId="0" borderId="17" xfId="0" applyNumberFormat="1" applyFont="1" applyFill="1" applyBorder="1" applyAlignment="1" applyProtection="1">
      <alignment horizontal="center" vertical="center"/>
      <protection/>
    </xf>
    <xf numFmtId="177" fontId="56" fillId="0" borderId="0" xfId="0" applyNumberFormat="1" applyFont="1" applyFill="1" applyAlignment="1">
      <alignment horizontal="right" vertical="center"/>
    </xf>
    <xf numFmtId="177" fontId="56" fillId="0" borderId="0" xfId="0" applyNumberFormat="1" applyFont="1" applyFill="1" applyBorder="1" applyAlignment="1" quotePrefix="1">
      <alignment horizontal="right" vertical="center"/>
    </xf>
    <xf numFmtId="177" fontId="56" fillId="0" borderId="12" xfId="0" applyNumberFormat="1" applyFont="1" applyFill="1" applyBorder="1" applyAlignment="1" applyProtection="1">
      <alignment horizontal="right" vertical="center"/>
      <protection/>
    </xf>
    <xf numFmtId="177" fontId="56" fillId="0" borderId="16" xfId="0" applyNumberFormat="1" applyFont="1" applyFill="1" applyBorder="1" applyAlignment="1">
      <alignment horizontal="center" vertical="center"/>
    </xf>
    <xf numFmtId="177" fontId="56" fillId="0" borderId="16" xfId="0" applyNumberFormat="1" applyFont="1" applyFill="1" applyBorder="1" applyAlignment="1" applyProtection="1" quotePrefix="1">
      <alignment horizontal="right" vertical="center"/>
      <protection/>
    </xf>
    <xf numFmtId="177" fontId="56" fillId="0" borderId="16" xfId="0" applyNumberFormat="1" applyFont="1" applyFill="1" applyBorder="1" applyAlignment="1">
      <alignment horizontal="right" vertical="center"/>
    </xf>
    <xf numFmtId="177" fontId="56" fillId="0" borderId="18" xfId="0" applyNumberFormat="1" applyFont="1" applyFill="1" applyBorder="1" applyAlignment="1">
      <alignment horizontal="right" vertical="center"/>
    </xf>
    <xf numFmtId="177" fontId="57" fillId="0" borderId="19" xfId="0" applyNumberFormat="1" applyFont="1" applyFill="1" applyBorder="1" applyAlignment="1" applyProtection="1">
      <alignment horizontal="right" vertical="center"/>
      <protection/>
    </xf>
    <xf numFmtId="177" fontId="57" fillId="0" borderId="0" xfId="0" applyNumberFormat="1" applyFont="1" applyFill="1" applyBorder="1" applyAlignment="1" applyProtection="1">
      <alignment horizontal="right" vertical="center"/>
      <protection/>
    </xf>
    <xf numFmtId="177" fontId="56" fillId="0" borderId="0" xfId="0" applyNumberFormat="1" applyFont="1" applyFill="1" applyBorder="1" applyAlignment="1" applyProtection="1">
      <alignment horizontal="right" vertical="center"/>
      <protection/>
    </xf>
    <xf numFmtId="177" fontId="56" fillId="0" borderId="20" xfId="0" applyNumberFormat="1" applyFont="1" applyFill="1" applyBorder="1" applyAlignment="1" applyProtection="1">
      <alignment horizontal="right" vertical="center"/>
      <protection/>
    </xf>
    <xf numFmtId="177" fontId="58" fillId="0" borderId="0" xfId="0" applyNumberFormat="1" applyFont="1" applyFill="1" applyAlignment="1">
      <alignment horizontal="right" vertical="center"/>
    </xf>
    <xf numFmtId="177" fontId="56" fillId="0" borderId="0" xfId="0" applyNumberFormat="1" applyFont="1" applyFill="1" applyBorder="1" applyAlignment="1">
      <alignment horizontal="right" vertical="center"/>
    </xf>
    <xf numFmtId="177" fontId="56" fillId="0" borderId="30" xfId="0" applyNumberFormat="1" applyFont="1" applyFill="1" applyBorder="1" applyAlignment="1">
      <alignment horizontal="right" vertical="center"/>
    </xf>
    <xf numFmtId="177" fontId="56" fillId="0" borderId="32" xfId="0" applyNumberFormat="1" applyFont="1" applyFill="1" applyBorder="1" applyAlignment="1">
      <alignment horizontal="center" vertical="center"/>
    </xf>
    <xf numFmtId="177" fontId="56" fillId="0" borderId="32" xfId="0" applyNumberFormat="1" applyFont="1" applyFill="1" applyBorder="1" applyAlignment="1" applyProtection="1">
      <alignment horizontal="right" vertical="center"/>
      <protection/>
    </xf>
    <xf numFmtId="177" fontId="56" fillId="0" borderId="31" xfId="0" applyNumberFormat="1" applyFont="1" applyFill="1" applyBorder="1" applyAlignment="1" applyProtection="1">
      <alignment horizontal="right" vertical="center"/>
      <protection/>
    </xf>
    <xf numFmtId="37" fontId="58" fillId="0" borderId="0" xfId="0" applyFont="1" applyFill="1" applyAlignment="1">
      <alignment vertical="center"/>
    </xf>
    <xf numFmtId="238" fontId="16" fillId="0" borderId="0" xfId="0" applyNumberFormat="1" applyFont="1" applyFill="1" applyAlignment="1">
      <alignment vertical="center"/>
    </xf>
    <xf numFmtId="177" fontId="58" fillId="0" borderId="28" xfId="0" applyNumberFormat="1" applyFont="1" applyFill="1" applyBorder="1" applyAlignment="1">
      <alignment horizontal="right" vertical="center"/>
    </xf>
    <xf numFmtId="37" fontId="58" fillId="0" borderId="28" xfId="0" applyFont="1" applyFill="1" applyBorder="1" applyAlignment="1">
      <alignment vertical="center"/>
    </xf>
    <xf numFmtId="238" fontId="16" fillId="0" borderId="28" xfId="0" applyNumberFormat="1" applyFont="1" applyFill="1" applyBorder="1" applyAlignment="1">
      <alignment vertical="center"/>
    </xf>
    <xf numFmtId="176" fontId="56" fillId="0" borderId="0" xfId="0" applyNumberFormat="1" applyFont="1" applyFill="1" applyAlignment="1">
      <alignment horizontal="right" vertical="center"/>
    </xf>
    <xf numFmtId="176" fontId="56" fillId="0" borderId="0" xfId="0" applyNumberFormat="1" applyFont="1" applyFill="1" applyBorder="1" applyAlignment="1">
      <alignment horizontal="right" vertical="center"/>
    </xf>
    <xf numFmtId="177" fontId="56" fillId="0" borderId="30" xfId="0" applyNumberFormat="1" applyFont="1" applyFill="1" applyBorder="1" applyAlignment="1" applyProtection="1">
      <alignment horizontal="center" vertical="center"/>
      <protection/>
    </xf>
    <xf numFmtId="177" fontId="56" fillId="0" borderId="19" xfId="0" applyNumberFormat="1" applyFont="1" applyFill="1" applyBorder="1" applyAlignment="1" applyProtection="1">
      <alignment horizontal="center" vertical="center"/>
      <protection/>
    </xf>
    <xf numFmtId="177" fontId="56" fillId="0" borderId="10" xfId="0" applyNumberFormat="1" applyFont="1" applyFill="1" applyBorder="1" applyAlignment="1" applyProtection="1">
      <alignment horizontal="center" vertical="center"/>
      <protection/>
    </xf>
    <xf numFmtId="177" fontId="56" fillId="0" borderId="31" xfId="0" applyNumberFormat="1" applyFont="1" applyFill="1" applyBorder="1" applyAlignment="1" applyProtection="1">
      <alignment horizontal="center" vertical="center"/>
      <protection/>
    </xf>
    <xf numFmtId="177" fontId="56" fillId="0" borderId="20" xfId="0" applyNumberFormat="1" applyFont="1" applyFill="1" applyBorder="1" applyAlignment="1" applyProtection="1">
      <alignment horizontal="center" vertical="center"/>
      <protection/>
    </xf>
    <xf numFmtId="177" fontId="56" fillId="0" borderId="17" xfId="0" applyNumberFormat="1" applyFont="1" applyFill="1" applyBorder="1" applyAlignment="1" applyProtection="1">
      <alignment horizontal="center" vertical="center"/>
      <protection/>
    </xf>
    <xf numFmtId="177" fontId="56" fillId="0" borderId="12" xfId="0" applyNumberFormat="1" applyFont="1" applyFill="1" applyBorder="1" applyAlignment="1" applyProtection="1">
      <alignment horizontal="center" vertical="center"/>
      <protection/>
    </xf>
    <xf numFmtId="176" fontId="56" fillId="0" borderId="13" xfId="0" applyNumberFormat="1" applyFont="1" applyFill="1" applyBorder="1" applyAlignment="1" applyProtection="1">
      <alignment horizontal="right" vertical="center"/>
      <protection/>
    </xf>
    <xf numFmtId="176" fontId="56" fillId="0" borderId="14" xfId="0" applyNumberFormat="1" applyFont="1" applyFill="1" applyBorder="1" applyAlignment="1" applyProtection="1">
      <alignment horizontal="center" vertical="center"/>
      <protection/>
    </xf>
    <xf numFmtId="176" fontId="56" fillId="0" borderId="15" xfId="0" applyNumberFormat="1" applyFont="1" applyFill="1" applyBorder="1" applyAlignment="1" applyProtection="1">
      <alignment horizontal="right" vertical="center"/>
      <protection/>
    </xf>
    <xf numFmtId="176" fontId="56" fillId="0" borderId="12" xfId="0" applyNumberFormat="1" applyFont="1" applyFill="1" applyBorder="1" applyAlignment="1" applyProtection="1">
      <alignment horizontal="center" vertical="center"/>
      <protection/>
    </xf>
    <xf numFmtId="176" fontId="56" fillId="0" borderId="12" xfId="0" applyNumberFormat="1" applyFont="1" applyFill="1" applyBorder="1" applyAlignment="1">
      <alignment horizontal="center" vertical="center"/>
    </xf>
    <xf numFmtId="176" fontId="56" fillId="0" borderId="18" xfId="0" applyNumberFormat="1" applyFont="1" applyFill="1" applyBorder="1" applyAlignment="1" applyProtection="1">
      <alignment horizontal="center" vertical="center"/>
      <protection/>
    </xf>
    <xf numFmtId="176" fontId="57" fillId="0" borderId="19" xfId="0" applyNumberFormat="1" applyFont="1" applyFill="1" applyBorder="1" applyAlignment="1" applyProtection="1">
      <alignment horizontal="right" vertical="center"/>
      <protection/>
    </xf>
    <xf numFmtId="176" fontId="57" fillId="0" borderId="0" xfId="0" applyNumberFormat="1" applyFont="1" applyFill="1" applyBorder="1" applyAlignment="1" applyProtection="1">
      <alignment horizontal="right" vertical="center"/>
      <protection/>
    </xf>
    <xf numFmtId="176" fontId="56" fillId="0" borderId="0" xfId="0" applyNumberFormat="1" applyFont="1" applyFill="1" applyBorder="1" applyAlignment="1" applyProtection="1">
      <alignment horizontal="right" vertical="center"/>
      <protection/>
    </xf>
    <xf numFmtId="176" fontId="56" fillId="0" borderId="20" xfId="0" applyNumberFormat="1" applyFont="1" applyFill="1" applyBorder="1" applyAlignment="1" applyProtection="1">
      <alignment horizontal="right" vertical="center"/>
      <protection/>
    </xf>
    <xf numFmtId="176" fontId="58" fillId="0" borderId="0" xfId="0" applyNumberFormat="1" applyFont="1" applyFill="1" applyAlignment="1">
      <alignment horizontal="right" vertical="center"/>
    </xf>
    <xf numFmtId="0" fontId="59" fillId="34" borderId="25" xfId="61" applyFont="1" applyFill="1" applyBorder="1" applyAlignment="1">
      <alignment horizontal="centerContinuous" vertical="center"/>
      <protection/>
    </xf>
    <xf numFmtId="0" fontId="59" fillId="34" borderId="26" xfId="61" applyFont="1" applyFill="1" applyBorder="1" applyAlignment="1" quotePrefix="1">
      <alignment horizontal="center" vertical="center"/>
      <protection/>
    </xf>
    <xf numFmtId="231" fontId="59" fillId="0" borderId="33" xfId="62" applyNumberFormat="1" applyFont="1" applyFill="1" applyBorder="1">
      <alignment/>
      <protection/>
    </xf>
    <xf numFmtId="231" fontId="59" fillId="0" borderId="34" xfId="62" applyNumberFormat="1" applyFont="1" applyFill="1" applyBorder="1">
      <alignment/>
      <protection/>
    </xf>
    <xf numFmtId="231" fontId="59" fillId="0" borderId="35" xfId="62" applyNumberFormat="1" applyFont="1" applyFill="1" applyBorder="1">
      <alignment/>
      <protection/>
    </xf>
    <xf numFmtId="176" fontId="58" fillId="0" borderId="28" xfId="0" applyNumberFormat="1" applyFont="1" applyFill="1" applyBorder="1" applyAlignment="1">
      <alignment horizontal="right" vertical="center"/>
    </xf>
    <xf numFmtId="176" fontId="58" fillId="0" borderId="0" xfId="0" applyNumberFormat="1" applyFont="1" applyFill="1" applyBorder="1" applyAlignment="1">
      <alignment horizontal="right" vertical="center"/>
    </xf>
    <xf numFmtId="231" fontId="59" fillId="0" borderId="36" xfId="62" applyNumberFormat="1" applyFont="1" applyFill="1" applyBorder="1">
      <alignment/>
      <protection/>
    </xf>
    <xf numFmtId="231" fontId="59" fillId="0" borderId="0" xfId="62" applyNumberFormat="1" applyFont="1" applyFill="1" applyBorder="1">
      <alignment/>
      <protection/>
    </xf>
    <xf numFmtId="178" fontId="57" fillId="0" borderId="0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9統計表（概要版）" xfId="61"/>
    <cellStyle name="標準_平成８年度推計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XR\yotei\&#24179;&#25104;25&#24180;&#24230;\&#32113;&#35336;&#24180;&#37969;\H25&#32113;&#35336;&#24180;&#37969;\&#9312;&#21454;&#38598;&#36215;&#26696;\H25(&#20381;&#38972;&#29992;&#65289;\&#9733;&#32113;&#35336;&#35519;&#26619;&#35506;\&#9733;(H25)&#32113;&#35336;&#35519;&#26619;&#35506;\&#22478;&#25144;&#20027;&#24185;&#27096;\16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XR\yotei\&#24179;&#25104;25&#24180;&#24230;\&#32113;&#35336;&#24180;&#37969;\H25&#32113;&#35336;&#24180;&#37969;\&#9312;&#21454;&#38598;&#36215;&#26696;\H25(&#20381;&#38972;&#29992;&#65289;\&#9733;&#32113;&#35336;&#35519;&#26619;&#35506;\&#9733;(H25)&#32113;&#35336;&#35519;&#26619;&#35506;\&#22478;&#25144;&#20027;&#24185;&#27096;\&#65288;&#33618;&#26408;&#65289;16-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XR\yotei\&#24179;&#25104;25&#24180;&#24230;\&#32113;&#35336;&#24180;&#37969;\H25&#32113;&#35336;&#24180;&#37969;\&#9312;&#21454;&#38598;&#36215;&#26696;\H25(&#20381;&#38972;&#29992;&#65289;\&#9733;&#32113;&#35336;&#35519;&#26619;&#35506;\&#9733;(H25)&#32113;&#35336;&#35519;&#26619;&#35506;\&#22478;&#25144;&#20027;&#24185;&#27096;\0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XR\kaiseki\&#24773;&#22577;&#35299;&#26512;&#29677;\&#20849;&#29992;\&#24066;&#30010;&#26449;&#27665;&#25152;&#24471;&#25512;&#35336;\&#65320;&#65298;&#65302;&#24180;&#24230;\12&#22577;&#21578;&#26360;&#21360;&#21047;\&#12497;&#12540;&#12484;&#65288;&#31532;2&#65289;\&#9313;&#34920;1-6&#22259;1-6L&#35299;&#385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_06（採用！！）"/>
      <sheetName val="16_06（リンク編）"/>
      <sheetName val="H16所得（郡・市計）"/>
      <sheetName val="H16生産（郡・市平均）"/>
      <sheetName val="H16生産（郡・市平均） (2)"/>
      <sheetName val="H16家計（郡・市計）"/>
      <sheetName val="H16所得（構成比）"/>
      <sheetName val="H16所得（実数）"/>
      <sheetName val="H16家計（実数）"/>
      <sheetName val="H16生産（構成比）"/>
      <sheetName val="H16生産（実数）"/>
    </sheetNames>
    <sheetDataSet>
      <sheetData sheetId="1">
        <row r="9">
          <cell r="B9">
            <v>5753955</v>
          </cell>
          <cell r="C9">
            <v>3.3</v>
          </cell>
          <cell r="D9">
            <v>23.3</v>
          </cell>
          <cell r="E9">
            <v>73.4</v>
          </cell>
          <cell r="F9">
            <v>4380193</v>
          </cell>
          <cell r="G9">
            <v>68</v>
          </cell>
          <cell r="H9">
            <v>4.1</v>
          </cell>
          <cell r="I9">
            <v>27.9</v>
          </cell>
          <cell r="J9">
            <v>5223184</v>
          </cell>
          <cell r="K9">
            <v>1852135</v>
          </cell>
        </row>
        <row r="10">
          <cell r="B10">
            <v>3926795</v>
          </cell>
          <cell r="C10">
            <v>2.3</v>
          </cell>
          <cell r="D10">
            <v>17</v>
          </cell>
          <cell r="E10">
            <v>80.7</v>
          </cell>
          <cell r="F10">
            <v>3116956</v>
          </cell>
          <cell r="G10">
            <v>69.2</v>
          </cell>
          <cell r="H10">
            <v>4</v>
          </cell>
          <cell r="I10">
            <v>26.7</v>
          </cell>
          <cell r="J10">
            <v>3695968</v>
          </cell>
          <cell r="K10">
            <v>1277825</v>
          </cell>
        </row>
        <row r="11">
          <cell r="B11">
            <v>1827160</v>
          </cell>
          <cell r="C11">
            <v>5.6</v>
          </cell>
          <cell r="D11">
            <v>37</v>
          </cell>
          <cell r="E11">
            <v>57.3</v>
          </cell>
          <cell r="F11">
            <v>1263237</v>
          </cell>
          <cell r="G11">
            <v>64.9</v>
          </cell>
          <cell r="H11">
            <v>4.3</v>
          </cell>
          <cell r="I11">
            <v>30.8</v>
          </cell>
          <cell r="J11">
            <v>1527216</v>
          </cell>
          <cell r="K11">
            <v>574310</v>
          </cell>
        </row>
        <row r="12">
          <cell r="B12">
            <v>2123753</v>
          </cell>
          <cell r="C12">
            <v>0.7</v>
          </cell>
          <cell r="D12">
            <v>10.6</v>
          </cell>
          <cell r="E12">
            <v>88.7</v>
          </cell>
          <cell r="F12">
            <v>1821574</v>
          </cell>
          <cell r="G12">
            <v>69.6</v>
          </cell>
          <cell r="H12">
            <v>4.1</v>
          </cell>
          <cell r="I12">
            <v>26.3</v>
          </cell>
          <cell r="J12">
            <v>2054719</v>
          </cell>
          <cell r="K12">
            <v>670945</v>
          </cell>
        </row>
        <row r="13">
          <cell r="B13">
            <v>329296</v>
          </cell>
          <cell r="C13">
            <v>3.4</v>
          </cell>
          <cell r="D13">
            <v>25.2</v>
          </cell>
          <cell r="E13">
            <v>71.3</v>
          </cell>
          <cell r="F13">
            <v>233063</v>
          </cell>
          <cell r="G13">
            <v>68.8</v>
          </cell>
          <cell r="H13">
            <v>3.8</v>
          </cell>
          <cell r="I13">
            <v>27.5</v>
          </cell>
          <cell r="J13">
            <v>285767</v>
          </cell>
          <cell r="K13">
            <v>104269</v>
          </cell>
        </row>
        <row r="14">
          <cell r="B14">
            <v>129145</v>
          </cell>
          <cell r="C14">
            <v>2.5</v>
          </cell>
          <cell r="D14">
            <v>19.2</v>
          </cell>
          <cell r="E14">
            <v>78.3</v>
          </cell>
          <cell r="F14">
            <v>86889</v>
          </cell>
          <cell r="G14">
            <v>65.5</v>
          </cell>
          <cell r="H14">
            <v>3.6</v>
          </cell>
          <cell r="I14">
            <v>31</v>
          </cell>
          <cell r="J14">
            <v>104457</v>
          </cell>
          <cell r="K14">
            <v>37985</v>
          </cell>
        </row>
        <row r="15">
          <cell r="B15">
            <v>116889</v>
          </cell>
          <cell r="C15">
            <v>1.4</v>
          </cell>
          <cell r="D15">
            <v>13.7</v>
          </cell>
          <cell r="E15">
            <v>84.9</v>
          </cell>
          <cell r="F15">
            <v>112478</v>
          </cell>
          <cell r="G15">
            <v>73.3</v>
          </cell>
          <cell r="H15">
            <v>4.4</v>
          </cell>
          <cell r="I15">
            <v>22.3</v>
          </cell>
          <cell r="J15">
            <v>150512</v>
          </cell>
          <cell r="K15">
            <v>56606</v>
          </cell>
        </row>
        <row r="16">
          <cell r="B16">
            <v>94198</v>
          </cell>
          <cell r="C16">
            <v>2.4</v>
          </cell>
          <cell r="D16">
            <v>26.4</v>
          </cell>
          <cell r="E16">
            <v>71.2</v>
          </cell>
          <cell r="F16">
            <v>60977</v>
          </cell>
          <cell r="G16">
            <v>70.7</v>
          </cell>
          <cell r="H16">
            <v>3.9</v>
          </cell>
          <cell r="I16">
            <v>25.5</v>
          </cell>
          <cell r="J16">
            <v>80732</v>
          </cell>
          <cell r="K16">
            <v>29780</v>
          </cell>
        </row>
        <row r="17">
          <cell r="B17">
            <v>143198</v>
          </cell>
          <cell r="C17">
            <v>3.3</v>
          </cell>
          <cell r="D17">
            <v>31.9</v>
          </cell>
          <cell r="E17">
            <v>64.8</v>
          </cell>
          <cell r="F17">
            <v>102736</v>
          </cell>
          <cell r="G17">
            <v>70.4</v>
          </cell>
          <cell r="H17">
            <v>4.9</v>
          </cell>
          <cell r="I17">
            <v>24.7</v>
          </cell>
          <cell r="J17">
            <v>127505</v>
          </cell>
          <cell r="K17">
            <v>45232</v>
          </cell>
        </row>
        <row r="18">
          <cell r="B18">
            <v>114867</v>
          </cell>
          <cell r="C18">
            <v>2.2</v>
          </cell>
          <cell r="D18">
            <v>9.7</v>
          </cell>
          <cell r="E18">
            <v>88.1</v>
          </cell>
          <cell r="F18">
            <v>87796</v>
          </cell>
          <cell r="G18">
            <v>70.5</v>
          </cell>
          <cell r="H18">
            <v>3.6</v>
          </cell>
          <cell r="I18">
            <v>25.9</v>
          </cell>
          <cell r="J18">
            <v>113427</v>
          </cell>
          <cell r="K18">
            <v>40580</v>
          </cell>
        </row>
        <row r="19">
          <cell r="B19">
            <v>168094</v>
          </cell>
          <cell r="C19">
            <v>5.6</v>
          </cell>
          <cell r="D19">
            <v>27.5</v>
          </cell>
          <cell r="E19">
            <v>66.8</v>
          </cell>
          <cell r="F19">
            <v>123490</v>
          </cell>
          <cell r="G19">
            <v>64.7</v>
          </cell>
          <cell r="H19">
            <v>3.9</v>
          </cell>
          <cell r="I19">
            <v>31.4</v>
          </cell>
          <cell r="J19">
            <v>152993</v>
          </cell>
          <cell r="K19">
            <v>58293</v>
          </cell>
        </row>
        <row r="20">
          <cell r="B20">
            <v>41355</v>
          </cell>
          <cell r="C20">
            <v>8.2</v>
          </cell>
          <cell r="D20">
            <v>13.8</v>
          </cell>
          <cell r="E20">
            <v>78</v>
          </cell>
          <cell r="F20">
            <v>30402</v>
          </cell>
          <cell r="G20">
            <v>62.6</v>
          </cell>
          <cell r="H20">
            <v>5</v>
          </cell>
          <cell r="I20">
            <v>32.4</v>
          </cell>
          <cell r="J20">
            <v>43799</v>
          </cell>
          <cell r="K20">
            <v>16978</v>
          </cell>
        </row>
        <row r="21">
          <cell r="B21">
            <v>186914</v>
          </cell>
          <cell r="C21">
            <v>6.7</v>
          </cell>
          <cell r="D21">
            <v>37.1</v>
          </cell>
          <cell r="E21">
            <v>56.2</v>
          </cell>
          <cell r="F21">
            <v>114372</v>
          </cell>
          <cell r="G21">
            <v>67.4</v>
          </cell>
          <cell r="H21">
            <v>3.5</v>
          </cell>
          <cell r="I21">
            <v>29.1</v>
          </cell>
          <cell r="J21">
            <v>141213</v>
          </cell>
          <cell r="K21">
            <v>52124</v>
          </cell>
        </row>
        <row r="22">
          <cell r="B22">
            <v>104689</v>
          </cell>
          <cell r="C22">
            <v>3.5</v>
          </cell>
          <cell r="D22">
            <v>34.7</v>
          </cell>
          <cell r="E22">
            <v>61.8</v>
          </cell>
          <cell r="F22">
            <v>88453</v>
          </cell>
          <cell r="G22">
            <v>68.7</v>
          </cell>
          <cell r="H22">
            <v>4.1</v>
          </cell>
          <cell r="I22">
            <v>27.1</v>
          </cell>
          <cell r="J22">
            <v>106501</v>
          </cell>
          <cell r="K22">
            <v>38297</v>
          </cell>
        </row>
        <row r="23">
          <cell r="B23">
            <v>90484</v>
          </cell>
          <cell r="C23">
            <v>3.7</v>
          </cell>
          <cell r="D23">
            <v>12.6</v>
          </cell>
          <cell r="E23">
            <v>83.7</v>
          </cell>
          <cell r="F23">
            <v>59896</v>
          </cell>
          <cell r="G23">
            <v>70.7</v>
          </cell>
          <cell r="H23">
            <v>3.4</v>
          </cell>
          <cell r="I23">
            <v>25.9</v>
          </cell>
          <cell r="J23">
            <v>85095</v>
          </cell>
          <cell r="K23">
            <v>33617</v>
          </cell>
        </row>
        <row r="24">
          <cell r="B24">
            <v>181921</v>
          </cell>
          <cell r="C24">
            <v>5.7</v>
          </cell>
          <cell r="D24">
            <v>25.4</v>
          </cell>
          <cell r="E24">
            <v>68.9</v>
          </cell>
          <cell r="F24">
            <v>130696</v>
          </cell>
          <cell r="G24">
            <v>70.2</v>
          </cell>
          <cell r="H24">
            <v>3.7</v>
          </cell>
          <cell r="I24">
            <v>26.1</v>
          </cell>
          <cell r="J24">
            <v>167469</v>
          </cell>
          <cell r="K24">
            <v>63279</v>
          </cell>
        </row>
        <row r="25">
          <cell r="B25">
            <v>101994</v>
          </cell>
          <cell r="C25">
            <v>6.7</v>
          </cell>
          <cell r="D25">
            <v>26.5</v>
          </cell>
          <cell r="E25">
            <v>66.8</v>
          </cell>
          <cell r="F25">
            <v>64135</v>
          </cell>
          <cell r="G25">
            <v>65.3</v>
          </cell>
          <cell r="H25">
            <v>5.8</v>
          </cell>
          <cell r="I25">
            <v>28.8</v>
          </cell>
          <cell r="J25">
            <v>81778</v>
          </cell>
          <cell r="K25">
            <v>29840</v>
          </cell>
        </row>
        <row r="26">
          <cell r="B26">
            <v>95196</v>
          </cell>
          <cell r="C26">
            <v>4.7</v>
          </cell>
          <cell r="D26">
            <v>22.6</v>
          </cell>
          <cell r="E26">
            <v>72.7</v>
          </cell>
          <cell r="F26">
            <v>79998</v>
          </cell>
          <cell r="G26">
            <v>69.6</v>
          </cell>
          <cell r="H26">
            <v>4.7</v>
          </cell>
          <cell r="I26">
            <v>25.7</v>
          </cell>
          <cell r="J26">
            <v>105527</v>
          </cell>
          <cell r="K26">
            <v>40094</v>
          </cell>
        </row>
        <row r="27">
          <cell r="B27">
            <v>46472</v>
          </cell>
          <cell r="C27">
            <v>4.3</v>
          </cell>
          <cell r="D27">
            <v>24.9</v>
          </cell>
          <cell r="E27">
            <v>70.8</v>
          </cell>
          <cell r="F27">
            <v>42529</v>
          </cell>
          <cell r="G27">
            <v>70.1</v>
          </cell>
          <cell r="H27">
            <v>4.8</v>
          </cell>
          <cell r="I27">
            <v>25.2</v>
          </cell>
          <cell r="J27">
            <v>53584</v>
          </cell>
          <cell r="K27">
            <v>19866</v>
          </cell>
        </row>
        <row r="28">
          <cell r="B28">
            <v>21599</v>
          </cell>
          <cell r="C28">
            <v>4</v>
          </cell>
          <cell r="D28">
            <v>20.2</v>
          </cell>
          <cell r="E28">
            <v>75.8</v>
          </cell>
          <cell r="F28">
            <v>16256</v>
          </cell>
          <cell r="G28">
            <v>70.7</v>
          </cell>
          <cell r="H28">
            <v>3.6</v>
          </cell>
          <cell r="I28">
            <v>25.6</v>
          </cell>
          <cell r="J28">
            <v>21350</v>
          </cell>
          <cell r="K28">
            <v>7861</v>
          </cell>
        </row>
        <row r="29">
          <cell r="B29">
            <v>27125</v>
          </cell>
          <cell r="C29">
            <v>5.9</v>
          </cell>
          <cell r="D29">
            <v>20.6</v>
          </cell>
          <cell r="E29">
            <v>73.5</v>
          </cell>
          <cell r="F29">
            <v>21214</v>
          </cell>
          <cell r="G29">
            <v>67.9</v>
          </cell>
          <cell r="H29">
            <v>5.4</v>
          </cell>
          <cell r="I29">
            <v>26.7</v>
          </cell>
          <cell r="J29">
            <v>30593</v>
          </cell>
          <cell r="K29">
            <v>12367</v>
          </cell>
        </row>
        <row r="30">
          <cell r="B30">
            <v>246385</v>
          </cell>
          <cell r="C30">
            <v>5.7</v>
          </cell>
          <cell r="D30">
            <v>48.8</v>
          </cell>
          <cell r="E30">
            <v>45.6</v>
          </cell>
          <cell r="F30">
            <v>156220</v>
          </cell>
          <cell r="G30">
            <v>66.3</v>
          </cell>
          <cell r="H30">
            <v>4.8</v>
          </cell>
          <cell r="I30">
            <v>29</v>
          </cell>
          <cell r="J30">
            <v>193350</v>
          </cell>
          <cell r="K30">
            <v>73480</v>
          </cell>
        </row>
        <row r="31">
          <cell r="B31">
            <v>22660</v>
          </cell>
          <cell r="C31">
            <v>7.5</v>
          </cell>
          <cell r="D31">
            <v>12.4</v>
          </cell>
          <cell r="E31">
            <v>80</v>
          </cell>
          <cell r="F31">
            <v>29381</v>
          </cell>
          <cell r="G31">
            <v>75.6</v>
          </cell>
          <cell r="H31">
            <v>4.2</v>
          </cell>
          <cell r="I31">
            <v>20.3</v>
          </cell>
          <cell r="J31">
            <v>38676</v>
          </cell>
          <cell r="K31">
            <v>14277</v>
          </cell>
        </row>
        <row r="32">
          <cell r="B32">
            <v>11719</v>
          </cell>
          <cell r="C32">
            <v>33.3</v>
          </cell>
          <cell r="D32">
            <v>11.1</v>
          </cell>
          <cell r="E32">
            <v>55.7</v>
          </cell>
          <cell r="F32">
            <v>10822</v>
          </cell>
          <cell r="G32">
            <v>67.3</v>
          </cell>
          <cell r="H32">
            <v>7.8</v>
          </cell>
          <cell r="I32">
            <v>24.9</v>
          </cell>
          <cell r="J32">
            <v>15038</v>
          </cell>
          <cell r="K32">
            <v>5636</v>
          </cell>
        </row>
        <row r="33">
          <cell r="B33">
            <v>15533</v>
          </cell>
          <cell r="C33">
            <v>17.9</v>
          </cell>
          <cell r="D33">
            <v>9.3</v>
          </cell>
          <cell r="E33">
            <v>72.8</v>
          </cell>
          <cell r="F33">
            <v>11869</v>
          </cell>
          <cell r="G33">
            <v>66.1</v>
          </cell>
          <cell r="H33">
            <v>7</v>
          </cell>
          <cell r="I33">
            <v>26.8</v>
          </cell>
          <cell r="J33">
            <v>16800</v>
          </cell>
          <cell r="K33">
            <v>6858</v>
          </cell>
        </row>
        <row r="34">
          <cell r="B34">
            <v>13534</v>
          </cell>
          <cell r="C34">
            <v>9.6</v>
          </cell>
          <cell r="D34">
            <v>32.3</v>
          </cell>
          <cell r="E34">
            <v>58.2</v>
          </cell>
          <cell r="F34">
            <v>10761</v>
          </cell>
          <cell r="G34">
            <v>70.9</v>
          </cell>
          <cell r="H34">
            <v>5.1</v>
          </cell>
          <cell r="I34">
            <v>24</v>
          </cell>
          <cell r="J34">
            <v>14756</v>
          </cell>
          <cell r="K34">
            <v>5580</v>
          </cell>
        </row>
        <row r="35">
          <cell r="B35">
            <v>50060</v>
          </cell>
          <cell r="C35">
            <v>1.7</v>
          </cell>
          <cell r="D35">
            <v>72.1</v>
          </cell>
          <cell r="E35">
            <v>26.2</v>
          </cell>
          <cell r="F35">
            <v>14840</v>
          </cell>
          <cell r="G35">
            <v>63.8</v>
          </cell>
          <cell r="H35">
            <v>4.1</v>
          </cell>
          <cell r="I35">
            <v>32.1</v>
          </cell>
          <cell r="J35">
            <v>17854</v>
          </cell>
          <cell r="K35">
            <v>6629</v>
          </cell>
        </row>
        <row r="36">
          <cell r="B36">
            <v>17969</v>
          </cell>
          <cell r="C36">
            <v>7.9</v>
          </cell>
          <cell r="D36">
            <v>53</v>
          </cell>
          <cell r="E36">
            <v>39</v>
          </cell>
          <cell r="F36">
            <v>9916</v>
          </cell>
          <cell r="G36">
            <v>61.6</v>
          </cell>
          <cell r="H36">
            <v>6</v>
          </cell>
          <cell r="I36">
            <v>32.3</v>
          </cell>
          <cell r="J36">
            <v>13145</v>
          </cell>
          <cell r="K36">
            <v>5489</v>
          </cell>
        </row>
        <row r="37">
          <cell r="B37">
            <v>35020</v>
          </cell>
          <cell r="C37">
            <v>3.7</v>
          </cell>
          <cell r="D37">
            <v>37.1</v>
          </cell>
          <cell r="E37">
            <v>59.2</v>
          </cell>
          <cell r="F37">
            <v>23019</v>
          </cell>
          <cell r="G37">
            <v>64</v>
          </cell>
          <cell r="H37">
            <v>4.2</v>
          </cell>
          <cell r="I37">
            <v>31.8</v>
          </cell>
          <cell r="J37">
            <v>28783</v>
          </cell>
          <cell r="K37">
            <v>11405</v>
          </cell>
        </row>
        <row r="38">
          <cell r="B38">
            <v>79889</v>
          </cell>
          <cell r="C38">
            <v>0.9</v>
          </cell>
          <cell r="D38">
            <v>64.9</v>
          </cell>
          <cell r="E38">
            <v>34.2</v>
          </cell>
          <cell r="F38">
            <v>45613</v>
          </cell>
          <cell r="G38">
            <v>61.9</v>
          </cell>
          <cell r="H38">
            <v>4</v>
          </cell>
          <cell r="I38">
            <v>34.1</v>
          </cell>
          <cell r="J38">
            <v>48299</v>
          </cell>
          <cell r="K38">
            <v>17606</v>
          </cell>
        </row>
        <row r="39">
          <cell r="B39">
            <v>94177</v>
          </cell>
          <cell r="C39">
            <v>7</v>
          </cell>
          <cell r="D39">
            <v>30.2</v>
          </cell>
          <cell r="E39">
            <v>62.8</v>
          </cell>
          <cell r="F39">
            <v>67972</v>
          </cell>
          <cell r="G39">
            <v>69.8</v>
          </cell>
          <cell r="H39">
            <v>3.7</v>
          </cell>
          <cell r="I39">
            <v>26.5</v>
          </cell>
          <cell r="J39">
            <v>84577</v>
          </cell>
          <cell r="K39">
            <v>31054</v>
          </cell>
        </row>
        <row r="40">
          <cell r="B40">
            <v>94177</v>
          </cell>
          <cell r="C40">
            <v>7</v>
          </cell>
          <cell r="D40">
            <v>30.2</v>
          </cell>
          <cell r="E40">
            <v>62.8</v>
          </cell>
          <cell r="F40">
            <v>67972</v>
          </cell>
          <cell r="G40">
            <v>69.8</v>
          </cell>
          <cell r="H40">
            <v>3.7</v>
          </cell>
          <cell r="I40">
            <v>26.5</v>
          </cell>
          <cell r="J40">
            <v>84577</v>
          </cell>
          <cell r="K40">
            <v>31054</v>
          </cell>
        </row>
        <row r="41">
          <cell r="B41">
            <v>491592</v>
          </cell>
          <cell r="C41">
            <v>2</v>
          </cell>
          <cell r="D41">
            <v>56.5</v>
          </cell>
          <cell r="E41">
            <v>41.5</v>
          </cell>
          <cell r="F41">
            <v>357859</v>
          </cell>
          <cell r="G41">
            <v>58.4</v>
          </cell>
          <cell r="H41">
            <v>2.8</v>
          </cell>
          <cell r="I41">
            <v>38.8</v>
          </cell>
          <cell r="J41">
            <v>335100</v>
          </cell>
          <cell r="K41">
            <v>111300</v>
          </cell>
        </row>
        <row r="42">
          <cell r="B42">
            <v>199133</v>
          </cell>
          <cell r="C42">
            <v>1.9</v>
          </cell>
          <cell r="D42">
            <v>65.4</v>
          </cell>
          <cell r="E42">
            <v>32.7</v>
          </cell>
          <cell r="F42">
            <v>139810</v>
          </cell>
          <cell r="G42">
            <v>37.6</v>
          </cell>
          <cell r="H42">
            <v>1.9</v>
          </cell>
          <cell r="I42">
            <v>60.5</v>
          </cell>
          <cell r="J42">
            <v>85243</v>
          </cell>
          <cell r="K42">
            <v>28875</v>
          </cell>
        </row>
        <row r="43">
          <cell r="B43">
            <v>130115</v>
          </cell>
          <cell r="C43">
            <v>1.4</v>
          </cell>
          <cell r="D43">
            <v>52.2</v>
          </cell>
          <cell r="E43">
            <v>46.4</v>
          </cell>
          <cell r="F43">
            <v>77462</v>
          </cell>
          <cell r="G43">
            <v>75.6</v>
          </cell>
          <cell r="H43">
            <v>3.5</v>
          </cell>
          <cell r="I43">
            <v>21</v>
          </cell>
          <cell r="J43">
            <v>91319</v>
          </cell>
          <cell r="K43">
            <v>30938</v>
          </cell>
        </row>
        <row r="44">
          <cell r="B44">
            <v>68972</v>
          </cell>
          <cell r="C44">
            <v>3.2</v>
          </cell>
          <cell r="D44">
            <v>43.1</v>
          </cell>
          <cell r="E44">
            <v>53.7</v>
          </cell>
          <cell r="F44">
            <v>63339</v>
          </cell>
          <cell r="G44">
            <v>68.8</v>
          </cell>
          <cell r="H44">
            <v>2.8</v>
          </cell>
          <cell r="I44">
            <v>28.3</v>
          </cell>
          <cell r="J44">
            <v>68401</v>
          </cell>
          <cell r="K44">
            <v>22355</v>
          </cell>
        </row>
        <row r="45">
          <cell r="B45">
            <v>93372</v>
          </cell>
          <cell r="C45">
            <v>2</v>
          </cell>
          <cell r="D45">
            <v>53.3</v>
          </cell>
          <cell r="E45">
            <v>44.7</v>
          </cell>
          <cell r="F45">
            <v>77248</v>
          </cell>
          <cell r="G45">
            <v>70.2</v>
          </cell>
          <cell r="H45">
            <v>3.9</v>
          </cell>
          <cell r="I45">
            <v>25.9</v>
          </cell>
          <cell r="J45">
            <v>90138</v>
          </cell>
          <cell r="K45">
            <v>29132</v>
          </cell>
        </row>
        <row r="56">
          <cell r="B56">
            <v>128000</v>
          </cell>
          <cell r="C56">
            <v>8</v>
          </cell>
          <cell r="D56">
            <v>22.9</v>
          </cell>
          <cell r="E56">
            <v>69.1</v>
          </cell>
          <cell r="F56">
            <v>77966</v>
          </cell>
          <cell r="G56">
            <v>66.9</v>
          </cell>
          <cell r="H56">
            <v>5.1</v>
          </cell>
          <cell r="I56">
            <v>28</v>
          </cell>
          <cell r="J56">
            <v>105159</v>
          </cell>
          <cell r="K56">
            <v>40828</v>
          </cell>
        </row>
        <row r="57">
          <cell r="B57">
            <v>16988</v>
          </cell>
          <cell r="C57">
            <v>9</v>
          </cell>
          <cell r="D57">
            <v>14.5</v>
          </cell>
          <cell r="E57">
            <v>76.4</v>
          </cell>
          <cell r="F57">
            <v>9773</v>
          </cell>
          <cell r="G57">
            <v>65.1</v>
          </cell>
          <cell r="H57">
            <v>4.9</v>
          </cell>
          <cell r="I57">
            <v>30</v>
          </cell>
          <cell r="J57">
            <v>12741</v>
          </cell>
          <cell r="K57">
            <v>4682</v>
          </cell>
        </row>
        <row r="58">
          <cell r="B58">
            <v>25132</v>
          </cell>
          <cell r="C58">
            <v>9.1</v>
          </cell>
          <cell r="D58">
            <v>12.3</v>
          </cell>
          <cell r="E58">
            <v>78.6</v>
          </cell>
          <cell r="F58">
            <v>15317</v>
          </cell>
          <cell r="G58">
            <v>68.5</v>
          </cell>
          <cell r="H58">
            <v>4.2</v>
          </cell>
          <cell r="I58">
            <v>27.3</v>
          </cell>
          <cell r="J58">
            <v>21800</v>
          </cell>
          <cell r="K58">
            <v>8668</v>
          </cell>
        </row>
        <row r="59">
          <cell r="B59">
            <v>5856</v>
          </cell>
          <cell r="C59">
            <v>13.8</v>
          </cell>
          <cell r="D59">
            <v>30.8</v>
          </cell>
          <cell r="E59">
            <v>55.4</v>
          </cell>
          <cell r="F59">
            <v>2580</v>
          </cell>
          <cell r="G59">
            <v>65.9</v>
          </cell>
          <cell r="H59">
            <v>2.3</v>
          </cell>
          <cell r="I59">
            <v>31.8</v>
          </cell>
          <cell r="J59">
            <v>4139</v>
          </cell>
          <cell r="K59">
            <v>1763</v>
          </cell>
        </row>
        <row r="60">
          <cell r="B60">
            <v>18802</v>
          </cell>
          <cell r="C60">
            <v>9.6</v>
          </cell>
          <cell r="D60">
            <v>21.6</v>
          </cell>
          <cell r="E60">
            <v>68.9</v>
          </cell>
          <cell r="F60">
            <v>13445</v>
          </cell>
          <cell r="G60">
            <v>66.6</v>
          </cell>
          <cell r="H60">
            <v>5.6</v>
          </cell>
          <cell r="I60">
            <v>27.8</v>
          </cell>
          <cell r="J60">
            <v>18489</v>
          </cell>
          <cell r="K60">
            <v>7097</v>
          </cell>
        </row>
        <row r="61">
          <cell r="B61">
            <v>28268</v>
          </cell>
          <cell r="C61">
            <v>6.3</v>
          </cell>
          <cell r="D61">
            <v>48.2</v>
          </cell>
          <cell r="E61">
            <v>45.6</v>
          </cell>
          <cell r="F61">
            <v>14370</v>
          </cell>
          <cell r="G61">
            <v>65.5</v>
          </cell>
          <cell r="H61">
            <v>3.4</v>
          </cell>
          <cell r="I61">
            <v>31.1</v>
          </cell>
          <cell r="J61">
            <v>17620</v>
          </cell>
          <cell r="K61">
            <v>6118</v>
          </cell>
        </row>
        <row r="62">
          <cell r="B62">
            <v>32954</v>
          </cell>
          <cell r="C62">
            <v>6.1</v>
          </cell>
          <cell r="D62">
            <v>13.1</v>
          </cell>
          <cell r="E62">
            <v>80.8</v>
          </cell>
          <cell r="F62">
            <v>22479</v>
          </cell>
          <cell r="G62">
            <v>67.7</v>
          </cell>
          <cell r="H62">
            <v>6.9</v>
          </cell>
          <cell r="I62">
            <v>25.4</v>
          </cell>
          <cell r="J62">
            <v>30369</v>
          </cell>
          <cell r="K62">
            <v>12500</v>
          </cell>
        </row>
        <row r="63">
          <cell r="B63">
            <v>282401</v>
          </cell>
          <cell r="C63">
            <v>4.5</v>
          </cell>
          <cell r="D63">
            <v>32.1</v>
          </cell>
          <cell r="E63">
            <v>63.3</v>
          </cell>
          <cell r="F63">
            <v>188222</v>
          </cell>
          <cell r="G63">
            <v>67.9</v>
          </cell>
          <cell r="H63">
            <v>5.3</v>
          </cell>
          <cell r="I63">
            <v>26.8</v>
          </cell>
          <cell r="J63">
            <v>239679</v>
          </cell>
          <cell r="K63">
            <v>90162</v>
          </cell>
        </row>
        <row r="64">
          <cell r="B64">
            <v>44040</v>
          </cell>
          <cell r="C64">
            <v>3.5</v>
          </cell>
          <cell r="D64">
            <v>19.4</v>
          </cell>
          <cell r="E64">
            <v>77.1</v>
          </cell>
          <cell r="F64">
            <v>35167</v>
          </cell>
          <cell r="G64">
            <v>73.8</v>
          </cell>
          <cell r="H64">
            <v>3.7</v>
          </cell>
          <cell r="I64">
            <v>22.5</v>
          </cell>
          <cell r="J64">
            <v>47752</v>
          </cell>
          <cell r="K64">
            <v>18230</v>
          </cell>
        </row>
        <row r="65">
          <cell r="B65">
            <v>53745</v>
          </cell>
          <cell r="C65">
            <v>1.3</v>
          </cell>
          <cell r="D65">
            <v>58.7</v>
          </cell>
          <cell r="E65">
            <v>40</v>
          </cell>
          <cell r="F65">
            <v>20379</v>
          </cell>
          <cell r="G65">
            <v>66.7</v>
          </cell>
          <cell r="H65">
            <v>4.6</v>
          </cell>
          <cell r="I65">
            <v>28.7</v>
          </cell>
          <cell r="J65">
            <v>23894</v>
          </cell>
          <cell r="K65">
            <v>8381</v>
          </cell>
        </row>
        <row r="66">
          <cell r="B66">
            <v>106525</v>
          </cell>
          <cell r="C66">
            <v>2.5</v>
          </cell>
          <cell r="D66">
            <v>31.6</v>
          </cell>
          <cell r="E66">
            <v>65.9</v>
          </cell>
          <cell r="F66">
            <v>77918</v>
          </cell>
          <cell r="G66">
            <v>67.3</v>
          </cell>
          <cell r="H66">
            <v>6.5</v>
          </cell>
          <cell r="I66">
            <v>26.2</v>
          </cell>
          <cell r="J66">
            <v>91218</v>
          </cell>
          <cell r="K66">
            <v>32757</v>
          </cell>
        </row>
        <row r="67">
          <cell r="B67">
            <v>30283</v>
          </cell>
          <cell r="C67">
            <v>6.5</v>
          </cell>
          <cell r="D67">
            <v>32.1</v>
          </cell>
          <cell r="E67">
            <v>61.4</v>
          </cell>
          <cell r="F67">
            <v>22845</v>
          </cell>
          <cell r="G67">
            <v>65.5</v>
          </cell>
          <cell r="H67">
            <v>5.5</v>
          </cell>
          <cell r="I67">
            <v>29</v>
          </cell>
          <cell r="J67">
            <v>30218</v>
          </cell>
          <cell r="K67">
            <v>11676</v>
          </cell>
        </row>
        <row r="68">
          <cell r="B68">
            <v>47808</v>
          </cell>
          <cell r="C68">
            <v>12.3</v>
          </cell>
          <cell r="D68">
            <v>15.9</v>
          </cell>
          <cell r="E68">
            <v>71.9</v>
          </cell>
          <cell r="F68">
            <v>31912</v>
          </cell>
          <cell r="G68">
            <v>65.4</v>
          </cell>
          <cell r="H68">
            <v>4.2</v>
          </cell>
          <cell r="I68">
            <v>30.4</v>
          </cell>
          <cell r="J68">
            <v>46597</v>
          </cell>
          <cell r="K68">
            <v>19118</v>
          </cell>
        </row>
        <row r="69">
          <cell r="B69">
            <v>105721</v>
          </cell>
          <cell r="C69">
            <v>10.8</v>
          </cell>
          <cell r="D69">
            <v>20.5</v>
          </cell>
          <cell r="E69">
            <v>68.8</v>
          </cell>
          <cell r="F69">
            <v>83969</v>
          </cell>
          <cell r="G69">
            <v>69.4</v>
          </cell>
          <cell r="H69">
            <v>4.5</v>
          </cell>
          <cell r="I69">
            <v>26.2</v>
          </cell>
          <cell r="J69">
            <v>115816</v>
          </cell>
          <cell r="K69">
            <v>46629</v>
          </cell>
        </row>
        <row r="70">
          <cell r="B70">
            <v>16256</v>
          </cell>
          <cell r="C70">
            <v>5.6</v>
          </cell>
          <cell r="D70">
            <v>25.6</v>
          </cell>
          <cell r="E70">
            <v>68.8</v>
          </cell>
          <cell r="F70">
            <v>9847</v>
          </cell>
          <cell r="G70">
            <v>61.1</v>
          </cell>
          <cell r="H70">
            <v>3.8</v>
          </cell>
          <cell r="I70">
            <v>35</v>
          </cell>
          <cell r="J70">
            <v>12902</v>
          </cell>
          <cell r="K70">
            <v>5268</v>
          </cell>
        </row>
        <row r="71">
          <cell r="B71">
            <v>12090</v>
          </cell>
          <cell r="C71">
            <v>12.7</v>
          </cell>
          <cell r="D71">
            <v>18.6</v>
          </cell>
          <cell r="E71">
            <v>68.7</v>
          </cell>
          <cell r="F71">
            <v>12650</v>
          </cell>
          <cell r="G71">
            <v>73.1</v>
          </cell>
          <cell r="H71">
            <v>5.8</v>
          </cell>
          <cell r="I71">
            <v>21.1</v>
          </cell>
          <cell r="J71">
            <v>17542</v>
          </cell>
          <cell r="K71">
            <v>6850</v>
          </cell>
        </row>
        <row r="72">
          <cell r="B72">
            <v>36072</v>
          </cell>
          <cell r="C72">
            <v>10.5</v>
          </cell>
          <cell r="D72">
            <v>20.8</v>
          </cell>
          <cell r="E72">
            <v>68.7</v>
          </cell>
          <cell r="F72">
            <v>28738</v>
          </cell>
          <cell r="G72">
            <v>70</v>
          </cell>
          <cell r="H72">
            <v>4</v>
          </cell>
          <cell r="I72">
            <v>26</v>
          </cell>
          <cell r="J72">
            <v>39167</v>
          </cell>
          <cell r="K72">
            <v>15704</v>
          </cell>
        </row>
        <row r="73">
          <cell r="B73">
            <v>14446</v>
          </cell>
          <cell r="C73">
            <v>17.2</v>
          </cell>
          <cell r="D73">
            <v>12.2</v>
          </cell>
          <cell r="E73">
            <v>70.6</v>
          </cell>
          <cell r="F73">
            <v>14271</v>
          </cell>
          <cell r="G73">
            <v>70.3</v>
          </cell>
          <cell r="H73">
            <v>6.2</v>
          </cell>
          <cell r="I73">
            <v>23.5</v>
          </cell>
          <cell r="J73">
            <v>20236</v>
          </cell>
          <cell r="K73">
            <v>8360</v>
          </cell>
        </row>
        <row r="74">
          <cell r="B74">
            <v>12192</v>
          </cell>
          <cell r="C74">
            <v>3.7</v>
          </cell>
          <cell r="D74">
            <v>14</v>
          </cell>
          <cell r="E74">
            <v>82.3</v>
          </cell>
          <cell r="F74">
            <v>10017</v>
          </cell>
          <cell r="G74">
            <v>69.4</v>
          </cell>
          <cell r="H74">
            <v>4.6</v>
          </cell>
          <cell r="I74">
            <v>26</v>
          </cell>
          <cell r="J74">
            <v>13040</v>
          </cell>
          <cell r="K74">
            <v>5052</v>
          </cell>
        </row>
        <row r="75">
          <cell r="B75">
            <v>5432</v>
          </cell>
          <cell r="C75">
            <v>14.8</v>
          </cell>
          <cell r="D75">
            <v>21.9</v>
          </cell>
          <cell r="E75">
            <v>63.3</v>
          </cell>
          <cell r="F75">
            <v>4249</v>
          </cell>
          <cell r="G75">
            <v>72.3</v>
          </cell>
          <cell r="H75">
            <v>3.8</v>
          </cell>
          <cell r="I75">
            <v>23.9</v>
          </cell>
          <cell r="J75">
            <v>6374</v>
          </cell>
          <cell r="K75">
            <v>2755</v>
          </cell>
        </row>
        <row r="76">
          <cell r="B76">
            <v>9233</v>
          </cell>
          <cell r="C76">
            <v>15.6</v>
          </cell>
          <cell r="D76">
            <v>33.6</v>
          </cell>
          <cell r="E76">
            <v>50.9</v>
          </cell>
          <cell r="F76">
            <v>4196</v>
          </cell>
          <cell r="G76">
            <v>67</v>
          </cell>
          <cell r="H76">
            <v>-0.3</v>
          </cell>
          <cell r="I76">
            <v>33.3</v>
          </cell>
          <cell r="J76">
            <v>6556</v>
          </cell>
          <cell r="K76">
            <v>2640</v>
          </cell>
        </row>
        <row r="77">
          <cell r="B77">
            <v>66655</v>
          </cell>
          <cell r="C77">
            <v>6.8</v>
          </cell>
          <cell r="D77">
            <v>28.8</v>
          </cell>
          <cell r="E77">
            <v>64.4</v>
          </cell>
          <cell r="F77">
            <v>47584</v>
          </cell>
          <cell r="G77">
            <v>69.2</v>
          </cell>
          <cell r="H77">
            <v>4.1</v>
          </cell>
          <cell r="I77">
            <v>26.7</v>
          </cell>
          <cell r="J77">
            <v>65617</v>
          </cell>
          <cell r="K77">
            <v>26760</v>
          </cell>
        </row>
        <row r="78">
          <cell r="B78">
            <v>56546</v>
          </cell>
          <cell r="C78">
            <v>6.2</v>
          </cell>
          <cell r="D78">
            <v>30.9</v>
          </cell>
          <cell r="E78">
            <v>63</v>
          </cell>
          <cell r="F78">
            <v>38779</v>
          </cell>
          <cell r="G78">
            <v>69</v>
          </cell>
          <cell r="H78">
            <v>3.9</v>
          </cell>
          <cell r="I78">
            <v>27.1</v>
          </cell>
          <cell r="J78">
            <v>52378</v>
          </cell>
          <cell r="K78">
            <v>21251</v>
          </cell>
        </row>
        <row r="79">
          <cell r="B79">
            <v>10109</v>
          </cell>
          <cell r="C79">
            <v>10.3</v>
          </cell>
          <cell r="D79">
            <v>17.1</v>
          </cell>
          <cell r="E79">
            <v>72.6</v>
          </cell>
          <cell r="F79">
            <v>8806</v>
          </cell>
          <cell r="G79">
            <v>69.7</v>
          </cell>
          <cell r="H79">
            <v>5.1</v>
          </cell>
          <cell r="I79">
            <v>25.3</v>
          </cell>
          <cell r="J79">
            <v>13238</v>
          </cell>
          <cell r="K79">
            <v>5509</v>
          </cell>
        </row>
        <row r="80">
          <cell r="B80">
            <v>176553</v>
          </cell>
          <cell r="C80">
            <v>10.9</v>
          </cell>
          <cell r="D80">
            <v>26.7</v>
          </cell>
          <cell r="E80">
            <v>62.4</v>
          </cell>
          <cell r="F80">
            <v>120241</v>
          </cell>
          <cell r="G80">
            <v>65.5</v>
          </cell>
          <cell r="H80">
            <v>6.3</v>
          </cell>
          <cell r="I80">
            <v>28.2</v>
          </cell>
          <cell r="J80">
            <v>161506</v>
          </cell>
          <cell r="K80">
            <v>64124</v>
          </cell>
        </row>
        <row r="81">
          <cell r="B81">
            <v>40749</v>
          </cell>
          <cell r="C81">
            <v>7.3</v>
          </cell>
          <cell r="D81">
            <v>43.6</v>
          </cell>
          <cell r="E81">
            <v>49.2</v>
          </cell>
          <cell r="F81">
            <v>25739</v>
          </cell>
          <cell r="G81">
            <v>62.4</v>
          </cell>
          <cell r="H81">
            <v>6.2</v>
          </cell>
          <cell r="I81">
            <v>31.5</v>
          </cell>
          <cell r="J81">
            <v>30360</v>
          </cell>
          <cell r="K81">
            <v>11821</v>
          </cell>
        </row>
        <row r="82">
          <cell r="B82">
            <v>30692</v>
          </cell>
          <cell r="C82">
            <v>9</v>
          </cell>
          <cell r="D82">
            <v>21</v>
          </cell>
          <cell r="E82">
            <v>70</v>
          </cell>
          <cell r="F82">
            <v>23526</v>
          </cell>
          <cell r="G82">
            <v>62.8</v>
          </cell>
          <cell r="H82">
            <v>8.8</v>
          </cell>
          <cell r="I82">
            <v>28.4</v>
          </cell>
          <cell r="J82">
            <v>30375</v>
          </cell>
          <cell r="K82">
            <v>11639</v>
          </cell>
        </row>
        <row r="83">
          <cell r="B83">
            <v>10122</v>
          </cell>
          <cell r="C83">
            <v>11.2</v>
          </cell>
          <cell r="D83">
            <v>21</v>
          </cell>
          <cell r="E83">
            <v>67.8</v>
          </cell>
          <cell r="F83">
            <v>7825</v>
          </cell>
          <cell r="G83">
            <v>67.7</v>
          </cell>
          <cell r="H83">
            <v>4.4</v>
          </cell>
          <cell r="I83">
            <v>27.9</v>
          </cell>
          <cell r="J83">
            <v>11539</v>
          </cell>
          <cell r="K83">
            <v>4788</v>
          </cell>
        </row>
        <row r="84">
          <cell r="B84">
            <v>8576</v>
          </cell>
          <cell r="C84">
            <v>17.3</v>
          </cell>
          <cell r="D84">
            <v>29.8</v>
          </cell>
          <cell r="E84">
            <v>52.9</v>
          </cell>
          <cell r="F84">
            <v>4734</v>
          </cell>
          <cell r="G84">
            <v>62</v>
          </cell>
          <cell r="H84">
            <v>4.3</v>
          </cell>
          <cell r="I84">
            <v>33.6</v>
          </cell>
          <cell r="J84">
            <v>6494</v>
          </cell>
          <cell r="K84">
            <v>2574</v>
          </cell>
        </row>
        <row r="85">
          <cell r="B85">
            <v>14339</v>
          </cell>
          <cell r="C85">
            <v>13.3</v>
          </cell>
          <cell r="D85">
            <v>27.5</v>
          </cell>
          <cell r="E85">
            <v>59.2</v>
          </cell>
          <cell r="F85">
            <v>8930</v>
          </cell>
          <cell r="G85">
            <v>69.7</v>
          </cell>
          <cell r="H85">
            <v>5</v>
          </cell>
          <cell r="I85">
            <v>25.2</v>
          </cell>
          <cell r="J85">
            <v>13155</v>
          </cell>
          <cell r="K85">
            <v>5469</v>
          </cell>
        </row>
        <row r="86">
          <cell r="B86">
            <v>7594</v>
          </cell>
          <cell r="C86">
            <v>16</v>
          </cell>
          <cell r="D86">
            <v>39.7</v>
          </cell>
          <cell r="E86">
            <v>44.2</v>
          </cell>
          <cell r="F86">
            <v>2824</v>
          </cell>
          <cell r="G86">
            <v>65.1</v>
          </cell>
          <cell r="H86">
            <v>-2.1</v>
          </cell>
          <cell r="I86">
            <v>37</v>
          </cell>
          <cell r="J86">
            <v>4106</v>
          </cell>
          <cell r="K86">
            <v>1388</v>
          </cell>
        </row>
        <row r="87">
          <cell r="B87">
            <v>12566</v>
          </cell>
          <cell r="C87">
            <v>7.8</v>
          </cell>
          <cell r="D87">
            <v>9.5</v>
          </cell>
          <cell r="E87">
            <v>82.8</v>
          </cell>
          <cell r="F87">
            <v>7550</v>
          </cell>
          <cell r="G87">
            <v>59.8</v>
          </cell>
          <cell r="H87">
            <v>3.7</v>
          </cell>
          <cell r="I87">
            <v>36.5</v>
          </cell>
          <cell r="J87">
            <v>9024</v>
          </cell>
          <cell r="K87">
            <v>3946</v>
          </cell>
        </row>
        <row r="88">
          <cell r="B88">
            <v>8915</v>
          </cell>
          <cell r="C88">
            <v>17.4</v>
          </cell>
          <cell r="D88">
            <v>15.6</v>
          </cell>
          <cell r="E88">
            <v>67</v>
          </cell>
          <cell r="F88">
            <v>7378</v>
          </cell>
          <cell r="G88">
            <v>69.1</v>
          </cell>
          <cell r="H88">
            <v>4.1</v>
          </cell>
          <cell r="I88">
            <v>26.8</v>
          </cell>
          <cell r="J88">
            <v>11473</v>
          </cell>
          <cell r="K88">
            <v>4919</v>
          </cell>
        </row>
        <row r="89">
          <cell r="B89">
            <v>43000</v>
          </cell>
          <cell r="C89">
            <v>12.2</v>
          </cell>
          <cell r="D89">
            <v>20.6</v>
          </cell>
          <cell r="E89">
            <v>67.2</v>
          </cell>
          <cell r="F89">
            <v>31735</v>
          </cell>
          <cell r="G89">
            <v>69.3</v>
          </cell>
          <cell r="H89">
            <v>7.5</v>
          </cell>
          <cell r="I89">
            <v>23.2</v>
          </cell>
          <cell r="J89">
            <v>44979</v>
          </cell>
          <cell r="K89">
            <v>17580</v>
          </cell>
        </row>
        <row r="90">
          <cell r="B90">
            <v>140481</v>
          </cell>
          <cell r="C90">
            <v>7.2</v>
          </cell>
          <cell r="D90">
            <v>15.4</v>
          </cell>
          <cell r="E90">
            <v>77.4</v>
          </cell>
          <cell r="F90">
            <v>83206</v>
          </cell>
          <cell r="G90">
            <v>64.8</v>
          </cell>
          <cell r="H90">
            <v>4.1</v>
          </cell>
          <cell r="I90">
            <v>31.1</v>
          </cell>
          <cell r="J90">
            <v>120886</v>
          </cell>
          <cell r="K90">
            <v>49879</v>
          </cell>
        </row>
        <row r="91">
          <cell r="B91">
            <v>19592</v>
          </cell>
          <cell r="C91">
            <v>8.5</v>
          </cell>
          <cell r="D91">
            <v>30.8</v>
          </cell>
          <cell r="E91">
            <v>60.6</v>
          </cell>
          <cell r="F91">
            <v>10284</v>
          </cell>
          <cell r="G91">
            <v>64.2</v>
          </cell>
          <cell r="H91">
            <v>4.4</v>
          </cell>
          <cell r="I91">
            <v>31.4</v>
          </cell>
          <cell r="J91">
            <v>14916</v>
          </cell>
          <cell r="K91">
            <v>6041</v>
          </cell>
        </row>
        <row r="92">
          <cell r="B92">
            <v>10859</v>
          </cell>
          <cell r="C92">
            <v>15.9</v>
          </cell>
          <cell r="D92">
            <v>12</v>
          </cell>
          <cell r="E92">
            <v>72</v>
          </cell>
          <cell r="F92">
            <v>5994</v>
          </cell>
          <cell r="G92">
            <v>59.8</v>
          </cell>
          <cell r="H92">
            <v>3.2</v>
          </cell>
          <cell r="I92">
            <v>37</v>
          </cell>
          <cell r="J92">
            <v>9207</v>
          </cell>
          <cell r="K92">
            <v>3790</v>
          </cell>
        </row>
        <row r="93">
          <cell r="B93">
            <v>8263</v>
          </cell>
          <cell r="C93">
            <v>6.7</v>
          </cell>
          <cell r="D93">
            <v>18</v>
          </cell>
          <cell r="E93">
            <v>75.3</v>
          </cell>
          <cell r="F93">
            <v>5658</v>
          </cell>
          <cell r="G93">
            <v>67.4</v>
          </cell>
          <cell r="H93">
            <v>4.6</v>
          </cell>
          <cell r="I93">
            <v>28</v>
          </cell>
          <cell r="J93">
            <v>8713</v>
          </cell>
          <cell r="K93">
            <v>3537</v>
          </cell>
        </row>
        <row r="94">
          <cell r="B94">
            <v>7722</v>
          </cell>
          <cell r="C94">
            <v>7.1</v>
          </cell>
          <cell r="D94">
            <v>21.9</v>
          </cell>
          <cell r="E94">
            <v>71.1</v>
          </cell>
          <cell r="F94">
            <v>4420</v>
          </cell>
          <cell r="G94">
            <v>68.3</v>
          </cell>
          <cell r="H94">
            <v>4.2</v>
          </cell>
          <cell r="I94">
            <v>27.5</v>
          </cell>
          <cell r="J94">
            <v>6864</v>
          </cell>
          <cell r="K94">
            <v>2837</v>
          </cell>
        </row>
        <row r="95">
          <cell r="B95">
            <v>7572</v>
          </cell>
          <cell r="C95">
            <v>11.2</v>
          </cell>
          <cell r="D95">
            <v>17.8</v>
          </cell>
          <cell r="E95">
            <v>71</v>
          </cell>
          <cell r="F95">
            <v>6077</v>
          </cell>
          <cell r="G95">
            <v>67.1</v>
          </cell>
          <cell r="H95">
            <v>5.2</v>
          </cell>
          <cell r="I95">
            <v>27.7</v>
          </cell>
          <cell r="J95">
            <v>9297</v>
          </cell>
          <cell r="K95">
            <v>4092</v>
          </cell>
        </row>
        <row r="96">
          <cell r="B96">
            <v>19234</v>
          </cell>
          <cell r="C96">
            <v>6.4</v>
          </cell>
          <cell r="D96">
            <v>13.9</v>
          </cell>
          <cell r="E96">
            <v>79.7</v>
          </cell>
          <cell r="F96">
            <v>16313</v>
          </cell>
          <cell r="G96">
            <v>67</v>
          </cell>
          <cell r="H96">
            <v>4.5</v>
          </cell>
          <cell r="I96">
            <v>28.5</v>
          </cell>
          <cell r="J96">
            <v>23986</v>
          </cell>
          <cell r="K96">
            <v>10199</v>
          </cell>
        </row>
        <row r="97">
          <cell r="B97">
            <v>42244</v>
          </cell>
          <cell r="C97">
            <v>3</v>
          </cell>
          <cell r="D97">
            <v>7.5</v>
          </cell>
          <cell r="E97">
            <v>89.5</v>
          </cell>
          <cell r="F97">
            <v>18151</v>
          </cell>
          <cell r="G97">
            <v>61.3</v>
          </cell>
          <cell r="H97">
            <v>3.6</v>
          </cell>
          <cell r="I97">
            <v>35.1</v>
          </cell>
          <cell r="J97">
            <v>22679</v>
          </cell>
          <cell r="K97">
            <v>9105</v>
          </cell>
        </row>
        <row r="98">
          <cell r="B98">
            <v>12104</v>
          </cell>
          <cell r="C98">
            <v>7.8</v>
          </cell>
          <cell r="D98">
            <v>15.8</v>
          </cell>
          <cell r="E98">
            <v>76.4</v>
          </cell>
          <cell r="F98">
            <v>6916</v>
          </cell>
          <cell r="G98">
            <v>64.6</v>
          </cell>
          <cell r="H98">
            <v>4.1</v>
          </cell>
          <cell r="I98">
            <v>31.3</v>
          </cell>
          <cell r="J98">
            <v>10702</v>
          </cell>
          <cell r="K98">
            <v>4343</v>
          </cell>
        </row>
        <row r="99">
          <cell r="B99">
            <v>12890</v>
          </cell>
          <cell r="C99">
            <v>9.9</v>
          </cell>
          <cell r="D99">
            <v>15.4</v>
          </cell>
          <cell r="E99">
            <v>74.8</v>
          </cell>
          <cell r="F99">
            <v>9393</v>
          </cell>
          <cell r="G99">
            <v>67.3</v>
          </cell>
          <cell r="H99">
            <v>3.3</v>
          </cell>
          <cell r="I99">
            <v>29.4</v>
          </cell>
          <cell r="J99">
            <v>14522</v>
          </cell>
          <cell r="K99">
            <v>5935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_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手順"/>
      <sheetName val="表紙 (報道)"/>
      <sheetName val="第１概要"/>
      <sheetName val="表１"/>
      <sheetName val="表２"/>
      <sheetName val="表３"/>
      <sheetName val="表４"/>
      <sheetName val="表５"/>
      <sheetName val="表６"/>
      <sheetName val="図１"/>
      <sheetName val="図２"/>
      <sheetName val="図３"/>
      <sheetName val="図４"/>
      <sheetName val="図５"/>
      <sheetName val="図６"/>
      <sheetName val="LINK"/>
      <sheetName val="Sheet1"/>
    </sheetNames>
    <sheetDataSet>
      <sheetData sheetId="6">
        <row r="4">
          <cell r="B4" t="str">
            <v>総額</v>
          </cell>
          <cell r="C4" t="str">
            <v>関税等加除前</v>
          </cell>
          <cell r="G4" t="str">
            <v>関税等加除前</v>
          </cell>
        </row>
        <row r="6">
          <cell r="A6" t="str">
            <v>熊本市</v>
          </cell>
        </row>
        <row r="7">
          <cell r="A7" t="str">
            <v>八代市</v>
          </cell>
        </row>
        <row r="8">
          <cell r="A8" t="str">
            <v>人吉市</v>
          </cell>
        </row>
        <row r="9">
          <cell r="A9" t="str">
            <v>荒尾市</v>
          </cell>
        </row>
        <row r="10">
          <cell r="A10" t="str">
            <v>水俣市</v>
          </cell>
        </row>
        <row r="11">
          <cell r="A11" t="str">
            <v>玉名市</v>
          </cell>
        </row>
        <row r="12">
          <cell r="A12" t="str">
            <v>山鹿市</v>
          </cell>
        </row>
        <row r="13">
          <cell r="A13" t="str">
            <v>菊池市</v>
          </cell>
        </row>
        <row r="14">
          <cell r="A14" t="str">
            <v>宇土市</v>
          </cell>
        </row>
        <row r="15">
          <cell r="A15" t="str">
            <v>上天草市</v>
          </cell>
        </row>
        <row r="16">
          <cell r="A16" t="str">
            <v>宇城市</v>
          </cell>
        </row>
        <row r="17">
          <cell r="A17" t="str">
            <v>阿蘇市</v>
          </cell>
        </row>
        <row r="18">
          <cell r="A18" t="str">
            <v>天草市</v>
          </cell>
        </row>
        <row r="19">
          <cell r="A19" t="str">
            <v>合志市</v>
          </cell>
        </row>
        <row r="20">
          <cell r="A20" t="str">
            <v>美里町</v>
          </cell>
        </row>
        <row r="21">
          <cell r="A21" t="str">
            <v>玉東町</v>
          </cell>
        </row>
        <row r="22">
          <cell r="A22" t="str">
            <v>南関町</v>
          </cell>
        </row>
        <row r="23">
          <cell r="A23" t="str">
            <v>長洲町</v>
          </cell>
        </row>
        <row r="24">
          <cell r="A24" t="str">
            <v>和水町</v>
          </cell>
        </row>
        <row r="25">
          <cell r="A25" t="str">
            <v>大津町</v>
          </cell>
        </row>
        <row r="26">
          <cell r="A26" t="str">
            <v>菊陽町</v>
          </cell>
        </row>
        <row r="27">
          <cell r="A27" t="str">
            <v>南小国町</v>
          </cell>
        </row>
        <row r="28">
          <cell r="A28" t="str">
            <v>小国町</v>
          </cell>
        </row>
        <row r="29">
          <cell r="A29" t="str">
            <v>産山村</v>
          </cell>
        </row>
        <row r="30">
          <cell r="A30" t="str">
            <v>高森町</v>
          </cell>
        </row>
        <row r="31">
          <cell r="A31" t="str">
            <v>西原村</v>
          </cell>
        </row>
        <row r="32">
          <cell r="A32" t="str">
            <v>南阿蘇村</v>
          </cell>
        </row>
        <row r="33">
          <cell r="A33" t="str">
            <v>御船町</v>
          </cell>
        </row>
        <row r="34">
          <cell r="A34" t="str">
            <v>嘉島町</v>
          </cell>
        </row>
        <row r="35">
          <cell r="A35" t="str">
            <v>益城町</v>
          </cell>
        </row>
        <row r="36">
          <cell r="A36" t="str">
            <v>甲佐町</v>
          </cell>
        </row>
        <row r="37">
          <cell r="A37" t="str">
            <v>山都町</v>
          </cell>
        </row>
        <row r="38">
          <cell r="A38" t="str">
            <v>氷川町</v>
          </cell>
        </row>
        <row r="39">
          <cell r="A39" t="str">
            <v>芦北町</v>
          </cell>
        </row>
        <row r="40">
          <cell r="A40" t="str">
            <v>津奈木町</v>
          </cell>
        </row>
        <row r="41">
          <cell r="A41" t="str">
            <v>錦町</v>
          </cell>
        </row>
        <row r="42">
          <cell r="A42" t="str">
            <v>多良木町</v>
          </cell>
        </row>
        <row r="43">
          <cell r="A43" t="str">
            <v>湯前町</v>
          </cell>
        </row>
        <row r="44">
          <cell r="A44" t="str">
            <v>水上村</v>
          </cell>
        </row>
        <row r="45">
          <cell r="A45" t="str">
            <v>相良村</v>
          </cell>
        </row>
        <row r="46">
          <cell r="A46" t="str">
            <v>五木村</v>
          </cell>
        </row>
        <row r="47">
          <cell r="A47" t="str">
            <v>山江村</v>
          </cell>
        </row>
        <row r="48">
          <cell r="A48" t="str">
            <v>球磨村</v>
          </cell>
        </row>
        <row r="49">
          <cell r="A49" t="str">
            <v>あさぎり町</v>
          </cell>
        </row>
        <row r="50">
          <cell r="A50" t="str">
            <v>苓北町</v>
          </cell>
        </row>
        <row r="51">
          <cell r="A51" t="str">
            <v>市町村計</v>
          </cell>
        </row>
      </sheetData>
      <sheetData sheetId="7">
        <row r="5">
          <cell r="C5" t="str">
            <v>雇用者報酬</v>
          </cell>
          <cell r="D5" t="str">
            <v>財産所得</v>
          </cell>
          <cell r="E5" t="str">
            <v>企業所得</v>
          </cell>
        </row>
        <row r="6">
          <cell r="B6">
            <v>2005668</v>
          </cell>
          <cell r="C6">
            <v>1292493</v>
          </cell>
          <cell r="D6">
            <v>141132</v>
          </cell>
          <cell r="E6">
            <v>572044</v>
          </cell>
          <cell r="G6">
            <v>64.44201014782583</v>
          </cell>
          <cell r="H6">
            <v>7.036635423964742</v>
          </cell>
          <cell r="I6">
            <v>28.521354428209428</v>
          </cell>
        </row>
        <row r="7">
          <cell r="B7">
            <v>300003</v>
          </cell>
          <cell r="C7">
            <v>180355</v>
          </cell>
          <cell r="D7">
            <v>15830</v>
          </cell>
          <cell r="E7">
            <v>103817</v>
          </cell>
          <cell r="G7">
            <v>60.1179166710899</v>
          </cell>
          <cell r="H7">
            <v>5.276739390794746</v>
          </cell>
          <cell r="I7">
            <v>34.605343938115354</v>
          </cell>
        </row>
        <row r="8">
          <cell r="B8">
            <v>76964</v>
          </cell>
          <cell r="C8">
            <v>47644</v>
          </cell>
          <cell r="D8">
            <v>3666</v>
          </cell>
          <cell r="E8">
            <v>25654</v>
          </cell>
          <cell r="G8">
            <v>61.90399531443324</v>
          </cell>
          <cell r="H8">
            <v>4.763756784474057</v>
          </cell>
          <cell r="I8">
            <v>33.33224790109271</v>
          </cell>
        </row>
        <row r="9">
          <cell r="B9">
            <v>113523</v>
          </cell>
          <cell r="C9">
            <v>74289</v>
          </cell>
          <cell r="D9">
            <v>7030</v>
          </cell>
          <cell r="E9">
            <v>32204</v>
          </cell>
          <cell r="G9">
            <v>65.43972177234431</v>
          </cell>
          <cell r="H9">
            <v>6.192832975043868</v>
          </cell>
          <cell r="I9">
            <v>28.367445252611823</v>
          </cell>
        </row>
        <row r="10">
          <cell r="B10">
            <v>56020</v>
          </cell>
          <cell r="C10">
            <v>35806</v>
          </cell>
          <cell r="D10">
            <v>2653</v>
          </cell>
          <cell r="E10">
            <v>17561</v>
          </cell>
          <cell r="G10">
            <v>63.91612677695534</v>
          </cell>
          <cell r="H10">
            <v>4.736664774168263</v>
          </cell>
          <cell r="I10">
            <v>31.34720844887639</v>
          </cell>
        </row>
        <row r="11">
          <cell r="B11">
            <v>156140</v>
          </cell>
          <cell r="C11">
            <v>96764</v>
          </cell>
          <cell r="D11">
            <v>7684</v>
          </cell>
          <cell r="E11">
            <v>51692</v>
          </cell>
          <cell r="G11">
            <v>61.97265832346566</v>
          </cell>
          <cell r="H11">
            <v>4.920942622203878</v>
          </cell>
          <cell r="I11">
            <v>33.106399054330474</v>
          </cell>
        </row>
        <row r="12">
          <cell r="B12">
            <v>116389</v>
          </cell>
          <cell r="C12">
            <v>69785</v>
          </cell>
          <cell r="D12">
            <v>8056</v>
          </cell>
          <cell r="E12">
            <v>38548</v>
          </cell>
          <cell r="G12">
            <v>59.95862851670145</v>
          </cell>
          <cell r="H12">
            <v>6.921370304453226</v>
          </cell>
          <cell r="I12">
            <v>33.12000117884533</v>
          </cell>
        </row>
        <row r="13">
          <cell r="B13">
            <v>111983</v>
          </cell>
          <cell r="C13">
            <v>67081</v>
          </cell>
          <cell r="D13">
            <v>5919</v>
          </cell>
          <cell r="E13">
            <v>38983</v>
          </cell>
          <cell r="G13">
            <v>59.90271546842209</v>
          </cell>
          <cell r="H13">
            <v>5.285785593599622</v>
          </cell>
          <cell r="I13">
            <v>34.81149893797829</v>
          </cell>
        </row>
        <row r="14">
          <cell r="B14">
            <v>86505</v>
          </cell>
          <cell r="C14">
            <v>55005</v>
          </cell>
          <cell r="D14">
            <v>4728</v>
          </cell>
          <cell r="E14">
            <v>26773</v>
          </cell>
          <cell r="G14">
            <v>63.585421882998084</v>
          </cell>
          <cell r="H14">
            <v>5.465304469965666</v>
          </cell>
          <cell r="I14">
            <v>30.949273647036247</v>
          </cell>
        </row>
        <row r="15">
          <cell r="B15">
            <v>59719</v>
          </cell>
          <cell r="C15">
            <v>35206</v>
          </cell>
          <cell r="D15">
            <v>3373</v>
          </cell>
          <cell r="E15">
            <v>21140</v>
          </cell>
          <cell r="G15">
            <v>58.952834665685685</v>
          </cell>
          <cell r="H15">
            <v>5.648434274280211</v>
          </cell>
          <cell r="I15">
            <v>35.39873106003411</v>
          </cell>
        </row>
        <row r="16">
          <cell r="B16">
            <v>134000</v>
          </cell>
          <cell r="C16">
            <v>81625</v>
          </cell>
          <cell r="D16">
            <v>5589</v>
          </cell>
          <cell r="E16">
            <v>46786</v>
          </cell>
          <cell r="G16">
            <v>60.9140819142303</v>
          </cell>
          <cell r="H16">
            <v>4.170896849625689</v>
          </cell>
          <cell r="I16">
            <v>34.915021236144014</v>
          </cell>
        </row>
        <row r="17">
          <cell r="B17">
            <v>58662</v>
          </cell>
          <cell r="C17">
            <v>36529</v>
          </cell>
          <cell r="D17">
            <v>2800</v>
          </cell>
          <cell r="E17">
            <v>19334</v>
          </cell>
          <cell r="G17">
            <v>62.27034958134071</v>
          </cell>
          <cell r="H17">
            <v>4.772257903031912</v>
          </cell>
          <cell r="I17">
            <v>32.957392515627376</v>
          </cell>
        </row>
        <row r="18">
          <cell r="B18">
            <v>173544</v>
          </cell>
          <cell r="C18">
            <v>104758</v>
          </cell>
          <cell r="D18">
            <v>11026</v>
          </cell>
          <cell r="E18">
            <v>57760</v>
          </cell>
          <cell r="G18">
            <v>60.36388154659398</v>
          </cell>
          <cell r="H18">
            <v>6.353709879260705</v>
          </cell>
          <cell r="I18">
            <v>33.28240857414532</v>
          </cell>
        </row>
        <row r="19">
          <cell r="B19">
            <v>146779</v>
          </cell>
          <cell r="C19">
            <v>95591</v>
          </cell>
          <cell r="D19">
            <v>6145</v>
          </cell>
          <cell r="E19">
            <v>45043</v>
          </cell>
          <cell r="G19">
            <v>65.12586180335894</v>
          </cell>
          <cell r="H19">
            <v>4.1865015738930085</v>
          </cell>
          <cell r="I19">
            <v>30.68763662274806</v>
          </cell>
        </row>
        <row r="20">
          <cell r="C20">
            <v>12281</v>
          </cell>
          <cell r="D20">
            <v>1039</v>
          </cell>
          <cell r="E20">
            <v>5837</v>
          </cell>
          <cell r="G20">
            <v>64.10683505379542</v>
          </cell>
          <cell r="H20">
            <v>5.424697342335999</v>
          </cell>
          <cell r="I20">
            <v>30.468467603868593</v>
          </cell>
        </row>
        <row r="21">
          <cell r="B21">
            <v>11461</v>
          </cell>
          <cell r="C21">
            <v>6729</v>
          </cell>
          <cell r="D21">
            <v>769</v>
          </cell>
          <cell r="E21">
            <v>3963</v>
          </cell>
          <cell r="G21">
            <v>58.71409385089857</v>
          </cell>
          <cell r="H21">
            <v>6.708671199986233</v>
          </cell>
          <cell r="I21">
            <v>34.57723494911519</v>
          </cell>
        </row>
        <row r="22">
          <cell r="B22">
            <v>23272</v>
          </cell>
          <cell r="C22">
            <v>12685</v>
          </cell>
          <cell r="D22">
            <v>1071</v>
          </cell>
          <cell r="E22">
            <v>9516</v>
          </cell>
          <cell r="G22">
            <v>54.50743598153148</v>
          </cell>
          <cell r="H22">
            <v>4.601491412209072</v>
          </cell>
          <cell r="I22">
            <v>40.89107260625944</v>
          </cell>
        </row>
        <row r="23">
          <cell r="B23">
            <v>43547</v>
          </cell>
          <cell r="C23">
            <v>24302</v>
          </cell>
          <cell r="D23">
            <v>2346</v>
          </cell>
          <cell r="E23">
            <v>16900</v>
          </cell>
          <cell r="G23">
            <v>55.80511338346512</v>
          </cell>
          <cell r="H23">
            <v>5.3868996017900015</v>
          </cell>
          <cell r="I23">
            <v>38.807987014744874</v>
          </cell>
        </row>
        <row r="24">
          <cell r="B24">
            <v>23666</v>
          </cell>
          <cell r="C24">
            <v>12939</v>
          </cell>
          <cell r="D24">
            <v>2048</v>
          </cell>
          <cell r="E24">
            <v>8679</v>
          </cell>
          <cell r="G24">
            <v>54.673831397080676</v>
          </cell>
          <cell r="H24">
            <v>8.654516891404938</v>
          </cell>
          <cell r="I24">
            <v>36.67165171151439</v>
          </cell>
        </row>
        <row r="25">
          <cell r="B25">
            <v>92821</v>
          </cell>
          <cell r="C25">
            <v>56820</v>
          </cell>
          <cell r="D25">
            <v>4421</v>
          </cell>
          <cell r="E25">
            <v>31580</v>
          </cell>
          <cell r="G25">
            <v>61.21414094654095</v>
          </cell>
          <cell r="H25">
            <v>4.763156487122079</v>
          </cell>
          <cell r="I25">
            <v>34.022702566336974</v>
          </cell>
        </row>
        <row r="26">
          <cell r="B26">
            <v>125274</v>
          </cell>
          <cell r="C26">
            <v>72958</v>
          </cell>
          <cell r="D26">
            <v>4272</v>
          </cell>
          <cell r="E26">
            <v>48044</v>
          </cell>
          <cell r="G26">
            <v>58.23858254979457</v>
          </cell>
          <cell r="H26">
            <v>3.410103434891138</v>
          </cell>
          <cell r="I26">
            <v>38.351314015314294</v>
          </cell>
        </row>
        <row r="27">
          <cell r="B27">
            <v>9021</v>
          </cell>
          <cell r="C27">
            <v>5015</v>
          </cell>
          <cell r="D27">
            <v>854</v>
          </cell>
          <cell r="E27">
            <v>3153</v>
          </cell>
          <cell r="G27">
            <v>55.58735183884528</v>
          </cell>
          <cell r="H27">
            <v>9.465015577173759</v>
          </cell>
          <cell r="I27">
            <v>34.94763258398096</v>
          </cell>
        </row>
        <row r="28">
          <cell r="B28">
            <v>14445</v>
          </cell>
          <cell r="C28">
            <v>8427</v>
          </cell>
          <cell r="D28">
            <v>1283</v>
          </cell>
          <cell r="E28">
            <v>4735</v>
          </cell>
          <cell r="G28">
            <v>58.340955407543525</v>
          </cell>
          <cell r="H28">
            <v>8.879750463263958</v>
          </cell>
          <cell r="I28">
            <v>32.77929412919251</v>
          </cell>
        </row>
        <row r="29">
          <cell r="B29">
            <v>3130</v>
          </cell>
          <cell r="C29">
            <v>1464</v>
          </cell>
          <cell r="D29">
            <v>181</v>
          </cell>
          <cell r="E29">
            <v>1485</v>
          </cell>
          <cell r="G29">
            <v>46.76545115649132</v>
          </cell>
          <cell r="H29">
            <v>5.790484673161044</v>
          </cell>
          <cell r="I29">
            <v>47.44406417034764</v>
          </cell>
        </row>
        <row r="30">
          <cell r="B30">
            <v>13188</v>
          </cell>
          <cell r="C30">
            <v>7627</v>
          </cell>
          <cell r="D30">
            <v>1183</v>
          </cell>
          <cell r="E30">
            <v>4378</v>
          </cell>
          <cell r="G30">
            <v>57.833066901524234</v>
          </cell>
          <cell r="H30">
            <v>8.96856468831734</v>
          </cell>
          <cell r="I30">
            <v>33.19836841015843</v>
          </cell>
        </row>
        <row r="31">
          <cell r="B31">
            <v>17286</v>
          </cell>
          <cell r="C31">
            <v>9843</v>
          </cell>
          <cell r="D31">
            <v>808</v>
          </cell>
          <cell r="E31">
            <v>6635</v>
          </cell>
          <cell r="G31">
            <v>56.94259526255239</v>
          </cell>
          <cell r="H31">
            <v>4.675910844020407</v>
          </cell>
          <cell r="I31">
            <v>38.381493893427205</v>
          </cell>
        </row>
        <row r="32">
          <cell r="B32">
            <v>24057</v>
          </cell>
          <cell r="C32">
            <v>13935</v>
          </cell>
          <cell r="D32">
            <v>1975</v>
          </cell>
          <cell r="E32">
            <v>8147</v>
          </cell>
          <cell r="G32">
            <v>57.92437229177519</v>
          </cell>
          <cell r="H32">
            <v>8.209584796100836</v>
          </cell>
          <cell r="I32">
            <v>33.86604291212397</v>
          </cell>
        </row>
        <row r="33">
          <cell r="B33">
            <v>34933</v>
          </cell>
          <cell r="C33">
            <v>22918</v>
          </cell>
          <cell r="D33">
            <v>1419</v>
          </cell>
          <cell r="E33">
            <v>10596</v>
          </cell>
          <cell r="G33">
            <v>65.60460932342149</v>
          </cell>
          <cell r="H33">
            <v>4.062861990931708</v>
          </cell>
          <cell r="I33">
            <v>30.33252868564681</v>
          </cell>
        </row>
        <row r="34">
          <cell r="B34">
            <v>27691</v>
          </cell>
          <cell r="C34">
            <v>14113</v>
          </cell>
          <cell r="D34">
            <v>1840</v>
          </cell>
          <cell r="E34">
            <v>11737</v>
          </cell>
          <cell r="G34">
            <v>50.96760344270318</v>
          </cell>
          <cell r="H34">
            <v>6.646142013934315</v>
          </cell>
          <cell r="I34">
            <v>42.3862545433625</v>
          </cell>
        </row>
        <row r="35">
          <cell r="B35">
            <v>80432</v>
          </cell>
          <cell r="C35">
            <v>48705</v>
          </cell>
          <cell r="D35">
            <v>5258</v>
          </cell>
          <cell r="E35">
            <v>26470</v>
          </cell>
          <cell r="G35">
            <v>60.553614376871224</v>
          </cell>
          <cell r="H35">
            <v>6.536747510012588</v>
          </cell>
          <cell r="I35">
            <v>32.90963811311619</v>
          </cell>
        </row>
        <row r="36">
          <cell r="B36">
            <v>22467</v>
          </cell>
          <cell r="C36">
            <v>12743</v>
          </cell>
          <cell r="D36">
            <v>1488</v>
          </cell>
          <cell r="E36">
            <v>8236</v>
          </cell>
          <cell r="G36">
            <v>56.72005287454196</v>
          </cell>
          <cell r="H36">
            <v>6.622656734916014</v>
          </cell>
          <cell r="I36">
            <v>36.657290390542016</v>
          </cell>
        </row>
        <row r="37">
          <cell r="B37">
            <v>27530</v>
          </cell>
          <cell r="C37">
            <v>16386</v>
          </cell>
          <cell r="D37">
            <v>1824</v>
          </cell>
          <cell r="E37">
            <v>9319</v>
          </cell>
          <cell r="G37">
            <v>59.521850042713595</v>
          </cell>
          <cell r="H37">
            <v>6.626146240626082</v>
          </cell>
          <cell r="I37">
            <v>33.85200371666032</v>
          </cell>
        </row>
        <row r="38">
          <cell r="B38">
            <v>25739</v>
          </cell>
          <cell r="C38">
            <v>14368</v>
          </cell>
          <cell r="D38">
            <v>2078</v>
          </cell>
          <cell r="E38">
            <v>9294</v>
          </cell>
          <cell r="G38">
            <v>55.82102876652504</v>
          </cell>
          <cell r="H38">
            <v>8.071628001678654</v>
          </cell>
          <cell r="I38">
            <v>36.107343231796314</v>
          </cell>
        </row>
        <row r="39">
          <cell r="B39">
            <v>35890</v>
          </cell>
          <cell r="C39">
            <v>21271</v>
          </cell>
          <cell r="D39">
            <v>1696</v>
          </cell>
          <cell r="E39">
            <v>12923</v>
          </cell>
          <cell r="G39">
            <v>59.268643062460036</v>
          </cell>
          <cell r="H39">
            <v>4.72476092767889</v>
          </cell>
          <cell r="I39">
            <v>36.00659600986108</v>
          </cell>
        </row>
        <row r="40">
          <cell r="B40">
            <v>8704</v>
          </cell>
          <cell r="C40">
            <v>4976</v>
          </cell>
          <cell r="D40">
            <v>476</v>
          </cell>
          <cell r="E40">
            <v>3252</v>
          </cell>
          <cell r="G40">
            <v>57.16868701381064</v>
          </cell>
          <cell r="H40">
            <v>5.469830461131613</v>
          </cell>
          <cell r="I40">
            <v>37.36148252505775</v>
          </cell>
        </row>
        <row r="41">
          <cell r="B41">
            <v>24542</v>
          </cell>
          <cell r="C41">
            <v>13666</v>
          </cell>
          <cell r="D41">
            <v>2167</v>
          </cell>
          <cell r="E41">
            <v>8708</v>
          </cell>
          <cell r="G41">
            <v>55.68657672664904</v>
          </cell>
          <cell r="H41">
            <v>8.830227121914767</v>
          </cell>
          <cell r="I41">
            <v>35.48319615143619</v>
          </cell>
        </row>
        <row r="42">
          <cell r="B42">
            <v>23787</v>
          </cell>
          <cell r="C42">
            <v>11714</v>
          </cell>
          <cell r="D42">
            <v>5687</v>
          </cell>
          <cell r="E42">
            <v>6386</v>
          </cell>
          <cell r="G42">
            <v>49.24602008637493</v>
          </cell>
          <cell r="H42">
            <v>23.906515763906587</v>
          </cell>
          <cell r="I42">
            <v>26.847464149718498</v>
          </cell>
        </row>
        <row r="43">
          <cell r="B43">
            <v>7397</v>
          </cell>
          <cell r="C43">
            <v>4347</v>
          </cell>
          <cell r="D43">
            <v>780</v>
          </cell>
          <cell r="E43">
            <v>2270</v>
          </cell>
          <cell r="G43">
            <v>58.76883732355181</v>
          </cell>
          <cell r="H43">
            <v>10.547441328962936</v>
          </cell>
          <cell r="I43">
            <v>30.68372134748525</v>
          </cell>
        </row>
        <row r="44">
          <cell r="B44">
            <v>3910</v>
          </cell>
          <cell r="C44">
            <v>2275</v>
          </cell>
          <cell r="D44">
            <v>278</v>
          </cell>
          <cell r="E44">
            <v>1357</v>
          </cell>
          <cell r="G44">
            <v>58.17225015649174</v>
          </cell>
          <cell r="H44">
            <v>7.121397309881357</v>
          </cell>
          <cell r="I44">
            <v>34.70635253362689</v>
          </cell>
        </row>
        <row r="45">
          <cell r="B45">
            <v>8346</v>
          </cell>
          <cell r="C45">
            <v>4997</v>
          </cell>
          <cell r="D45">
            <v>404</v>
          </cell>
          <cell r="E45">
            <v>2946</v>
          </cell>
          <cell r="G45">
            <v>59.869477024868225</v>
          </cell>
          <cell r="H45">
            <v>4.835379659896008</v>
          </cell>
          <cell r="I45">
            <v>35.29514331523577</v>
          </cell>
        </row>
        <row r="46">
          <cell r="B46">
            <v>2965</v>
          </cell>
          <cell r="C46">
            <v>1547</v>
          </cell>
          <cell r="D46">
            <v>89</v>
          </cell>
          <cell r="E46">
            <v>1329</v>
          </cell>
          <cell r="G46">
            <v>52.188984673764836</v>
          </cell>
          <cell r="H46">
            <v>2.992369983285241</v>
          </cell>
          <cell r="I46">
            <v>44.81864534294993</v>
          </cell>
        </row>
        <row r="47">
          <cell r="B47">
            <v>7894</v>
          </cell>
          <cell r="C47">
            <v>3879</v>
          </cell>
          <cell r="D47">
            <v>371</v>
          </cell>
          <cell r="E47">
            <v>3643</v>
          </cell>
          <cell r="G47">
            <v>49.146123087716475</v>
          </cell>
          <cell r="H47">
            <v>4.696576126955116</v>
          </cell>
          <cell r="I47">
            <v>46.1573007853284</v>
          </cell>
        </row>
        <row r="48">
          <cell r="B48">
            <v>6390</v>
          </cell>
          <cell r="C48">
            <v>3912</v>
          </cell>
          <cell r="D48">
            <v>361</v>
          </cell>
          <cell r="E48">
            <v>2117</v>
          </cell>
          <cell r="G48">
            <v>61.22707534242202</v>
          </cell>
          <cell r="H48">
            <v>5.649178706899105</v>
          </cell>
          <cell r="I48">
            <v>33.12374595067888</v>
          </cell>
        </row>
        <row r="49">
          <cell r="B49">
            <v>32703</v>
          </cell>
          <cell r="C49">
            <v>18564</v>
          </cell>
          <cell r="D49">
            <v>3637</v>
          </cell>
          <cell r="E49">
            <v>10502</v>
          </cell>
          <cell r="G49">
            <v>56.76508828582795</v>
          </cell>
          <cell r="H49">
            <v>11.121935824159417</v>
          </cell>
          <cell r="I49">
            <v>32.11297589001263</v>
          </cell>
        </row>
        <row r="50">
          <cell r="B50">
            <v>14155</v>
          </cell>
          <cell r="C50">
            <v>9625</v>
          </cell>
          <cell r="D50">
            <v>1239</v>
          </cell>
          <cell r="E50">
            <v>3290</v>
          </cell>
          <cell r="G50">
            <v>68.00239564299079</v>
          </cell>
          <cell r="H50">
            <v>8.755433751616447</v>
          </cell>
          <cell r="I50">
            <v>23.24217060539276</v>
          </cell>
        </row>
        <row r="51">
          <cell r="B51">
            <v>4411699</v>
          </cell>
          <cell r="C51">
            <v>2747964</v>
          </cell>
          <cell r="D51">
            <v>278973</v>
          </cell>
          <cell r="E51">
            <v>1384763</v>
          </cell>
          <cell r="G51">
            <v>62.28809457439895</v>
          </cell>
          <cell r="H51">
            <v>6.323480011167361</v>
          </cell>
          <cell r="I51">
            <v>31.38842541443369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73"/>
  <sheetViews>
    <sheetView showGridLines="0" tabSelected="1" view="pageBreakPreview" zoomScale="130" zoomScaleNormal="150" zoomScaleSheetLayoutView="130" zoomScalePageLayoutView="0" workbookViewId="0" topLeftCell="A1">
      <selection activeCell="G74" sqref="G74"/>
    </sheetView>
  </sheetViews>
  <sheetFormatPr defaultColWidth="12.59765625" defaultRowHeight="15"/>
  <cols>
    <col min="1" max="1" width="11" style="2" customWidth="1"/>
    <col min="2" max="2" width="10.59765625" style="1" customWidth="1"/>
    <col min="3" max="5" width="6.59765625" style="1" customWidth="1"/>
    <col min="6" max="6" width="10.59765625" style="60" customWidth="1"/>
    <col min="7" max="9" width="6.59765625" style="82" customWidth="1"/>
    <col min="10" max="10" width="10.59765625" style="60" customWidth="1"/>
    <col min="11" max="11" width="9.8984375" style="60" customWidth="1"/>
    <col min="12" max="12" width="7.19921875" style="2" bestFit="1" customWidth="1"/>
    <col min="13" max="14" width="6.19921875" style="2" bestFit="1" customWidth="1"/>
    <col min="15" max="15" width="7.19921875" style="2" bestFit="1" customWidth="1"/>
    <col min="16" max="17" width="6.19921875" style="2" bestFit="1" customWidth="1"/>
    <col min="18" max="16384" width="12.59765625" style="2" customWidth="1"/>
  </cols>
  <sheetData>
    <row r="1" ht="15" customHeight="1">
      <c r="A1" s="27" t="s">
        <v>79</v>
      </c>
    </row>
    <row r="3" spans="1:11" ht="11.25">
      <c r="A3" s="3" t="s">
        <v>0</v>
      </c>
      <c r="B3" s="4"/>
      <c r="C3" s="4"/>
      <c r="D3" s="4"/>
      <c r="E3" s="4"/>
      <c r="F3" s="72"/>
      <c r="G3" s="83"/>
      <c r="H3" s="83"/>
      <c r="I3" s="83"/>
      <c r="J3" s="61"/>
      <c r="K3" s="72" t="s">
        <v>1</v>
      </c>
    </row>
    <row r="4" spans="1:11" ht="14.25" customHeight="1">
      <c r="A4" s="5" t="s">
        <v>2</v>
      </c>
      <c r="B4" s="54" t="s">
        <v>3</v>
      </c>
      <c r="C4" s="55"/>
      <c r="D4" s="55"/>
      <c r="E4" s="56"/>
      <c r="F4" s="84" t="s">
        <v>4</v>
      </c>
      <c r="G4" s="85"/>
      <c r="H4" s="85"/>
      <c r="I4" s="86"/>
      <c r="J4" s="62"/>
      <c r="K4" s="73"/>
    </row>
    <row r="5" spans="1:11" ht="11.25">
      <c r="A5" s="6"/>
      <c r="B5" s="57"/>
      <c r="C5" s="58"/>
      <c r="D5" s="58"/>
      <c r="E5" s="59"/>
      <c r="F5" s="87"/>
      <c r="G5" s="88"/>
      <c r="H5" s="88"/>
      <c r="I5" s="89"/>
      <c r="J5" s="63" t="s">
        <v>5</v>
      </c>
      <c r="K5" s="74" t="s">
        <v>6</v>
      </c>
    </row>
    <row r="6" spans="1:11" ht="11.25">
      <c r="A6" s="6"/>
      <c r="B6" s="7" t="s">
        <v>7</v>
      </c>
      <c r="C6" s="8"/>
      <c r="D6" s="9" t="s">
        <v>8</v>
      </c>
      <c r="E6" s="10"/>
      <c r="F6" s="90" t="s">
        <v>7</v>
      </c>
      <c r="G6" s="91"/>
      <c r="H6" s="92" t="s">
        <v>8</v>
      </c>
      <c r="I6" s="93"/>
      <c r="J6" s="64"/>
      <c r="K6" s="75"/>
    </row>
    <row r="7" spans="1:11" ht="11.25">
      <c r="A7" s="11" t="s">
        <v>9</v>
      </c>
      <c r="B7" s="12"/>
      <c r="C7" s="7" t="s">
        <v>10</v>
      </c>
      <c r="D7" s="13" t="s">
        <v>11</v>
      </c>
      <c r="E7" s="13" t="s">
        <v>12</v>
      </c>
      <c r="F7" s="65"/>
      <c r="G7" s="94" t="s">
        <v>13</v>
      </c>
      <c r="H7" s="95" t="s">
        <v>14</v>
      </c>
      <c r="I7" s="94" t="s">
        <v>15</v>
      </c>
      <c r="J7" s="65"/>
      <c r="K7" s="75"/>
    </row>
    <row r="8" spans="1:11" ht="11.25">
      <c r="A8" s="14"/>
      <c r="B8" s="15"/>
      <c r="C8" s="16" t="s">
        <v>16</v>
      </c>
      <c r="D8" s="16" t="s">
        <v>16</v>
      </c>
      <c r="E8" s="16" t="s">
        <v>16</v>
      </c>
      <c r="F8" s="66"/>
      <c r="G8" s="96" t="s">
        <v>17</v>
      </c>
      <c r="H8" s="96" t="s">
        <v>18</v>
      </c>
      <c r="I8" s="96" t="s">
        <v>18</v>
      </c>
      <c r="J8" s="66"/>
      <c r="K8" s="76"/>
    </row>
    <row r="9" spans="1:11" ht="15" customHeight="1">
      <c r="A9" s="17" t="s">
        <v>19</v>
      </c>
      <c r="B9" s="28">
        <f>+B10+B11</f>
        <v>5645326</v>
      </c>
      <c r="C9" s="29">
        <v>3.4</v>
      </c>
      <c r="D9" s="29">
        <v>22.9</v>
      </c>
      <c r="E9" s="29">
        <v>73.7</v>
      </c>
      <c r="F9" s="67">
        <f>+F10+F11</f>
        <v>4411700</v>
      </c>
      <c r="G9" s="97">
        <v>62.28809457439895</v>
      </c>
      <c r="H9" s="97">
        <v>6.323480011167361</v>
      </c>
      <c r="I9" s="97">
        <v>31.38842541443369</v>
      </c>
      <c r="J9" s="67">
        <f>+J10+J11-3</f>
        <v>5382239</v>
      </c>
      <c r="K9" s="67">
        <f>+K10+K11</f>
        <v>1807201</v>
      </c>
    </row>
    <row r="10" spans="1:11" ht="15" customHeight="1">
      <c r="A10" s="18" t="s">
        <v>20</v>
      </c>
      <c r="B10" s="30">
        <f>SUM(B12:B25)</f>
        <v>4353851</v>
      </c>
      <c r="C10" s="31">
        <f>+F103</f>
        <v>3.1366254839681007</v>
      </c>
      <c r="D10" s="31">
        <f>+G103</f>
        <v>17.150127553744948</v>
      </c>
      <c r="E10" s="31">
        <f>+H103</f>
        <v>78.97452163613316</v>
      </c>
      <c r="F10" s="68">
        <f>SUM(F12:F25)</f>
        <v>3595899</v>
      </c>
      <c r="G10" s="98">
        <v>63.2089777827464</v>
      </c>
      <c r="H10" s="98">
        <v>6.2746756791556155</v>
      </c>
      <c r="I10" s="98">
        <v>30.516402157012752</v>
      </c>
      <c r="J10" s="68">
        <f>SUM(J12:J25)</f>
        <v>4391670</v>
      </c>
      <c r="K10" s="68">
        <f>SUM(K12:K25)</f>
        <v>1454623</v>
      </c>
    </row>
    <row r="11" spans="1:11" ht="15" customHeight="1">
      <c r="A11" s="18" t="s">
        <v>21</v>
      </c>
      <c r="B11" s="30">
        <f>+B26+B28+B33+B50+B57+B63+B65+B68+B78</f>
        <v>1291475</v>
      </c>
      <c r="C11" s="31">
        <f>+F152</f>
        <v>4.089587487175517</v>
      </c>
      <c r="D11" s="31">
        <f>+G152</f>
        <v>41.73894190750886</v>
      </c>
      <c r="E11" s="31">
        <f>+H152</f>
        <v>53.43270291720707</v>
      </c>
      <c r="F11" s="68">
        <f>+F26+F28+F33+F50+F57+F63+F65+F68+F78</f>
        <v>815801</v>
      </c>
      <c r="G11" s="98">
        <v>62.0101905907658</v>
      </c>
      <c r="H11" s="98">
        <v>6.631624450977133</v>
      </c>
      <c r="I11" s="98">
        <v>31.35818495825707</v>
      </c>
      <c r="J11" s="68">
        <f>+J26+J28+J33+J50+J57+J63+J65+J68+J78</f>
        <v>990572</v>
      </c>
      <c r="K11" s="68">
        <f>+K26+K28+K33+K50+K57+K63+K65+K68+K78</f>
        <v>352578</v>
      </c>
    </row>
    <row r="12" spans="1:11" ht="15" customHeight="1">
      <c r="A12" s="19" t="s">
        <v>22</v>
      </c>
      <c r="B12" s="22">
        <v>2324553</v>
      </c>
      <c r="C12" s="32">
        <v>1.2143745071881817</v>
      </c>
      <c r="D12" s="32">
        <v>10.634173423742418</v>
      </c>
      <c r="E12" s="32">
        <v>88.1514520690694</v>
      </c>
      <c r="F12" s="69">
        <v>2005668</v>
      </c>
      <c r="G12" s="99">
        <v>64.58193482619293</v>
      </c>
      <c r="H12" s="99">
        <v>7.275233296496178</v>
      </c>
      <c r="I12" s="99">
        <v>28.142831877310886</v>
      </c>
      <c r="J12" s="69">
        <v>2352734</v>
      </c>
      <c r="K12" s="69">
        <v>737689</v>
      </c>
    </row>
    <row r="13" spans="1:11" ht="15" customHeight="1">
      <c r="A13" s="19" t="s">
        <v>23</v>
      </c>
      <c r="B13" s="22">
        <v>391913</v>
      </c>
      <c r="C13" s="32">
        <v>6.405582467654629</v>
      </c>
      <c r="D13" s="32">
        <v>25.149178084670034</v>
      </c>
      <c r="E13" s="32">
        <v>68.44523944767535</v>
      </c>
      <c r="F13" s="69">
        <v>300003</v>
      </c>
      <c r="G13" s="99">
        <v>64.68936996171372</v>
      </c>
      <c r="H13" s="99">
        <v>5.516664224221447</v>
      </c>
      <c r="I13" s="99">
        <v>29.793965814064823</v>
      </c>
      <c r="J13" s="69">
        <v>371307</v>
      </c>
      <c r="K13" s="69">
        <v>130608</v>
      </c>
    </row>
    <row r="14" spans="1:11" ht="15" customHeight="1">
      <c r="A14" s="19" t="s">
        <v>24</v>
      </c>
      <c r="B14" s="22">
        <v>107127</v>
      </c>
      <c r="C14" s="32">
        <v>1.7730986514666913</v>
      </c>
      <c r="D14" s="32">
        <v>15.02736116215602</v>
      </c>
      <c r="E14" s="32">
        <v>83.19954018637729</v>
      </c>
      <c r="F14" s="69">
        <v>76964</v>
      </c>
      <c r="G14" s="99">
        <v>66.52161991837963</v>
      </c>
      <c r="H14" s="99">
        <v>4.8618437596821815</v>
      </c>
      <c r="I14" s="99">
        <v>28.616536321938195</v>
      </c>
      <c r="J14" s="69">
        <v>98786</v>
      </c>
      <c r="K14" s="69">
        <v>34939</v>
      </c>
    </row>
    <row r="15" spans="1:11" ht="15" customHeight="1">
      <c r="A15" s="19" t="s">
        <v>25</v>
      </c>
      <c r="B15" s="22">
        <v>106276</v>
      </c>
      <c r="C15" s="32">
        <v>1.6872932574326223</v>
      </c>
      <c r="D15" s="32">
        <v>13.093096042423715</v>
      </c>
      <c r="E15" s="32">
        <v>85.21961070014366</v>
      </c>
      <c r="F15" s="69">
        <v>113523</v>
      </c>
      <c r="G15" s="99">
        <v>69.77566324259298</v>
      </c>
      <c r="H15" s="99">
        <v>6.114789589350005</v>
      </c>
      <c r="I15" s="99">
        <v>24.10954716805701</v>
      </c>
      <c r="J15" s="69">
        <v>153666</v>
      </c>
      <c r="K15" s="69">
        <v>54645</v>
      </c>
    </row>
    <row r="16" spans="1:11" ht="15" customHeight="1">
      <c r="A16" s="19" t="s">
        <v>26</v>
      </c>
      <c r="B16" s="22">
        <v>80408</v>
      </c>
      <c r="C16" s="32">
        <v>1.6016123564867486</v>
      </c>
      <c r="D16" s="32">
        <v>25.42073251861404</v>
      </c>
      <c r="E16" s="32">
        <v>72.97765512489921</v>
      </c>
      <c r="F16" s="69">
        <v>56020</v>
      </c>
      <c r="G16" s="99">
        <v>72.2435667662282</v>
      </c>
      <c r="H16" s="99">
        <v>5.41836828599211</v>
      </c>
      <c r="I16" s="99">
        <v>22.338064947779696</v>
      </c>
      <c r="J16" s="69">
        <v>76033</v>
      </c>
      <c r="K16" s="69">
        <v>26411</v>
      </c>
    </row>
    <row r="17" spans="1:11" ht="15" customHeight="1">
      <c r="A17" s="19" t="s">
        <v>27</v>
      </c>
      <c r="B17" s="22">
        <v>179259</v>
      </c>
      <c r="C17" s="32">
        <v>8.819503241577115</v>
      </c>
      <c r="D17" s="32">
        <v>20.95431901633701</v>
      </c>
      <c r="E17" s="32">
        <v>70.22617774208587</v>
      </c>
      <c r="F17" s="69">
        <v>156140</v>
      </c>
      <c r="G17" s="99">
        <v>65.84977462664642</v>
      </c>
      <c r="H17" s="99">
        <v>5.545071425371058</v>
      </c>
      <c r="I17" s="99">
        <v>28.605153947982526</v>
      </c>
      <c r="J17" s="69">
        <v>199323</v>
      </c>
      <c r="K17" s="69">
        <v>68685</v>
      </c>
    </row>
    <row r="18" spans="1:11" ht="15" customHeight="1">
      <c r="A18" s="19" t="s">
        <v>28</v>
      </c>
      <c r="B18" s="22">
        <v>164607</v>
      </c>
      <c r="C18" s="32">
        <v>5.095622958942735</v>
      </c>
      <c r="D18" s="32">
        <v>34.20509140230173</v>
      </c>
      <c r="E18" s="32">
        <v>60.699285638755526</v>
      </c>
      <c r="F18" s="69">
        <v>116389</v>
      </c>
      <c r="G18" s="99">
        <v>65.15511853202058</v>
      </c>
      <c r="H18" s="99">
        <v>7.748878073568048</v>
      </c>
      <c r="I18" s="99">
        <v>27.096003394411365</v>
      </c>
      <c r="J18" s="69">
        <v>150480</v>
      </c>
      <c r="K18" s="69">
        <v>54130</v>
      </c>
    </row>
    <row r="19" spans="1:11" ht="15" customHeight="1">
      <c r="A19" s="19" t="s">
        <v>29</v>
      </c>
      <c r="B19" s="22">
        <v>169479</v>
      </c>
      <c r="C19" s="32">
        <v>7.435887239983846</v>
      </c>
      <c r="D19" s="32">
        <v>37.53252273599982</v>
      </c>
      <c r="E19" s="32">
        <v>55.03159002401634</v>
      </c>
      <c r="F19" s="69">
        <v>111983</v>
      </c>
      <c r="G19" s="99">
        <v>62.44633003869189</v>
      </c>
      <c r="H19" s="99">
        <v>5.16015584812076</v>
      </c>
      <c r="I19" s="99">
        <v>32.39351411318736</v>
      </c>
      <c r="J19" s="69">
        <v>139590</v>
      </c>
      <c r="K19" s="69">
        <v>49594</v>
      </c>
    </row>
    <row r="20" spans="1:11" ht="15" customHeight="1">
      <c r="A20" s="19" t="s">
        <v>30</v>
      </c>
      <c r="B20" s="22">
        <v>107427</v>
      </c>
      <c r="C20" s="32">
        <v>3.2342900945292907</v>
      </c>
      <c r="D20" s="32">
        <v>36.947782194374284</v>
      </c>
      <c r="E20" s="32">
        <v>59.81792771109643</v>
      </c>
      <c r="F20" s="69">
        <v>86505</v>
      </c>
      <c r="G20" s="99">
        <v>65.77984640849752</v>
      </c>
      <c r="H20" s="99">
        <v>5.474522749138385</v>
      </c>
      <c r="I20" s="99">
        <v>28.745630842364093</v>
      </c>
      <c r="J20" s="69">
        <v>106584</v>
      </c>
      <c r="K20" s="69">
        <v>37394</v>
      </c>
    </row>
    <row r="21" spans="1:11" ht="15" customHeight="1">
      <c r="A21" s="19" t="s">
        <v>31</v>
      </c>
      <c r="B21" s="22">
        <v>74047</v>
      </c>
      <c r="C21" s="32">
        <v>7.067472859406478</v>
      </c>
      <c r="D21" s="32">
        <v>12.412320311602624</v>
      </c>
      <c r="E21" s="32">
        <v>80.52020682899091</v>
      </c>
      <c r="F21" s="69">
        <v>59719</v>
      </c>
      <c r="G21" s="99">
        <v>66.40856226251431</v>
      </c>
      <c r="H21" s="99">
        <v>5.917592773182595</v>
      </c>
      <c r="I21" s="99">
        <v>27.673844964303097</v>
      </c>
      <c r="J21" s="69">
        <v>81928</v>
      </c>
      <c r="K21" s="69">
        <v>28826</v>
      </c>
    </row>
    <row r="22" spans="1:11" ht="15" customHeight="1">
      <c r="A22" s="19" t="s">
        <v>32</v>
      </c>
      <c r="B22" s="22">
        <v>180132</v>
      </c>
      <c r="C22" s="32">
        <v>6.65470091213234</v>
      </c>
      <c r="D22" s="32">
        <v>24.767336405959163</v>
      </c>
      <c r="E22" s="32">
        <v>68.5779626819085</v>
      </c>
      <c r="F22" s="69">
        <v>134000</v>
      </c>
      <c r="G22" s="99">
        <v>65.85977025318853</v>
      </c>
      <c r="H22" s="99">
        <v>5.086793520387693</v>
      </c>
      <c r="I22" s="99">
        <v>29.053436226423774</v>
      </c>
      <c r="J22" s="69">
        <v>168557</v>
      </c>
      <c r="K22" s="69">
        <v>60953</v>
      </c>
    </row>
    <row r="23" spans="1:11" ht="15" customHeight="1">
      <c r="A23" s="19" t="s">
        <v>33</v>
      </c>
      <c r="B23" s="22">
        <v>86422</v>
      </c>
      <c r="C23" s="32">
        <v>7.274991689702542</v>
      </c>
      <c r="D23" s="32">
        <v>22.978388462507553</v>
      </c>
      <c r="E23" s="32">
        <v>69.7466198477899</v>
      </c>
      <c r="F23" s="69">
        <v>58662</v>
      </c>
      <c r="G23" s="99">
        <v>63.81643135764752</v>
      </c>
      <c r="H23" s="99">
        <v>4.6350285877838315</v>
      </c>
      <c r="I23" s="99">
        <v>31.548540054568647</v>
      </c>
      <c r="J23" s="69">
        <v>78797</v>
      </c>
      <c r="K23" s="69">
        <v>27832</v>
      </c>
    </row>
    <row r="24" spans="1:11" ht="15" customHeight="1">
      <c r="A24" s="19" t="s">
        <v>34</v>
      </c>
      <c r="B24" s="22">
        <v>211345</v>
      </c>
      <c r="C24" s="32">
        <v>5.427476314993373</v>
      </c>
      <c r="D24" s="32">
        <v>10.43412947999193</v>
      </c>
      <c r="E24" s="32">
        <v>84.1383942050147</v>
      </c>
      <c r="F24" s="69">
        <v>173544</v>
      </c>
      <c r="G24" s="99">
        <v>65.59652264032393</v>
      </c>
      <c r="H24" s="99">
        <v>6.641289550247829</v>
      </c>
      <c r="I24" s="99">
        <v>27.76218780942824</v>
      </c>
      <c r="J24" s="69">
        <v>244255</v>
      </c>
      <c r="K24" s="69">
        <v>86284</v>
      </c>
    </row>
    <row r="25" spans="1:11" ht="15" customHeight="1">
      <c r="A25" s="19" t="s">
        <v>35</v>
      </c>
      <c r="B25" s="22">
        <v>170856</v>
      </c>
      <c r="C25" s="32">
        <v>2.3491720066388075</v>
      </c>
      <c r="D25" s="32">
        <v>36.96157727818413</v>
      </c>
      <c r="E25" s="32">
        <v>60.68925071517705</v>
      </c>
      <c r="F25" s="69">
        <v>146779</v>
      </c>
      <c r="G25" s="99">
        <v>58.424633978905774</v>
      </c>
      <c r="H25" s="99">
        <v>4.3550496175371505</v>
      </c>
      <c r="I25" s="99">
        <v>37.22031640355708</v>
      </c>
      <c r="J25" s="69">
        <v>169630</v>
      </c>
      <c r="K25" s="69">
        <v>56633</v>
      </c>
    </row>
    <row r="26" spans="1:11" ht="15" customHeight="1">
      <c r="A26" s="18" t="s">
        <v>36</v>
      </c>
      <c r="B26" s="30">
        <f>+B27</f>
        <v>20045</v>
      </c>
      <c r="C26" s="31">
        <f>+C27</f>
        <v>5.237149003378355</v>
      </c>
      <c r="D26" s="31">
        <f>+D27</f>
        <v>17.252721169645888</v>
      </c>
      <c r="E26" s="31">
        <f>+E27</f>
        <v>77.51012982697574</v>
      </c>
      <c r="F26" s="68">
        <f>+F27</f>
        <v>19158</v>
      </c>
      <c r="G26" s="111">
        <f>+G27</f>
        <v>64.10683505379542</v>
      </c>
      <c r="H26" s="111">
        <f>+H27</f>
        <v>5.424697342335999</v>
      </c>
      <c r="I26" s="111">
        <f>+I27</f>
        <v>30.468467603868593</v>
      </c>
      <c r="J26" s="68">
        <f>+J27</f>
        <v>29542</v>
      </c>
      <c r="K26" s="68">
        <f>+K27</f>
        <v>11007</v>
      </c>
    </row>
    <row r="27" spans="1:11" ht="15" customHeight="1">
      <c r="A27" s="19" t="s">
        <v>37</v>
      </c>
      <c r="B27" s="22">
        <v>20045</v>
      </c>
      <c r="C27" s="32">
        <v>5.237149003378355</v>
      </c>
      <c r="D27" s="32">
        <v>17.252721169645888</v>
      </c>
      <c r="E27" s="32">
        <v>77.51012982697574</v>
      </c>
      <c r="F27" s="69">
        <v>19158</v>
      </c>
      <c r="G27" s="99">
        <v>64.10683505379542</v>
      </c>
      <c r="H27" s="99">
        <v>5.424697342335999</v>
      </c>
      <c r="I27" s="99">
        <v>30.468467603868593</v>
      </c>
      <c r="J27" s="69">
        <v>29542</v>
      </c>
      <c r="K27" s="69">
        <v>11007</v>
      </c>
    </row>
    <row r="28" spans="1:11" ht="15" customHeight="1">
      <c r="A28" s="18" t="s">
        <v>38</v>
      </c>
      <c r="B28" s="30">
        <f>SUM(B29:B32)</f>
        <v>168425</v>
      </c>
      <c r="C28" s="31">
        <f>+F111</f>
        <v>3.7981297313344218</v>
      </c>
      <c r="D28" s="31">
        <f>+G111</f>
        <v>56.816980852011284</v>
      </c>
      <c r="E28" s="31">
        <f>+H111</f>
        <v>38.646281727772006</v>
      </c>
      <c r="F28" s="68">
        <f>SUM(F29:F32)</f>
        <v>101946</v>
      </c>
      <c r="G28" s="98">
        <v>55.57353893237597</v>
      </c>
      <c r="H28" s="98">
        <v>6.115002059914072</v>
      </c>
      <c r="I28" s="98">
        <v>38.312439919172895</v>
      </c>
      <c r="J28" s="68">
        <f>SUM(J29:J32)</f>
        <v>121378</v>
      </c>
      <c r="K28" s="68">
        <f>SUM(K29:K32)</f>
        <v>42836</v>
      </c>
    </row>
    <row r="29" spans="1:11" ht="15" customHeight="1">
      <c r="A29" s="19" t="s">
        <v>39</v>
      </c>
      <c r="B29" s="22">
        <v>12144</v>
      </c>
      <c r="C29" s="32">
        <v>10.110058581775077</v>
      </c>
      <c r="D29" s="32">
        <v>27.871309109724713</v>
      </c>
      <c r="E29" s="32">
        <v>62.01863230850021</v>
      </c>
      <c r="F29" s="69">
        <v>11461</v>
      </c>
      <c r="G29" s="99">
        <v>58.71409385089857</v>
      </c>
      <c r="H29" s="99">
        <v>6.708671199986233</v>
      </c>
      <c r="I29" s="99">
        <v>34.57723494911519</v>
      </c>
      <c r="J29" s="69">
        <v>15170</v>
      </c>
      <c r="K29" s="69">
        <v>5468</v>
      </c>
    </row>
    <row r="30" spans="1:11" ht="15" customHeight="1">
      <c r="A30" s="19" t="s">
        <v>40</v>
      </c>
      <c r="B30" s="22">
        <v>40787</v>
      </c>
      <c r="C30" s="32">
        <v>3.4511122017487996</v>
      </c>
      <c r="D30" s="32">
        <v>58.38222467678986</v>
      </c>
      <c r="E30" s="32">
        <v>38.16666312146134</v>
      </c>
      <c r="F30" s="69">
        <v>23272</v>
      </c>
      <c r="G30" s="99">
        <v>54.50743598153148</v>
      </c>
      <c r="H30" s="99">
        <v>4.601491412209072</v>
      </c>
      <c r="I30" s="99">
        <v>40.89107260625944</v>
      </c>
      <c r="J30" s="69">
        <v>27803</v>
      </c>
      <c r="K30" s="69">
        <v>10265</v>
      </c>
    </row>
    <row r="31" spans="1:11" ht="15" customHeight="1">
      <c r="A31" s="19" t="s">
        <v>41</v>
      </c>
      <c r="B31" s="22">
        <v>83475</v>
      </c>
      <c r="C31" s="32">
        <v>1.283903348170978</v>
      </c>
      <c r="D31" s="32">
        <v>68.41330799073529</v>
      </c>
      <c r="E31" s="32">
        <v>30.30278866109374</v>
      </c>
      <c r="F31" s="69">
        <v>43547</v>
      </c>
      <c r="G31" s="99">
        <v>55.80511338346512</v>
      </c>
      <c r="H31" s="99">
        <v>5.3868996017900015</v>
      </c>
      <c r="I31" s="99">
        <v>38.807987014744874</v>
      </c>
      <c r="J31" s="69">
        <v>47774</v>
      </c>
      <c r="K31" s="69">
        <v>16230</v>
      </c>
    </row>
    <row r="32" spans="1:11" ht="15" customHeight="1">
      <c r="A32" s="19" t="s">
        <v>42</v>
      </c>
      <c r="B32" s="22">
        <v>32019</v>
      </c>
      <c r="C32" s="32">
        <v>8.54769664138887</v>
      </c>
      <c r="D32" s="32">
        <v>37.795277393247964</v>
      </c>
      <c r="E32" s="32">
        <v>53.65702596536317</v>
      </c>
      <c r="F32" s="69">
        <v>23666</v>
      </c>
      <c r="G32" s="99">
        <v>54.673831397080676</v>
      </c>
      <c r="H32" s="99">
        <v>8.654516891404938</v>
      </c>
      <c r="I32" s="99">
        <v>36.67165171151439</v>
      </c>
      <c r="J32" s="69">
        <v>30631</v>
      </c>
      <c r="K32" s="69">
        <v>10873</v>
      </c>
    </row>
    <row r="33" spans="1:11" ht="15" customHeight="1">
      <c r="A33" s="18" t="s">
        <v>43</v>
      </c>
      <c r="B33" s="30">
        <f>+B34+B35</f>
        <v>434741</v>
      </c>
      <c r="C33" s="31">
        <f>+F115</f>
        <v>1.0742028012080755</v>
      </c>
      <c r="D33" s="31">
        <f>+G115</f>
        <v>61.32041836403744</v>
      </c>
      <c r="E33" s="31">
        <f>+H115</f>
        <v>36.86677815066902</v>
      </c>
      <c r="F33" s="68">
        <f>SUM(F34:F35)</f>
        <v>218095</v>
      </c>
      <c r="G33" s="98">
        <v>59.50526146862606</v>
      </c>
      <c r="H33" s="98">
        <v>3.9858777138402988</v>
      </c>
      <c r="I33" s="98">
        <v>36.508860817533645</v>
      </c>
      <c r="J33" s="68">
        <f>SUM(J34:J35)</f>
        <v>215484</v>
      </c>
      <c r="K33" s="68">
        <f>SUM(K34:K35)</f>
        <v>71438</v>
      </c>
    </row>
    <row r="34" spans="1:11" ht="15" customHeight="1">
      <c r="A34" s="19" t="s">
        <v>44</v>
      </c>
      <c r="B34" s="22">
        <v>162941</v>
      </c>
      <c r="C34" s="32">
        <v>1.676407352460731</v>
      </c>
      <c r="D34" s="32">
        <v>55.25552277459111</v>
      </c>
      <c r="E34" s="32">
        <v>43.06806987294816</v>
      </c>
      <c r="F34" s="69">
        <v>92821</v>
      </c>
      <c r="G34" s="99">
        <v>61.21414094654095</v>
      </c>
      <c r="H34" s="99">
        <v>4.763156487122079</v>
      </c>
      <c r="I34" s="99">
        <v>34.022702566336974</v>
      </c>
      <c r="J34" s="69">
        <v>97489</v>
      </c>
      <c r="K34" s="69">
        <v>32397</v>
      </c>
    </row>
    <row r="35" spans="1:11" ht="15" customHeight="1">
      <c r="A35" s="20" t="s">
        <v>45</v>
      </c>
      <c r="B35" s="33">
        <v>271800</v>
      </c>
      <c r="C35" s="34">
        <v>0.7262280197236228</v>
      </c>
      <c r="D35" s="34">
        <v>65.68582186651656</v>
      </c>
      <c r="E35" s="34">
        <v>33.58795011375982</v>
      </c>
      <c r="F35" s="70">
        <v>125274</v>
      </c>
      <c r="G35" s="100">
        <v>58.23858254979457</v>
      </c>
      <c r="H35" s="100">
        <v>3.410103434891138</v>
      </c>
      <c r="I35" s="100">
        <v>38.351314015314294</v>
      </c>
      <c r="J35" s="70">
        <v>117995</v>
      </c>
      <c r="K35" s="70">
        <v>39041</v>
      </c>
    </row>
    <row r="36" spans="1:11" ht="15" customHeight="1">
      <c r="A36" s="21" t="s">
        <v>77</v>
      </c>
      <c r="B36" s="22"/>
      <c r="C36" s="22"/>
      <c r="D36" s="22"/>
      <c r="E36" s="22"/>
      <c r="F36" s="69"/>
      <c r="G36" s="99"/>
      <c r="H36" s="99"/>
      <c r="I36" s="99"/>
      <c r="J36" s="69"/>
      <c r="K36" s="69"/>
    </row>
    <row r="37" spans="1:11" ht="15" customHeight="1">
      <c r="A37" s="21" t="s">
        <v>78</v>
      </c>
      <c r="B37" s="22"/>
      <c r="C37" s="22"/>
      <c r="D37" s="22"/>
      <c r="E37" s="22"/>
      <c r="F37" s="69"/>
      <c r="G37" s="99"/>
      <c r="H37" s="99"/>
      <c r="I37" s="99"/>
      <c r="J37" s="69"/>
      <c r="K37" s="69"/>
    </row>
    <row r="38" spans="1:11" ht="15" customHeight="1">
      <c r="A38" s="21" t="s">
        <v>76</v>
      </c>
      <c r="B38" s="22"/>
      <c r="C38" s="22"/>
      <c r="D38" s="22"/>
      <c r="E38" s="22"/>
      <c r="F38" s="69"/>
      <c r="G38" s="99"/>
      <c r="H38" s="99"/>
      <c r="I38" s="99"/>
      <c r="J38" s="69"/>
      <c r="K38" s="69"/>
    </row>
    <row r="39" spans="1:11" ht="15" customHeight="1">
      <c r="A39" s="21"/>
      <c r="B39" s="22"/>
      <c r="C39" s="22"/>
      <c r="D39" s="22"/>
      <c r="E39" s="22"/>
      <c r="F39" s="69"/>
      <c r="G39" s="99"/>
      <c r="H39" s="99"/>
      <c r="I39" s="99"/>
      <c r="J39" s="69"/>
      <c r="K39" s="69"/>
    </row>
    <row r="40" spans="1:11" ht="15" customHeight="1">
      <c r="A40" s="21"/>
      <c r="B40" s="22"/>
      <c r="C40" s="22"/>
      <c r="D40" s="22"/>
      <c r="E40" s="22"/>
      <c r="F40" s="69"/>
      <c r="G40" s="99"/>
      <c r="H40" s="99"/>
      <c r="I40" s="99"/>
      <c r="J40" s="69"/>
      <c r="K40" s="69"/>
    </row>
    <row r="41" spans="1:11" ht="15" customHeight="1">
      <c r="A41" s="21"/>
      <c r="B41" s="22"/>
      <c r="C41" s="22"/>
      <c r="D41" s="22"/>
      <c r="E41" s="22"/>
      <c r="F41" s="69"/>
      <c r="G41" s="99"/>
      <c r="H41" s="99"/>
      <c r="I41" s="99"/>
      <c r="J41" s="69"/>
      <c r="K41" s="69"/>
    </row>
    <row r="42" ht="15" customHeight="1">
      <c r="A42" s="27"/>
    </row>
    <row r="44" spans="1:11" ht="11.25">
      <c r="A44" s="3" t="s">
        <v>0</v>
      </c>
      <c r="B44" s="4"/>
      <c r="C44" s="4"/>
      <c r="D44" s="4"/>
      <c r="E44" s="4"/>
      <c r="F44" s="72"/>
      <c r="G44" s="83"/>
      <c r="H44" s="83"/>
      <c r="I44" s="83"/>
      <c r="J44" s="61"/>
      <c r="K44" s="72" t="s">
        <v>1</v>
      </c>
    </row>
    <row r="45" spans="1:11" ht="11.25">
      <c r="A45" s="5" t="s">
        <v>2</v>
      </c>
      <c r="B45" s="54" t="s">
        <v>3</v>
      </c>
      <c r="C45" s="55"/>
      <c r="D45" s="55"/>
      <c r="E45" s="56"/>
      <c r="F45" s="84" t="s">
        <v>4</v>
      </c>
      <c r="G45" s="85"/>
      <c r="H45" s="85"/>
      <c r="I45" s="86"/>
      <c r="J45" s="62"/>
      <c r="K45" s="73"/>
    </row>
    <row r="46" spans="1:11" ht="11.25">
      <c r="A46" s="6"/>
      <c r="B46" s="57"/>
      <c r="C46" s="58"/>
      <c r="D46" s="58"/>
      <c r="E46" s="59"/>
      <c r="F46" s="87"/>
      <c r="G46" s="88"/>
      <c r="H46" s="88"/>
      <c r="I46" s="89"/>
      <c r="J46" s="63" t="s">
        <v>5</v>
      </c>
      <c r="K46" s="74" t="s">
        <v>6</v>
      </c>
    </row>
    <row r="47" spans="1:11" ht="11.25">
      <c r="A47" s="6"/>
      <c r="B47" s="7" t="s">
        <v>7</v>
      </c>
      <c r="C47" s="8"/>
      <c r="D47" s="9" t="s">
        <v>8</v>
      </c>
      <c r="E47" s="10"/>
      <c r="F47" s="90" t="s">
        <v>7</v>
      </c>
      <c r="G47" s="91"/>
      <c r="H47" s="92" t="s">
        <v>8</v>
      </c>
      <c r="I47" s="93"/>
      <c r="J47" s="64"/>
      <c r="K47" s="75"/>
    </row>
    <row r="48" spans="1:11" ht="11.25">
      <c r="A48" s="11" t="s">
        <v>9</v>
      </c>
      <c r="B48" s="12"/>
      <c r="C48" s="7" t="s">
        <v>10</v>
      </c>
      <c r="D48" s="13" t="s">
        <v>11</v>
      </c>
      <c r="E48" s="13" t="s">
        <v>12</v>
      </c>
      <c r="F48" s="65"/>
      <c r="G48" s="94" t="s">
        <v>13</v>
      </c>
      <c r="H48" s="95" t="s">
        <v>14</v>
      </c>
      <c r="I48" s="94" t="s">
        <v>15</v>
      </c>
      <c r="J48" s="65"/>
      <c r="K48" s="75"/>
    </row>
    <row r="49" spans="1:11" ht="11.25">
      <c r="A49" s="14"/>
      <c r="B49" s="15"/>
      <c r="C49" s="16" t="s">
        <v>16</v>
      </c>
      <c r="D49" s="16" t="s">
        <v>16</v>
      </c>
      <c r="E49" s="16" t="s">
        <v>16</v>
      </c>
      <c r="F49" s="66"/>
      <c r="G49" s="96" t="s">
        <v>17</v>
      </c>
      <c r="H49" s="96" t="s">
        <v>18</v>
      </c>
      <c r="I49" s="96" t="s">
        <v>18</v>
      </c>
      <c r="J49" s="66"/>
      <c r="K49" s="76"/>
    </row>
    <row r="50" spans="1:11" ht="13.5" customHeight="1">
      <c r="A50" s="23" t="s">
        <v>46</v>
      </c>
      <c r="B50" s="28">
        <f>SUM(B51:B56)</f>
        <v>115995</v>
      </c>
      <c r="C50" s="29">
        <f>+F123</f>
        <v>7.827061511272038</v>
      </c>
      <c r="D50" s="29">
        <f>+G123</f>
        <v>24.247596879175827</v>
      </c>
      <c r="E50" s="29">
        <f>+H123</f>
        <v>67.18565455407561</v>
      </c>
      <c r="F50" s="67">
        <f>SUM(F51:F56)</f>
        <v>81127</v>
      </c>
      <c r="G50" s="97">
        <v>57.08457110456445</v>
      </c>
      <c r="H50" s="97">
        <v>7.745879916673857</v>
      </c>
      <c r="I50" s="97">
        <v>35.1707816140126</v>
      </c>
      <c r="J50" s="67">
        <f>SUM(J51:J56)</f>
        <v>106759</v>
      </c>
      <c r="K50" s="67">
        <f>SUM(K51:K56)</f>
        <v>39025</v>
      </c>
    </row>
    <row r="51" spans="1:11" ht="13.5" customHeight="1">
      <c r="A51" s="24" t="s">
        <v>47</v>
      </c>
      <c r="B51" s="22">
        <v>13727</v>
      </c>
      <c r="C51" s="32">
        <v>8.585187772030977</v>
      </c>
      <c r="D51" s="32">
        <v>7.476405650505661</v>
      </c>
      <c r="E51" s="32">
        <v>83.93840657746337</v>
      </c>
      <c r="F51" s="69">
        <v>9021</v>
      </c>
      <c r="G51" s="99">
        <v>55.58735183884528</v>
      </c>
      <c r="H51" s="99">
        <v>9.465015577173759</v>
      </c>
      <c r="I51" s="99">
        <v>34.94763258398096</v>
      </c>
      <c r="J51" s="69">
        <v>11952</v>
      </c>
      <c r="K51" s="69">
        <v>4295</v>
      </c>
    </row>
    <row r="52" spans="1:11" ht="13.5" customHeight="1">
      <c r="A52" s="24" t="s">
        <v>48</v>
      </c>
      <c r="B52" s="22">
        <v>19325</v>
      </c>
      <c r="C52" s="32">
        <v>7.008118004393099</v>
      </c>
      <c r="D52" s="32">
        <v>8.369027623429195</v>
      </c>
      <c r="E52" s="32">
        <v>84.6228543721777</v>
      </c>
      <c r="F52" s="69">
        <v>14445</v>
      </c>
      <c r="G52" s="99">
        <v>58.340955407543525</v>
      </c>
      <c r="H52" s="99">
        <v>8.879750463263958</v>
      </c>
      <c r="I52" s="99">
        <v>32.77929412919251</v>
      </c>
      <c r="J52" s="69">
        <v>20020</v>
      </c>
      <c r="K52" s="69">
        <v>7634</v>
      </c>
    </row>
    <row r="53" spans="1:11" ht="13.5" customHeight="1">
      <c r="A53" s="24" t="s">
        <v>49</v>
      </c>
      <c r="B53" s="22">
        <v>5188</v>
      </c>
      <c r="C53" s="32">
        <v>32.10875525405754</v>
      </c>
      <c r="D53" s="32">
        <v>19.68703140463825</v>
      </c>
      <c r="E53" s="32">
        <v>48.2042133413042</v>
      </c>
      <c r="F53" s="69">
        <v>3130</v>
      </c>
      <c r="G53" s="99">
        <v>46.76545115649132</v>
      </c>
      <c r="H53" s="99">
        <v>5.790484673161044</v>
      </c>
      <c r="I53" s="99">
        <v>47.44406417034764</v>
      </c>
      <c r="J53" s="69">
        <v>4292</v>
      </c>
      <c r="K53" s="69">
        <v>1602</v>
      </c>
    </row>
    <row r="54" spans="1:11" ht="13.5" customHeight="1">
      <c r="A54" s="24" t="s">
        <v>50</v>
      </c>
      <c r="B54" s="22">
        <v>17364</v>
      </c>
      <c r="C54" s="32">
        <v>7.620374074145209</v>
      </c>
      <c r="D54" s="32">
        <v>25.152631323120627</v>
      </c>
      <c r="E54" s="32">
        <v>67.22699460273417</v>
      </c>
      <c r="F54" s="69">
        <v>13188</v>
      </c>
      <c r="G54" s="99">
        <v>57.833066901524234</v>
      </c>
      <c r="H54" s="99">
        <v>8.96856468831734</v>
      </c>
      <c r="I54" s="99">
        <v>33.19836841015843</v>
      </c>
      <c r="J54" s="69">
        <v>18092</v>
      </c>
      <c r="K54" s="69">
        <v>6674</v>
      </c>
    </row>
    <row r="55" spans="1:11" ht="13.5" customHeight="1">
      <c r="A55" s="24" t="s">
        <v>51</v>
      </c>
      <c r="B55" s="22">
        <v>29003</v>
      </c>
      <c r="C55" s="32">
        <v>5.052313797804361</v>
      </c>
      <c r="D55" s="32">
        <v>53.495525689888346</v>
      </c>
      <c r="E55" s="32">
        <v>41.4521605123073</v>
      </c>
      <c r="F55" s="69">
        <v>17286</v>
      </c>
      <c r="G55" s="99">
        <v>56.94259526255239</v>
      </c>
      <c r="H55" s="99">
        <v>4.675910844020407</v>
      </c>
      <c r="I55" s="99">
        <v>38.381493893427205</v>
      </c>
      <c r="J55" s="69">
        <v>19776</v>
      </c>
      <c r="K55" s="69">
        <v>6887</v>
      </c>
    </row>
    <row r="56" spans="1:11" ht="13.5" customHeight="1">
      <c r="A56" s="24" t="s">
        <v>52</v>
      </c>
      <c r="B56" s="22">
        <v>31388</v>
      </c>
      <c r="C56" s="32">
        <v>6.883043483888343</v>
      </c>
      <c r="D56" s="32">
        <v>15.251859939941454</v>
      </c>
      <c r="E56" s="32">
        <v>77.8650965761702</v>
      </c>
      <c r="F56" s="69">
        <v>24057</v>
      </c>
      <c r="G56" s="99">
        <v>57.92437229177519</v>
      </c>
      <c r="H56" s="99">
        <v>8.209584796100836</v>
      </c>
      <c r="I56" s="99">
        <v>33.86604291212397</v>
      </c>
      <c r="J56" s="69">
        <v>32627</v>
      </c>
      <c r="K56" s="69">
        <v>11933</v>
      </c>
    </row>
    <row r="57" spans="1:11" ht="13.5" customHeight="1">
      <c r="A57" s="25" t="s">
        <v>53</v>
      </c>
      <c r="B57" s="30">
        <f>SUM(B58:B62)</f>
        <v>292039</v>
      </c>
      <c r="C57" s="31">
        <f>+F130</f>
        <v>3.6769061666421265</v>
      </c>
      <c r="D57" s="31">
        <f>+G130</f>
        <v>29.848068237461433</v>
      </c>
      <c r="E57" s="31">
        <f>+H130</f>
        <v>65.73642561438712</v>
      </c>
      <c r="F57" s="68">
        <f>SUM(F58:F62)</f>
        <v>193053</v>
      </c>
      <c r="G57" s="98">
        <v>59.49920488156102</v>
      </c>
      <c r="H57" s="98">
        <v>6.127332908579509</v>
      </c>
      <c r="I57" s="98">
        <v>34.37294421739108</v>
      </c>
      <c r="J57" s="68">
        <f>SUM(J58:J62)</f>
        <v>240781</v>
      </c>
      <c r="K57" s="68">
        <f>SUM(K58:K62)</f>
        <v>86721</v>
      </c>
    </row>
    <row r="58" spans="1:11" ht="13.5" customHeight="1">
      <c r="A58" s="24" t="s">
        <v>54</v>
      </c>
      <c r="B58" s="22">
        <v>41746</v>
      </c>
      <c r="C58" s="32">
        <v>2.508001556110464</v>
      </c>
      <c r="D58" s="32">
        <v>21.289601083223424</v>
      </c>
      <c r="E58" s="32">
        <v>76.20239736066611</v>
      </c>
      <c r="F58" s="69">
        <v>34933</v>
      </c>
      <c r="G58" s="99">
        <v>65.60460932342149</v>
      </c>
      <c r="H58" s="99">
        <v>4.062861990931708</v>
      </c>
      <c r="I58" s="99">
        <v>30.33252868564681</v>
      </c>
      <c r="J58" s="69">
        <v>47031</v>
      </c>
      <c r="K58" s="69">
        <v>17649</v>
      </c>
    </row>
    <row r="59" spans="1:11" ht="13.5" customHeight="1">
      <c r="A59" s="24" t="s">
        <v>55</v>
      </c>
      <c r="B59" s="22">
        <v>59200</v>
      </c>
      <c r="C59" s="32">
        <v>1.1799181464496773</v>
      </c>
      <c r="D59" s="32">
        <v>41.76094281989131</v>
      </c>
      <c r="E59" s="32">
        <v>57.059139033659015</v>
      </c>
      <c r="F59" s="69">
        <v>27691</v>
      </c>
      <c r="G59" s="99">
        <v>50.96760344270318</v>
      </c>
      <c r="H59" s="99">
        <v>6.646142013934315</v>
      </c>
      <c r="I59" s="99">
        <v>42.3862545433625</v>
      </c>
      <c r="J59" s="69">
        <v>27432</v>
      </c>
      <c r="K59" s="69">
        <v>8807</v>
      </c>
    </row>
    <row r="60" spans="1:11" ht="13.5" customHeight="1">
      <c r="A60" s="24" t="s">
        <v>56</v>
      </c>
      <c r="B60" s="22">
        <v>123521</v>
      </c>
      <c r="C60" s="32">
        <v>2.0019509317741466</v>
      </c>
      <c r="D60" s="32">
        <v>31.602005664894822</v>
      </c>
      <c r="E60" s="32">
        <v>66.39604340333103</v>
      </c>
      <c r="F60" s="69">
        <v>80432</v>
      </c>
      <c r="G60" s="99">
        <v>60.553614376871224</v>
      </c>
      <c r="H60" s="99">
        <v>6.536747510012588</v>
      </c>
      <c r="I60" s="99">
        <v>32.90963811311619</v>
      </c>
      <c r="J60" s="69">
        <v>93514</v>
      </c>
      <c r="K60" s="69">
        <v>32987</v>
      </c>
    </row>
    <row r="61" spans="1:11" ht="13.5" customHeight="1">
      <c r="A61" s="24" t="s">
        <v>57</v>
      </c>
      <c r="B61" s="22">
        <v>28557</v>
      </c>
      <c r="C61" s="32">
        <v>6.501894118926571</v>
      </c>
      <c r="D61" s="32">
        <v>28.128292580554714</v>
      </c>
      <c r="E61" s="32">
        <v>65.36981330051871</v>
      </c>
      <c r="F61" s="69">
        <v>22467</v>
      </c>
      <c r="G61" s="99">
        <v>56.72005287454196</v>
      </c>
      <c r="H61" s="99">
        <v>6.622656734916014</v>
      </c>
      <c r="I61" s="99">
        <v>36.657290390542016</v>
      </c>
      <c r="J61" s="69">
        <v>30413</v>
      </c>
      <c r="K61" s="69">
        <v>11096</v>
      </c>
    </row>
    <row r="62" spans="1:11" ht="13.5" customHeight="1">
      <c r="A62" s="24" t="s">
        <v>58</v>
      </c>
      <c r="B62" s="22">
        <v>39015</v>
      </c>
      <c r="C62" s="32">
        <v>12.157132951653413</v>
      </c>
      <c r="D62" s="32">
        <v>18.297367574486113</v>
      </c>
      <c r="E62" s="32">
        <v>69.54549947386047</v>
      </c>
      <c r="F62" s="69">
        <v>27530</v>
      </c>
      <c r="G62" s="99">
        <v>59.521850042713595</v>
      </c>
      <c r="H62" s="99">
        <v>6.626146240626082</v>
      </c>
      <c r="I62" s="99">
        <v>33.85200371666032</v>
      </c>
      <c r="J62" s="69">
        <v>42391</v>
      </c>
      <c r="K62" s="69">
        <v>16182</v>
      </c>
    </row>
    <row r="63" spans="1:11" ht="13.5" customHeight="1">
      <c r="A63" s="25" t="s">
        <v>59</v>
      </c>
      <c r="B63" s="30">
        <f>+B64</f>
        <v>23960</v>
      </c>
      <c r="C63" s="31">
        <f>+C64</f>
        <v>17.152915135044672</v>
      </c>
      <c r="D63" s="31">
        <f>+D64</f>
        <v>10.774934097109197</v>
      </c>
      <c r="E63" s="31">
        <f>+E64</f>
        <v>72.07215076784614</v>
      </c>
      <c r="F63" s="68">
        <f>+F64</f>
        <v>25739</v>
      </c>
      <c r="G63" s="98">
        <f>+G64</f>
        <v>55.82102876652504</v>
      </c>
      <c r="H63" s="98">
        <f>+H64</f>
        <v>8.071628001678654</v>
      </c>
      <c r="I63" s="98">
        <f>+I64</f>
        <v>36.107343231796314</v>
      </c>
      <c r="J63" s="68">
        <f>+J64</f>
        <v>33476</v>
      </c>
      <c r="K63" s="68">
        <f>+K64</f>
        <v>12467</v>
      </c>
    </row>
    <row r="64" spans="1:11" ht="13.5" customHeight="1">
      <c r="A64" s="24" t="s">
        <v>60</v>
      </c>
      <c r="B64" s="22">
        <v>23960</v>
      </c>
      <c r="C64" s="32">
        <v>17.152915135044672</v>
      </c>
      <c r="D64" s="32">
        <v>10.774934097109197</v>
      </c>
      <c r="E64" s="32">
        <v>72.07215076784614</v>
      </c>
      <c r="F64" s="69">
        <v>25739</v>
      </c>
      <c r="G64" s="99">
        <v>55.82102876652504</v>
      </c>
      <c r="H64" s="99">
        <v>8.071628001678654</v>
      </c>
      <c r="I64" s="99">
        <v>36.107343231796314</v>
      </c>
      <c r="J64" s="69">
        <v>33476</v>
      </c>
      <c r="K64" s="69">
        <v>12467</v>
      </c>
    </row>
    <row r="65" spans="1:11" ht="13.5" customHeight="1">
      <c r="A65" s="25" t="s">
        <v>61</v>
      </c>
      <c r="B65" s="30">
        <f>+B66+B67</f>
        <v>59865</v>
      </c>
      <c r="C65" s="31">
        <f>+F137</f>
        <v>5.335337843481166</v>
      </c>
      <c r="D65" s="31">
        <f>+G137</f>
        <v>32.01202706088699</v>
      </c>
      <c r="E65" s="31">
        <f>+H137</f>
        <v>61.91430719118016</v>
      </c>
      <c r="F65" s="68">
        <f>SUM(F66:F67)</f>
        <v>44594</v>
      </c>
      <c r="G65" s="98">
        <v>58.857693860160566</v>
      </c>
      <c r="H65" s="98">
        <v>4.870610396017402</v>
      </c>
      <c r="I65" s="98">
        <v>36.27169574382204</v>
      </c>
      <c r="J65" s="68">
        <f>SUM(J66:J67)</f>
        <v>62543</v>
      </c>
      <c r="K65" s="68">
        <f>SUM(K66:K67)</f>
        <v>23575</v>
      </c>
    </row>
    <row r="66" spans="1:11" ht="13.5" customHeight="1">
      <c r="A66" s="24" t="s">
        <v>62</v>
      </c>
      <c r="B66" s="22">
        <v>49573</v>
      </c>
      <c r="C66" s="32">
        <v>4.686312749230291</v>
      </c>
      <c r="D66" s="32">
        <v>31.988007292597587</v>
      </c>
      <c r="E66" s="32">
        <v>63.325679958172124</v>
      </c>
      <c r="F66" s="69">
        <v>35890</v>
      </c>
      <c r="G66" s="99">
        <v>59.268643062460036</v>
      </c>
      <c r="H66" s="99">
        <v>4.72476092767889</v>
      </c>
      <c r="I66" s="99">
        <v>36.00659600986108</v>
      </c>
      <c r="J66" s="69">
        <v>49805</v>
      </c>
      <c r="K66" s="69">
        <v>18651</v>
      </c>
    </row>
    <row r="67" spans="1:11" ht="13.5" customHeight="1">
      <c r="A67" s="24" t="s">
        <v>63</v>
      </c>
      <c r="B67" s="22">
        <v>10292</v>
      </c>
      <c r="C67" s="32">
        <v>8.6878791780259</v>
      </c>
      <c r="D67" s="32">
        <v>33.515443343582795</v>
      </c>
      <c r="E67" s="32">
        <v>57.7966774783913</v>
      </c>
      <c r="F67" s="69">
        <v>8704</v>
      </c>
      <c r="G67" s="99">
        <v>57.16868701381064</v>
      </c>
      <c r="H67" s="99">
        <v>5.469830461131613</v>
      </c>
      <c r="I67" s="99">
        <v>37.36148252505775</v>
      </c>
      <c r="J67" s="69">
        <v>12738</v>
      </c>
      <c r="K67" s="69">
        <v>4924</v>
      </c>
    </row>
    <row r="68" spans="1:11" ht="13.5" customHeight="1">
      <c r="A68" s="25" t="s">
        <v>64</v>
      </c>
      <c r="B68" s="30">
        <f>SUM(B69:B77)</f>
        <v>143960</v>
      </c>
      <c r="C68" s="31">
        <f>+F148</f>
        <v>8.75590441789386</v>
      </c>
      <c r="D68" s="31">
        <f>+G148</f>
        <v>23.48291191997777</v>
      </c>
      <c r="E68" s="31">
        <f>+H148</f>
        <v>67.02208946929703</v>
      </c>
      <c r="F68" s="68">
        <f>SUM(F69:F77)</f>
        <v>117934</v>
      </c>
      <c r="G68" s="98">
        <v>55.031627859650314</v>
      </c>
      <c r="H68" s="98">
        <v>11.67941390947479</v>
      </c>
      <c r="I68" s="98">
        <v>33.28811029898078</v>
      </c>
      <c r="J68" s="68">
        <f>SUM(J69:J77)</f>
        <v>158392</v>
      </c>
      <c r="K68" s="68">
        <f>SUM(K69:K77)</f>
        <v>57487</v>
      </c>
    </row>
    <row r="69" spans="1:11" ht="13.5" customHeight="1">
      <c r="A69" s="24" t="s">
        <v>65</v>
      </c>
      <c r="B69" s="22">
        <v>37115</v>
      </c>
      <c r="C69" s="32">
        <v>6.69200336072273</v>
      </c>
      <c r="D69" s="32">
        <v>35.145192404058285</v>
      </c>
      <c r="E69" s="32">
        <v>58.162804235219</v>
      </c>
      <c r="F69" s="69">
        <v>24542</v>
      </c>
      <c r="G69" s="99">
        <v>55.68657672664904</v>
      </c>
      <c r="H69" s="99">
        <v>8.830227121914767</v>
      </c>
      <c r="I69" s="99">
        <v>35.48319615143619</v>
      </c>
      <c r="J69" s="69">
        <v>29525</v>
      </c>
      <c r="K69" s="69">
        <v>10944</v>
      </c>
    </row>
    <row r="70" spans="1:11" ht="13.5" customHeight="1">
      <c r="A70" s="24" t="s">
        <v>66</v>
      </c>
      <c r="B70" s="22">
        <v>24433</v>
      </c>
      <c r="C70" s="32">
        <v>7.830439852261768</v>
      </c>
      <c r="D70" s="32">
        <v>19.572957000429554</v>
      </c>
      <c r="E70" s="32">
        <v>72.59660314730868</v>
      </c>
      <c r="F70" s="69">
        <v>23787</v>
      </c>
      <c r="G70" s="99">
        <v>49.24602008637493</v>
      </c>
      <c r="H70" s="99">
        <v>23.906515763906587</v>
      </c>
      <c r="I70" s="99">
        <v>26.847464149718498</v>
      </c>
      <c r="J70" s="69">
        <v>31861</v>
      </c>
      <c r="K70" s="69">
        <v>10257</v>
      </c>
    </row>
    <row r="71" spans="1:11" ht="13.5" customHeight="1">
      <c r="A71" s="24" t="s">
        <v>67</v>
      </c>
      <c r="B71" s="22">
        <v>7586</v>
      </c>
      <c r="C71" s="32">
        <v>8.758527071928821</v>
      </c>
      <c r="D71" s="32">
        <v>21.541424748790362</v>
      </c>
      <c r="E71" s="32">
        <v>69.70004817928083</v>
      </c>
      <c r="F71" s="69">
        <v>7397</v>
      </c>
      <c r="G71" s="99">
        <v>58.76883732355181</v>
      </c>
      <c r="H71" s="99">
        <v>10.547441328962936</v>
      </c>
      <c r="I71" s="99">
        <v>30.68372134748525</v>
      </c>
      <c r="J71" s="69">
        <v>11127</v>
      </c>
      <c r="K71" s="69">
        <v>4253</v>
      </c>
    </row>
    <row r="72" spans="1:11" ht="13.5" customHeight="1">
      <c r="A72" s="24" t="s">
        <v>68</v>
      </c>
      <c r="B72" s="22">
        <v>5821</v>
      </c>
      <c r="C72" s="32">
        <v>9.799262702262007</v>
      </c>
      <c r="D72" s="32">
        <v>24.802124444213945</v>
      </c>
      <c r="E72" s="32">
        <v>65.39861285352406</v>
      </c>
      <c r="F72" s="69">
        <v>3910</v>
      </c>
      <c r="G72" s="99">
        <v>58.17225015649174</v>
      </c>
      <c r="H72" s="99">
        <v>7.121397309881357</v>
      </c>
      <c r="I72" s="99">
        <v>34.70635253362689</v>
      </c>
      <c r="J72" s="69">
        <v>6008</v>
      </c>
      <c r="K72" s="69">
        <v>2367</v>
      </c>
    </row>
    <row r="73" spans="1:11" ht="13.5" customHeight="1">
      <c r="A73" s="24" t="s">
        <v>69</v>
      </c>
      <c r="B73" s="22">
        <v>10772</v>
      </c>
      <c r="C73" s="32">
        <v>13.382938870277073</v>
      </c>
      <c r="D73" s="32">
        <v>16.901040618436085</v>
      </c>
      <c r="E73" s="32">
        <v>69.71602051128684</v>
      </c>
      <c r="F73" s="69">
        <v>8346</v>
      </c>
      <c r="G73" s="99">
        <v>59.869477024868225</v>
      </c>
      <c r="H73" s="99">
        <v>4.835379659896008</v>
      </c>
      <c r="I73" s="99">
        <v>35.29514331523577</v>
      </c>
      <c r="J73" s="69">
        <v>12079</v>
      </c>
      <c r="K73" s="69">
        <v>4765</v>
      </c>
    </row>
    <row r="74" spans="1:11" ht="13.5" customHeight="1">
      <c r="A74" s="24" t="s">
        <v>70</v>
      </c>
      <c r="B74" s="22">
        <v>5978</v>
      </c>
      <c r="C74" s="32">
        <v>7.997996422186297</v>
      </c>
      <c r="D74" s="32">
        <v>50.27428082013506</v>
      </c>
      <c r="E74" s="32">
        <v>41.727722757678634</v>
      </c>
      <c r="F74" s="69">
        <v>2965</v>
      </c>
      <c r="G74" s="99">
        <v>52.188984673764836</v>
      </c>
      <c r="H74" s="99">
        <v>2.992369983285241</v>
      </c>
      <c r="I74" s="99">
        <v>44.81864534294993</v>
      </c>
      <c r="J74" s="69">
        <v>3951</v>
      </c>
      <c r="K74" s="69">
        <v>1145</v>
      </c>
    </row>
    <row r="75" spans="1:11" ht="13.5" customHeight="1">
      <c r="A75" s="24" t="s">
        <v>71</v>
      </c>
      <c r="B75" s="22">
        <v>8866</v>
      </c>
      <c r="C75" s="32">
        <v>4.89786781497335</v>
      </c>
      <c r="D75" s="32">
        <v>15.978053139833118</v>
      </c>
      <c r="E75" s="32">
        <v>79.12407904519353</v>
      </c>
      <c r="F75" s="69">
        <v>7894</v>
      </c>
      <c r="G75" s="99">
        <v>49.146123087716475</v>
      </c>
      <c r="H75" s="99">
        <v>4.696576126955116</v>
      </c>
      <c r="I75" s="99">
        <v>46.1573007853284</v>
      </c>
      <c r="J75" s="69">
        <v>9008</v>
      </c>
      <c r="K75" s="69">
        <v>3553</v>
      </c>
    </row>
    <row r="76" spans="1:11" ht="13.5" customHeight="1">
      <c r="A76" s="24" t="s">
        <v>72</v>
      </c>
      <c r="B76" s="22">
        <v>7913</v>
      </c>
      <c r="C76" s="32">
        <v>8.946939427315005</v>
      </c>
      <c r="D76" s="32">
        <v>27.086376704082898</v>
      </c>
      <c r="E76" s="32">
        <v>63.966683868602104</v>
      </c>
      <c r="F76" s="69">
        <v>6390</v>
      </c>
      <c r="G76" s="99">
        <v>61.22707534242202</v>
      </c>
      <c r="H76" s="99">
        <v>5.649178706899105</v>
      </c>
      <c r="I76" s="99">
        <v>33.12374595067888</v>
      </c>
      <c r="J76" s="69">
        <v>10495</v>
      </c>
      <c r="K76" s="69">
        <v>4014</v>
      </c>
    </row>
    <row r="77" spans="1:11" ht="13.5" customHeight="1">
      <c r="A77" s="24" t="s">
        <v>73</v>
      </c>
      <c r="B77" s="22">
        <v>35476</v>
      </c>
      <c r="C77" s="32">
        <v>11.292151315783624</v>
      </c>
      <c r="D77" s="32">
        <v>13.436567153125234</v>
      </c>
      <c r="E77" s="32">
        <v>75.27128153109113</v>
      </c>
      <c r="F77" s="69">
        <v>32703</v>
      </c>
      <c r="G77" s="99">
        <v>56.76508828582795</v>
      </c>
      <c r="H77" s="99">
        <v>11.121935824159417</v>
      </c>
      <c r="I77" s="99">
        <v>32.11297589001263</v>
      </c>
      <c r="J77" s="69">
        <v>44338</v>
      </c>
      <c r="K77" s="69">
        <v>16189</v>
      </c>
    </row>
    <row r="78" spans="1:11" ht="13.5" customHeight="1">
      <c r="A78" s="25" t="s">
        <v>74</v>
      </c>
      <c r="B78" s="30">
        <f>+B79</f>
        <v>32445</v>
      </c>
      <c r="C78" s="31">
        <f>+C79</f>
        <v>3.141630554078277</v>
      </c>
      <c r="D78" s="31">
        <f>+D79</f>
        <v>7.79141963825533</v>
      </c>
      <c r="E78" s="31">
        <f>+E79</f>
        <v>89.06694980766639</v>
      </c>
      <c r="F78" s="68">
        <f>+F79</f>
        <v>14155</v>
      </c>
      <c r="G78" s="98">
        <f>+G79</f>
        <v>68.00239564299079</v>
      </c>
      <c r="H78" s="98">
        <f>+H79</f>
        <v>8.755433751616447</v>
      </c>
      <c r="I78" s="98">
        <f>+I79</f>
        <v>23.24217060539276</v>
      </c>
      <c r="J78" s="68">
        <f>+J79</f>
        <v>22217</v>
      </c>
      <c r="K78" s="68">
        <f>+K79</f>
        <v>8022</v>
      </c>
    </row>
    <row r="79" spans="1:11" ht="13.5" customHeight="1">
      <c r="A79" s="26" t="s">
        <v>75</v>
      </c>
      <c r="B79" s="33">
        <v>32445</v>
      </c>
      <c r="C79" s="34">
        <v>3.141630554078277</v>
      </c>
      <c r="D79" s="34">
        <v>7.79141963825533</v>
      </c>
      <c r="E79" s="34">
        <v>89.06694980766639</v>
      </c>
      <c r="F79" s="70">
        <v>14155</v>
      </c>
      <c r="G79" s="100">
        <v>68.00239564299079</v>
      </c>
      <c r="H79" s="100">
        <v>8.755433751616447</v>
      </c>
      <c r="I79" s="100">
        <v>23.24217060539276</v>
      </c>
      <c r="J79" s="70">
        <v>22217</v>
      </c>
      <c r="K79" s="70">
        <v>8022</v>
      </c>
    </row>
    <row r="80" spans="1:7" ht="13.5" customHeight="1">
      <c r="A80" s="21"/>
      <c r="B80" s="22"/>
      <c r="C80" s="22"/>
      <c r="D80" s="22"/>
      <c r="E80" s="22"/>
      <c r="F80" s="69"/>
      <c r="G80" s="99"/>
    </row>
    <row r="81" spans="1:7" ht="13.5" customHeight="1">
      <c r="A81" s="21"/>
      <c r="B81" s="22"/>
      <c r="C81" s="22"/>
      <c r="D81" s="22"/>
      <c r="E81" s="22"/>
      <c r="F81" s="69"/>
      <c r="G81" s="99"/>
    </row>
    <row r="82" ht="11.25">
      <c r="A82" s="21"/>
    </row>
    <row r="84" spans="2:11" s="35" customFormat="1" ht="9">
      <c r="B84" s="36"/>
      <c r="C84" s="36"/>
      <c r="D84" s="36"/>
      <c r="E84" s="36"/>
      <c r="F84" s="71"/>
      <c r="G84" s="101"/>
      <c r="H84" s="101"/>
      <c r="I84" s="101"/>
      <c r="J84" s="71"/>
      <c r="K84" s="71"/>
    </row>
    <row r="85" spans="2:11" s="35" customFormat="1" ht="9">
      <c r="B85" s="36"/>
      <c r="C85" s="36"/>
      <c r="D85" s="36"/>
      <c r="E85" s="36"/>
      <c r="F85" s="71"/>
      <c r="G85" s="101"/>
      <c r="H85" s="101"/>
      <c r="I85" s="101"/>
      <c r="J85" s="71"/>
      <c r="K85" s="71"/>
    </row>
    <row r="86" spans="1:11" s="35" customFormat="1" ht="9">
      <c r="A86" s="37"/>
      <c r="B86" s="38"/>
      <c r="C86" s="39" t="s">
        <v>84</v>
      </c>
      <c r="D86" s="40"/>
      <c r="E86" s="41" t="s">
        <v>85</v>
      </c>
      <c r="F86" s="102"/>
      <c r="G86" s="101" t="s">
        <v>86</v>
      </c>
      <c r="H86" s="101" t="s">
        <v>87</v>
      </c>
      <c r="I86" s="71"/>
      <c r="J86" s="71"/>
      <c r="K86" s="71"/>
    </row>
    <row r="87" spans="1:17" s="35" customFormat="1" ht="9">
      <c r="A87" s="42"/>
      <c r="B87" s="43" t="s">
        <v>88</v>
      </c>
      <c r="C87" s="44" t="s">
        <v>80</v>
      </c>
      <c r="D87" s="45"/>
      <c r="E87" s="44"/>
      <c r="F87" s="103" t="s">
        <v>80</v>
      </c>
      <c r="G87" s="101"/>
      <c r="H87" s="101"/>
      <c r="I87" s="71"/>
      <c r="J87" s="71">
        <f>'[4]表４'!A4</f>
        <v>0</v>
      </c>
      <c r="K87" s="77" t="str">
        <f>'[4]表４'!B4</f>
        <v>総額</v>
      </c>
      <c r="L87" s="35" t="str">
        <f>'[4]表４'!C4</f>
        <v>関税等加除前</v>
      </c>
      <c r="M87" s="35">
        <f>'[4]表４'!D4</f>
        <v>0</v>
      </c>
      <c r="N87" s="35">
        <f>'[4]表４'!E4</f>
        <v>0</v>
      </c>
      <c r="O87" s="35" t="str">
        <f>'[4]表４'!G4</f>
        <v>関税等加除前</v>
      </c>
      <c r="P87" s="35">
        <f>'[4]表４'!H4</f>
        <v>0</v>
      </c>
      <c r="Q87" s="35">
        <f>'[4]表４'!I4</f>
        <v>0</v>
      </c>
    </row>
    <row r="88" spans="2:17" s="35" customFormat="1" ht="9">
      <c r="B88" s="36"/>
      <c r="C88" s="36" t="s">
        <v>81</v>
      </c>
      <c r="D88" s="36" t="s">
        <v>82</v>
      </c>
      <c r="E88" s="46" t="s">
        <v>83</v>
      </c>
      <c r="F88" s="104" t="s">
        <v>81</v>
      </c>
      <c r="G88" s="101" t="s">
        <v>82</v>
      </c>
      <c r="H88" s="101" t="s">
        <v>83</v>
      </c>
      <c r="I88" s="71"/>
      <c r="J88" s="71">
        <f>'[4]表４'!A5</f>
        <v>0</v>
      </c>
      <c r="K88" s="77">
        <f>'[4]表４'!B5</f>
        <v>0</v>
      </c>
      <c r="L88" s="35" t="str">
        <f>'[4]表５'!C5</f>
        <v>雇用者報酬</v>
      </c>
      <c r="M88" s="35" t="str">
        <f>'[4]表５'!D5</f>
        <v>財産所得</v>
      </c>
      <c r="N88" s="35" t="str">
        <f>'[4]表５'!E5</f>
        <v>企業所得</v>
      </c>
      <c r="O88" s="35" t="s">
        <v>135</v>
      </c>
      <c r="P88" s="35" t="s">
        <v>136</v>
      </c>
      <c r="Q88" s="35" t="s">
        <v>137</v>
      </c>
    </row>
    <row r="89" spans="1:17" s="35" customFormat="1" ht="9">
      <c r="A89" s="35" t="s">
        <v>89</v>
      </c>
      <c r="B89" s="36">
        <v>2324553</v>
      </c>
      <c r="C89" s="36">
        <v>28020</v>
      </c>
      <c r="D89" s="36">
        <v>245371</v>
      </c>
      <c r="E89" s="46">
        <v>2033991</v>
      </c>
      <c r="F89" s="104">
        <v>1.214374507188182</v>
      </c>
      <c r="G89" s="101">
        <v>10.634173423742418</v>
      </c>
      <c r="H89" s="101">
        <v>88.1514520690694</v>
      </c>
      <c r="I89" s="71"/>
      <c r="J89" s="71" t="str">
        <f>'[4]表４'!A6</f>
        <v>熊本市</v>
      </c>
      <c r="K89" s="77">
        <f>'[4]表５'!B6</f>
        <v>2005668</v>
      </c>
      <c r="L89" s="35">
        <f>'[4]表５'!C6</f>
        <v>1292493</v>
      </c>
      <c r="M89" s="35">
        <f>'[4]表５'!D6</f>
        <v>141132</v>
      </c>
      <c r="N89" s="35">
        <f>'[4]表５'!E6</f>
        <v>572044</v>
      </c>
      <c r="O89" s="78">
        <f>'[4]表５'!G6</f>
        <v>64.44201014782583</v>
      </c>
      <c r="P89" s="78">
        <f>'[4]表５'!H6</f>
        <v>7.036635423964742</v>
      </c>
      <c r="Q89" s="78">
        <f>'[4]表５'!I6</f>
        <v>28.521354428209428</v>
      </c>
    </row>
    <row r="90" spans="1:17" s="35" customFormat="1" ht="9">
      <c r="A90" s="35" t="s">
        <v>90</v>
      </c>
      <c r="B90" s="36">
        <v>391913</v>
      </c>
      <c r="C90" s="36">
        <v>24919</v>
      </c>
      <c r="D90" s="36">
        <v>97835</v>
      </c>
      <c r="E90" s="46">
        <v>266264</v>
      </c>
      <c r="F90" s="104">
        <v>6.405582467654628</v>
      </c>
      <c r="G90" s="101">
        <v>25.149178084670034</v>
      </c>
      <c r="H90" s="101">
        <v>68.44523944767533</v>
      </c>
      <c r="I90" s="71"/>
      <c r="J90" s="71" t="str">
        <f>'[4]表４'!A7</f>
        <v>八代市</v>
      </c>
      <c r="K90" s="77">
        <f>'[4]表５'!B7</f>
        <v>300003</v>
      </c>
      <c r="L90" s="35">
        <f>'[4]表５'!C7</f>
        <v>180355</v>
      </c>
      <c r="M90" s="35">
        <f>'[4]表５'!D7</f>
        <v>15830</v>
      </c>
      <c r="N90" s="35">
        <f>'[4]表５'!E7</f>
        <v>103817</v>
      </c>
      <c r="O90" s="78">
        <f>'[4]表５'!G7</f>
        <v>60.1179166710899</v>
      </c>
      <c r="P90" s="78">
        <f>'[4]表５'!H7</f>
        <v>5.276739390794746</v>
      </c>
      <c r="Q90" s="78">
        <f>'[4]表５'!I7</f>
        <v>34.605343938115354</v>
      </c>
    </row>
    <row r="91" spans="1:17" s="35" customFormat="1" ht="9">
      <c r="A91" s="35" t="s">
        <v>91</v>
      </c>
      <c r="B91" s="36">
        <v>107127</v>
      </c>
      <c r="C91" s="36">
        <v>1885</v>
      </c>
      <c r="D91" s="36">
        <v>15979</v>
      </c>
      <c r="E91" s="46">
        <v>88470</v>
      </c>
      <c r="F91" s="104">
        <v>1.7730986514666913</v>
      </c>
      <c r="G91" s="101">
        <v>15.02736116215602</v>
      </c>
      <c r="H91" s="101">
        <v>83.19954018637729</v>
      </c>
      <c r="I91" s="71"/>
      <c r="J91" s="71" t="str">
        <f>'[4]表４'!A8</f>
        <v>人吉市</v>
      </c>
      <c r="K91" s="77">
        <f>'[4]表５'!B8</f>
        <v>76964</v>
      </c>
      <c r="L91" s="35">
        <f>'[4]表５'!C8</f>
        <v>47644</v>
      </c>
      <c r="M91" s="35">
        <f>'[4]表５'!D8</f>
        <v>3666</v>
      </c>
      <c r="N91" s="35">
        <f>'[4]表５'!E8</f>
        <v>25654</v>
      </c>
      <c r="O91" s="78">
        <f>'[4]表５'!G8</f>
        <v>61.90399531443324</v>
      </c>
      <c r="P91" s="78">
        <f>'[4]表５'!H8</f>
        <v>4.763756784474057</v>
      </c>
      <c r="Q91" s="78">
        <f>'[4]表５'!I8</f>
        <v>33.33224790109271</v>
      </c>
    </row>
    <row r="92" spans="1:17" s="35" customFormat="1" ht="9">
      <c r="A92" s="35" t="s">
        <v>92</v>
      </c>
      <c r="B92" s="36">
        <v>106276</v>
      </c>
      <c r="C92" s="36">
        <v>1780</v>
      </c>
      <c r="D92" s="36">
        <v>13812</v>
      </c>
      <c r="E92" s="46">
        <v>89899</v>
      </c>
      <c r="F92" s="104">
        <v>1.6872932574326225</v>
      </c>
      <c r="G92" s="101">
        <v>13.093096042423717</v>
      </c>
      <c r="H92" s="101">
        <v>85.21961070014368</v>
      </c>
      <c r="I92" s="71"/>
      <c r="J92" s="71" t="str">
        <f>'[4]表４'!A9</f>
        <v>荒尾市</v>
      </c>
      <c r="K92" s="77">
        <f>'[4]表５'!B9</f>
        <v>113523</v>
      </c>
      <c r="L92" s="35">
        <f>'[4]表５'!C9</f>
        <v>74289</v>
      </c>
      <c r="M92" s="35">
        <f>'[4]表５'!D9</f>
        <v>7030</v>
      </c>
      <c r="N92" s="35">
        <f>'[4]表５'!E9</f>
        <v>32204</v>
      </c>
      <c r="O92" s="78">
        <f>'[4]表５'!G9</f>
        <v>65.43972177234431</v>
      </c>
      <c r="P92" s="78">
        <f>'[4]表５'!H9</f>
        <v>6.192832975043868</v>
      </c>
      <c r="Q92" s="78">
        <f>'[4]表５'!I9</f>
        <v>28.367445252611823</v>
      </c>
    </row>
    <row r="93" spans="1:17" s="35" customFormat="1" ht="9">
      <c r="A93" s="35" t="s">
        <v>93</v>
      </c>
      <c r="B93" s="36">
        <v>80408</v>
      </c>
      <c r="C93" s="36">
        <v>1278</v>
      </c>
      <c r="D93" s="36">
        <v>20289</v>
      </c>
      <c r="E93" s="46">
        <v>58246</v>
      </c>
      <c r="F93" s="104">
        <v>1.6016123564867486</v>
      </c>
      <c r="G93" s="101">
        <v>25.42073251861404</v>
      </c>
      <c r="H93" s="101">
        <v>72.97765512489921</v>
      </c>
      <c r="I93" s="71"/>
      <c r="J93" s="71" t="str">
        <f>'[4]表４'!A10</f>
        <v>水俣市</v>
      </c>
      <c r="K93" s="77">
        <f>'[4]表５'!B10</f>
        <v>56020</v>
      </c>
      <c r="L93" s="35">
        <f>'[4]表５'!C10</f>
        <v>35806</v>
      </c>
      <c r="M93" s="35">
        <f>'[4]表５'!D10</f>
        <v>2653</v>
      </c>
      <c r="N93" s="35">
        <f>'[4]表５'!E10</f>
        <v>17561</v>
      </c>
      <c r="O93" s="78">
        <f>'[4]表５'!G10</f>
        <v>63.91612677695534</v>
      </c>
      <c r="P93" s="78">
        <f>'[4]表５'!H10</f>
        <v>4.736664774168263</v>
      </c>
      <c r="Q93" s="78">
        <f>'[4]表５'!I10</f>
        <v>31.34720844887639</v>
      </c>
    </row>
    <row r="94" spans="1:17" s="35" customFormat="1" ht="9">
      <c r="A94" s="35" t="s">
        <v>94</v>
      </c>
      <c r="B94" s="36">
        <v>179259</v>
      </c>
      <c r="C94" s="36">
        <v>15693</v>
      </c>
      <c r="D94" s="36">
        <v>37285</v>
      </c>
      <c r="E94" s="46">
        <v>124957</v>
      </c>
      <c r="F94" s="104">
        <v>8.819503241577117</v>
      </c>
      <c r="G94" s="101">
        <v>20.954319016337013</v>
      </c>
      <c r="H94" s="101">
        <v>70.22617774208588</v>
      </c>
      <c r="I94" s="71"/>
      <c r="J94" s="71" t="str">
        <f>'[4]表４'!A11</f>
        <v>玉名市</v>
      </c>
      <c r="K94" s="77">
        <f>'[4]表５'!B11</f>
        <v>156140</v>
      </c>
      <c r="L94" s="35">
        <f>'[4]表５'!C11</f>
        <v>96764</v>
      </c>
      <c r="M94" s="35">
        <f>'[4]表５'!D11</f>
        <v>7684</v>
      </c>
      <c r="N94" s="35">
        <f>'[4]表５'!E11</f>
        <v>51692</v>
      </c>
      <c r="O94" s="78">
        <f>'[4]表５'!G11</f>
        <v>61.97265832346566</v>
      </c>
      <c r="P94" s="78">
        <f>'[4]表５'!H11</f>
        <v>4.920942622203878</v>
      </c>
      <c r="Q94" s="78">
        <f>'[4]表５'!I11</f>
        <v>33.106399054330474</v>
      </c>
    </row>
    <row r="95" spans="1:17" s="35" customFormat="1" ht="9">
      <c r="A95" s="35" t="s">
        <v>95</v>
      </c>
      <c r="B95" s="36">
        <v>164607</v>
      </c>
      <c r="C95" s="36">
        <v>8326</v>
      </c>
      <c r="D95" s="36">
        <v>55888</v>
      </c>
      <c r="E95" s="46">
        <v>99177</v>
      </c>
      <c r="F95" s="104">
        <v>5.095622958942735</v>
      </c>
      <c r="G95" s="101">
        <v>34.20509140230173</v>
      </c>
      <c r="H95" s="101">
        <v>60.69928563875553</v>
      </c>
      <c r="I95" s="71"/>
      <c r="J95" s="71" t="str">
        <f>'[4]表４'!A12</f>
        <v>山鹿市</v>
      </c>
      <c r="K95" s="77">
        <f>'[4]表５'!B12</f>
        <v>116389</v>
      </c>
      <c r="L95" s="35">
        <f>'[4]表５'!C12</f>
        <v>69785</v>
      </c>
      <c r="M95" s="35">
        <f>'[4]表５'!D12</f>
        <v>8056</v>
      </c>
      <c r="N95" s="35">
        <f>'[4]表５'!E12</f>
        <v>38548</v>
      </c>
      <c r="O95" s="78">
        <f>'[4]表５'!G12</f>
        <v>59.95862851670145</v>
      </c>
      <c r="P95" s="78">
        <f>'[4]表５'!H12</f>
        <v>6.921370304453226</v>
      </c>
      <c r="Q95" s="78">
        <f>'[4]表５'!I12</f>
        <v>33.12000117884533</v>
      </c>
    </row>
    <row r="96" spans="1:17" s="35" customFormat="1" ht="9">
      <c r="A96" s="35" t="s">
        <v>96</v>
      </c>
      <c r="B96" s="36">
        <v>169479</v>
      </c>
      <c r="C96" s="36">
        <v>12509</v>
      </c>
      <c r="D96" s="36">
        <v>63140</v>
      </c>
      <c r="E96" s="46">
        <v>92578</v>
      </c>
      <c r="F96" s="104">
        <v>7.435887239983845</v>
      </c>
      <c r="G96" s="101">
        <v>37.53252273599981</v>
      </c>
      <c r="H96" s="101">
        <v>55.03159002401634</v>
      </c>
      <c r="I96" s="71"/>
      <c r="J96" s="71" t="str">
        <f>'[4]表４'!A13</f>
        <v>菊池市</v>
      </c>
      <c r="K96" s="77">
        <f>'[4]表５'!B13</f>
        <v>111983</v>
      </c>
      <c r="L96" s="35">
        <f>'[4]表５'!C13</f>
        <v>67081</v>
      </c>
      <c r="M96" s="35">
        <f>'[4]表５'!D13</f>
        <v>5919</v>
      </c>
      <c r="N96" s="35">
        <f>'[4]表５'!E13</f>
        <v>38983</v>
      </c>
      <c r="O96" s="78">
        <f>'[4]表５'!G13</f>
        <v>59.90271546842209</v>
      </c>
      <c r="P96" s="78">
        <f>'[4]表５'!H13</f>
        <v>5.285785593599622</v>
      </c>
      <c r="Q96" s="78">
        <f>'[4]表５'!I13</f>
        <v>34.81149893797829</v>
      </c>
    </row>
    <row r="97" spans="1:17" s="35" customFormat="1" ht="9">
      <c r="A97" s="35" t="s">
        <v>97</v>
      </c>
      <c r="B97" s="36">
        <v>107427</v>
      </c>
      <c r="C97" s="36">
        <v>3449</v>
      </c>
      <c r="D97" s="36">
        <v>39399</v>
      </c>
      <c r="E97" s="46">
        <v>63786</v>
      </c>
      <c r="F97" s="104">
        <v>3.2342900945292907</v>
      </c>
      <c r="G97" s="101">
        <v>36.947782194374284</v>
      </c>
      <c r="H97" s="101">
        <v>59.81792771109643</v>
      </c>
      <c r="I97" s="71"/>
      <c r="J97" s="71" t="str">
        <f>'[4]表４'!A14</f>
        <v>宇土市</v>
      </c>
      <c r="K97" s="77">
        <f>'[4]表５'!B14</f>
        <v>86505</v>
      </c>
      <c r="L97" s="35">
        <f>'[4]表５'!C14</f>
        <v>55005</v>
      </c>
      <c r="M97" s="35">
        <f>'[4]表５'!D14</f>
        <v>4728</v>
      </c>
      <c r="N97" s="35">
        <f>'[4]表５'!E14</f>
        <v>26773</v>
      </c>
      <c r="O97" s="78">
        <f>'[4]表５'!G14</f>
        <v>63.585421882998084</v>
      </c>
      <c r="P97" s="78">
        <f>'[4]表５'!H14</f>
        <v>5.465304469965666</v>
      </c>
      <c r="Q97" s="78">
        <f>'[4]表５'!I14</f>
        <v>30.949273647036247</v>
      </c>
    </row>
    <row r="98" spans="1:17" s="35" customFormat="1" ht="9">
      <c r="A98" s="35" t="s">
        <v>98</v>
      </c>
      <c r="B98" s="36">
        <v>74047</v>
      </c>
      <c r="C98" s="36">
        <v>5195</v>
      </c>
      <c r="D98" s="36">
        <v>9123</v>
      </c>
      <c r="E98" s="46">
        <v>59182</v>
      </c>
      <c r="F98" s="104">
        <v>7.067472859406478</v>
      </c>
      <c r="G98" s="101">
        <v>12.412320311602624</v>
      </c>
      <c r="H98" s="101">
        <v>80.52020682899091</v>
      </c>
      <c r="I98" s="71"/>
      <c r="J98" s="71" t="str">
        <f>'[4]表４'!A15</f>
        <v>上天草市</v>
      </c>
      <c r="K98" s="77">
        <f>'[4]表５'!B15</f>
        <v>59719</v>
      </c>
      <c r="L98" s="35">
        <f>'[4]表５'!C15</f>
        <v>35206</v>
      </c>
      <c r="M98" s="35">
        <f>'[4]表５'!D15</f>
        <v>3373</v>
      </c>
      <c r="N98" s="35">
        <f>'[4]表５'!E15</f>
        <v>21140</v>
      </c>
      <c r="O98" s="78">
        <f>'[4]表５'!G15</f>
        <v>58.952834665685685</v>
      </c>
      <c r="P98" s="78">
        <f>'[4]表５'!H15</f>
        <v>5.648434274280211</v>
      </c>
      <c r="Q98" s="78">
        <f>'[4]表５'!I15</f>
        <v>35.39873106003411</v>
      </c>
    </row>
    <row r="99" spans="1:17" s="35" customFormat="1" ht="9">
      <c r="A99" s="35" t="s">
        <v>99</v>
      </c>
      <c r="B99" s="36">
        <v>180132</v>
      </c>
      <c r="C99" s="36">
        <v>11899</v>
      </c>
      <c r="D99" s="36">
        <v>44284</v>
      </c>
      <c r="E99" s="46">
        <v>122618</v>
      </c>
      <c r="F99" s="104">
        <v>6.65470091213234</v>
      </c>
      <c r="G99" s="101">
        <v>24.767336405959163</v>
      </c>
      <c r="H99" s="101">
        <v>68.5779626819085</v>
      </c>
      <c r="I99" s="71"/>
      <c r="J99" s="71" t="str">
        <f>'[4]表４'!A16</f>
        <v>宇城市</v>
      </c>
      <c r="K99" s="77">
        <f>'[4]表５'!B16</f>
        <v>134000</v>
      </c>
      <c r="L99" s="35">
        <f>'[4]表５'!C16</f>
        <v>81625</v>
      </c>
      <c r="M99" s="35">
        <f>'[4]表５'!D16</f>
        <v>5589</v>
      </c>
      <c r="N99" s="35">
        <f>'[4]表５'!E16</f>
        <v>46786</v>
      </c>
      <c r="O99" s="78">
        <f>'[4]表５'!G16</f>
        <v>60.9140819142303</v>
      </c>
      <c r="P99" s="78">
        <f>'[4]表５'!H16</f>
        <v>4.170896849625689</v>
      </c>
      <c r="Q99" s="78">
        <f>'[4]表５'!I16</f>
        <v>34.915021236144014</v>
      </c>
    </row>
    <row r="100" spans="1:17" s="35" customFormat="1" ht="9">
      <c r="A100" s="35" t="s">
        <v>100</v>
      </c>
      <c r="B100" s="36">
        <v>86422</v>
      </c>
      <c r="C100" s="36">
        <v>6241</v>
      </c>
      <c r="D100" s="36">
        <v>19712</v>
      </c>
      <c r="E100" s="46">
        <v>59831</v>
      </c>
      <c r="F100" s="104">
        <v>7.274991689702541</v>
      </c>
      <c r="G100" s="101">
        <v>22.978388462507553</v>
      </c>
      <c r="H100" s="101">
        <v>69.7466198477899</v>
      </c>
      <c r="I100" s="71"/>
      <c r="J100" s="71" t="str">
        <f>'[4]表４'!A17</f>
        <v>阿蘇市</v>
      </c>
      <c r="K100" s="77">
        <f>'[4]表５'!B17</f>
        <v>58662</v>
      </c>
      <c r="L100" s="35">
        <f>'[4]表５'!C17</f>
        <v>36529</v>
      </c>
      <c r="M100" s="35">
        <f>'[4]表５'!D17</f>
        <v>2800</v>
      </c>
      <c r="N100" s="35">
        <f>'[4]表５'!E17</f>
        <v>19334</v>
      </c>
      <c r="O100" s="78">
        <f>'[4]表５'!G17</f>
        <v>62.27034958134071</v>
      </c>
      <c r="P100" s="78">
        <f>'[4]表５'!H17</f>
        <v>4.772257903031912</v>
      </c>
      <c r="Q100" s="78">
        <f>'[4]表５'!I17</f>
        <v>32.957392515627376</v>
      </c>
    </row>
    <row r="101" spans="1:17" s="35" customFormat="1" ht="9">
      <c r="A101" s="35" t="s">
        <v>101</v>
      </c>
      <c r="B101" s="36">
        <v>211345</v>
      </c>
      <c r="C101" s="36">
        <v>11386</v>
      </c>
      <c r="D101" s="36">
        <v>21889</v>
      </c>
      <c r="E101" s="47">
        <v>176509</v>
      </c>
      <c r="F101" s="105">
        <v>5.427476314993372</v>
      </c>
      <c r="G101" s="101">
        <v>10.434129479991931</v>
      </c>
      <c r="H101" s="101">
        <v>84.13839420501469</v>
      </c>
      <c r="I101" s="71"/>
      <c r="J101" s="71" t="str">
        <f>'[4]表４'!A18</f>
        <v>天草市</v>
      </c>
      <c r="K101" s="77">
        <f>'[4]表５'!B18</f>
        <v>173544</v>
      </c>
      <c r="L101" s="35">
        <f>'[4]表５'!C18</f>
        <v>104758</v>
      </c>
      <c r="M101" s="35">
        <f>'[4]表５'!D18</f>
        <v>11026</v>
      </c>
      <c r="N101" s="35">
        <f>'[4]表５'!E18</f>
        <v>57760</v>
      </c>
      <c r="O101" s="78">
        <f>'[4]表５'!G18</f>
        <v>60.36388154659398</v>
      </c>
      <c r="P101" s="78">
        <f>'[4]表５'!H18</f>
        <v>6.353709879260705</v>
      </c>
      <c r="Q101" s="78">
        <f>'[4]表５'!I18</f>
        <v>33.28240857414532</v>
      </c>
    </row>
    <row r="102" spans="1:17" s="35" customFormat="1" ht="9">
      <c r="A102" s="49" t="s">
        <v>102</v>
      </c>
      <c r="B102" s="50">
        <v>170856</v>
      </c>
      <c r="C102" s="50">
        <v>3984</v>
      </c>
      <c r="D102" s="50">
        <v>62685</v>
      </c>
      <c r="E102" s="48">
        <v>102925</v>
      </c>
      <c r="F102" s="106">
        <v>2.3491720066388075</v>
      </c>
      <c r="G102" s="107">
        <v>36.96157727818413</v>
      </c>
      <c r="H102" s="107">
        <v>60.68925071517705</v>
      </c>
      <c r="I102" s="71"/>
      <c r="J102" s="79" t="str">
        <f>'[4]表４'!A19</f>
        <v>合志市</v>
      </c>
      <c r="K102" s="80">
        <f>'[4]表５'!B19</f>
        <v>146779</v>
      </c>
      <c r="L102" s="49">
        <f>'[4]表５'!C19</f>
        <v>95591</v>
      </c>
      <c r="M102" s="49">
        <f>'[4]表５'!D19</f>
        <v>6145</v>
      </c>
      <c r="N102" s="49">
        <f>'[4]表５'!E19</f>
        <v>45043</v>
      </c>
      <c r="O102" s="81">
        <f>'[4]表５'!G19</f>
        <v>65.12586180335894</v>
      </c>
      <c r="P102" s="81">
        <f>'[4]表５'!H19</f>
        <v>4.1865015738930085</v>
      </c>
      <c r="Q102" s="81">
        <f>'[4]表５'!I19</f>
        <v>30.68763662274806</v>
      </c>
    </row>
    <row r="103" spans="2:17" s="35" customFormat="1" ht="9">
      <c r="B103" s="36">
        <f>SUM(B89:B102)</f>
        <v>4353851</v>
      </c>
      <c r="C103" s="36">
        <f>SUM(C89:C102)</f>
        <v>136564</v>
      </c>
      <c r="D103" s="36">
        <f>SUM(D89:D102)</f>
        <v>746691</v>
      </c>
      <c r="E103" s="36">
        <f>SUM(E89:E102)</f>
        <v>3438433</v>
      </c>
      <c r="F103" s="104">
        <f>100*C103/$B103</f>
        <v>3.1366254839681007</v>
      </c>
      <c r="G103" s="104">
        <f>100*D103/$B103</f>
        <v>17.150127553744948</v>
      </c>
      <c r="H103" s="104">
        <f>100*E103/$B103</f>
        <v>78.97452163613316</v>
      </c>
      <c r="I103" s="71"/>
      <c r="J103" s="71"/>
      <c r="K103" s="77">
        <f>SUM(K89:K102)</f>
        <v>3595899</v>
      </c>
      <c r="L103" s="77">
        <f>SUM(L89:L102)</f>
        <v>2272931</v>
      </c>
      <c r="M103" s="77">
        <f>SUM(M89:M102)</f>
        <v>225631</v>
      </c>
      <c r="N103" s="77">
        <f>SUM(N89:N102)</f>
        <v>1097339</v>
      </c>
      <c r="O103" s="78">
        <f>+L103/K103*100</f>
        <v>63.2089777827464</v>
      </c>
      <c r="P103" s="78">
        <f>+M103/K103*100</f>
        <v>6.2746756791556155</v>
      </c>
      <c r="Q103" s="78">
        <f>+N103/K103*100</f>
        <v>30.516402157012752</v>
      </c>
    </row>
    <row r="104" spans="2:17" s="35" customFormat="1" ht="9">
      <c r="B104" s="36"/>
      <c r="C104" s="36"/>
      <c r="D104" s="36"/>
      <c r="E104" s="46"/>
      <c r="F104" s="104"/>
      <c r="G104" s="101"/>
      <c r="H104" s="101"/>
      <c r="I104" s="71"/>
      <c r="J104" s="71"/>
      <c r="K104" s="77"/>
      <c r="O104" s="78"/>
      <c r="P104" s="78"/>
      <c r="Q104" s="78"/>
    </row>
    <row r="105" spans="1:17" s="35" customFormat="1" ht="9">
      <c r="A105" s="35" t="s">
        <v>103</v>
      </c>
      <c r="B105" s="36">
        <v>20045</v>
      </c>
      <c r="C105" s="36">
        <v>1042</v>
      </c>
      <c r="D105" s="36">
        <v>3433</v>
      </c>
      <c r="E105" s="46">
        <v>15422</v>
      </c>
      <c r="F105" s="104">
        <v>5.237149003378357</v>
      </c>
      <c r="G105" s="101">
        <v>17.25272116964589</v>
      </c>
      <c r="H105" s="101">
        <v>77.51012982697576</v>
      </c>
      <c r="I105" s="71"/>
      <c r="J105" s="71" t="str">
        <f>'[4]表４'!A20</f>
        <v>美里町</v>
      </c>
      <c r="K105" s="77">
        <v>19158</v>
      </c>
      <c r="L105" s="35">
        <f>'[4]表５'!C20</f>
        <v>12281</v>
      </c>
      <c r="M105" s="35">
        <f>'[4]表５'!D20</f>
        <v>1039</v>
      </c>
      <c r="N105" s="35">
        <f>'[4]表５'!E20</f>
        <v>5837</v>
      </c>
      <c r="O105" s="78">
        <f>'[4]表５'!G20</f>
        <v>64.10683505379542</v>
      </c>
      <c r="P105" s="78">
        <f>'[4]表５'!H20</f>
        <v>5.424697342335999</v>
      </c>
      <c r="Q105" s="78">
        <f>'[4]表５'!I20</f>
        <v>30.468467603868593</v>
      </c>
    </row>
    <row r="106" spans="2:17" s="35" customFormat="1" ht="9">
      <c r="B106" s="36"/>
      <c r="C106" s="36"/>
      <c r="D106" s="36"/>
      <c r="E106" s="46"/>
      <c r="F106" s="104"/>
      <c r="G106" s="101"/>
      <c r="H106" s="101"/>
      <c r="I106" s="71"/>
      <c r="J106" s="71"/>
      <c r="K106" s="77"/>
      <c r="O106" s="78"/>
      <c r="P106" s="78"/>
      <c r="Q106" s="78"/>
    </row>
    <row r="107" spans="1:17" s="35" customFormat="1" ht="9">
      <c r="A107" s="35" t="s">
        <v>104</v>
      </c>
      <c r="B107" s="36">
        <v>12144</v>
      </c>
      <c r="C107" s="36">
        <v>1219</v>
      </c>
      <c r="D107" s="36">
        <v>3360</v>
      </c>
      <c r="E107" s="46">
        <v>7476</v>
      </c>
      <c r="F107" s="104">
        <v>10.110058581775077</v>
      </c>
      <c r="G107" s="101">
        <v>27.87130910972471</v>
      </c>
      <c r="H107" s="101">
        <v>62.018632308500216</v>
      </c>
      <c r="I107" s="71"/>
      <c r="J107" s="71" t="str">
        <f>'[4]表４'!A21</f>
        <v>玉東町</v>
      </c>
      <c r="K107" s="77">
        <f>'[4]表５'!B21</f>
        <v>11461</v>
      </c>
      <c r="L107" s="35">
        <f>'[4]表５'!C21</f>
        <v>6729</v>
      </c>
      <c r="M107" s="35">
        <f>'[4]表５'!D21</f>
        <v>769</v>
      </c>
      <c r="N107" s="35">
        <f>'[4]表５'!E21</f>
        <v>3963</v>
      </c>
      <c r="O107" s="78">
        <f>'[4]表５'!G21</f>
        <v>58.71409385089857</v>
      </c>
      <c r="P107" s="78">
        <f>'[4]表５'!H21</f>
        <v>6.708671199986233</v>
      </c>
      <c r="Q107" s="78">
        <f>'[4]表５'!I21</f>
        <v>34.57723494911519</v>
      </c>
    </row>
    <row r="108" spans="1:17" s="35" customFormat="1" ht="9">
      <c r="A108" s="35" t="s">
        <v>105</v>
      </c>
      <c r="B108" s="36">
        <v>40787</v>
      </c>
      <c r="C108" s="36">
        <v>1397</v>
      </c>
      <c r="D108" s="36">
        <v>23636</v>
      </c>
      <c r="E108" s="46">
        <v>15452</v>
      </c>
      <c r="F108" s="104">
        <v>3.451112201748799</v>
      </c>
      <c r="G108" s="101">
        <v>58.38222467678986</v>
      </c>
      <c r="H108" s="101">
        <v>38.16666312146134</v>
      </c>
      <c r="I108" s="71"/>
      <c r="J108" s="71" t="str">
        <f>'[4]表４'!A22</f>
        <v>南関町</v>
      </c>
      <c r="K108" s="77">
        <f>'[4]表５'!B22</f>
        <v>23272</v>
      </c>
      <c r="L108" s="35">
        <f>'[4]表５'!C22</f>
        <v>12685</v>
      </c>
      <c r="M108" s="35">
        <f>'[4]表５'!D22</f>
        <v>1071</v>
      </c>
      <c r="N108" s="35">
        <f>'[4]表５'!E22</f>
        <v>9516</v>
      </c>
      <c r="O108" s="78">
        <f>'[4]表５'!G22</f>
        <v>54.50743598153148</v>
      </c>
      <c r="P108" s="78">
        <f>'[4]表５'!H22</f>
        <v>4.601491412209072</v>
      </c>
      <c r="Q108" s="78">
        <f>'[4]表５'!I22</f>
        <v>40.89107260625944</v>
      </c>
    </row>
    <row r="109" spans="1:17" s="35" customFormat="1" ht="9">
      <c r="A109" s="51" t="s">
        <v>106</v>
      </c>
      <c r="B109" s="52">
        <v>83475</v>
      </c>
      <c r="C109" s="52">
        <v>1064</v>
      </c>
      <c r="D109" s="52">
        <v>56686</v>
      </c>
      <c r="E109" s="47">
        <v>25108</v>
      </c>
      <c r="F109" s="105">
        <v>1.283903348170978</v>
      </c>
      <c r="G109" s="108">
        <v>68.41330799073528</v>
      </c>
      <c r="H109" s="108">
        <v>30.30278866109374</v>
      </c>
      <c r="I109" s="71"/>
      <c r="J109" s="71" t="str">
        <f>'[4]表４'!A23</f>
        <v>長洲町</v>
      </c>
      <c r="K109" s="77">
        <f>'[4]表５'!B23</f>
        <v>43547</v>
      </c>
      <c r="L109" s="35">
        <f>'[4]表５'!C23</f>
        <v>24302</v>
      </c>
      <c r="M109" s="35">
        <f>'[4]表５'!D23</f>
        <v>2346</v>
      </c>
      <c r="N109" s="35">
        <f>'[4]表５'!E23</f>
        <v>16900</v>
      </c>
      <c r="O109" s="78">
        <f>'[4]表５'!G23</f>
        <v>55.80511338346512</v>
      </c>
      <c r="P109" s="78">
        <f>'[4]表５'!H23</f>
        <v>5.3868996017900015</v>
      </c>
      <c r="Q109" s="78">
        <f>'[4]表５'!I23</f>
        <v>38.807987014744874</v>
      </c>
    </row>
    <row r="110" spans="1:17" s="35" customFormat="1" ht="9">
      <c r="A110" s="49" t="s">
        <v>107</v>
      </c>
      <c r="B110" s="50">
        <v>32019</v>
      </c>
      <c r="C110" s="50">
        <v>2717</v>
      </c>
      <c r="D110" s="50">
        <v>12012</v>
      </c>
      <c r="E110" s="48">
        <v>17054</v>
      </c>
      <c r="F110" s="106">
        <v>8.547696641388868</v>
      </c>
      <c r="G110" s="107">
        <v>37.79527739324796</v>
      </c>
      <c r="H110" s="107">
        <v>53.657025965363175</v>
      </c>
      <c r="I110" s="71"/>
      <c r="J110" s="79" t="str">
        <f>'[4]表４'!A24</f>
        <v>和水町</v>
      </c>
      <c r="K110" s="80">
        <f>'[4]表５'!B24</f>
        <v>23666</v>
      </c>
      <c r="L110" s="49">
        <f>'[4]表５'!C24</f>
        <v>12939</v>
      </c>
      <c r="M110" s="49">
        <f>'[4]表５'!D24</f>
        <v>2048</v>
      </c>
      <c r="N110" s="49">
        <f>'[4]表５'!E24</f>
        <v>8679</v>
      </c>
      <c r="O110" s="81">
        <f>'[4]表５'!G24</f>
        <v>54.673831397080676</v>
      </c>
      <c r="P110" s="81">
        <f>'[4]表５'!H24</f>
        <v>8.654516891404938</v>
      </c>
      <c r="Q110" s="81">
        <f>'[4]表５'!I24</f>
        <v>36.67165171151439</v>
      </c>
    </row>
    <row r="111" spans="2:17" s="35" customFormat="1" ht="9">
      <c r="B111" s="36">
        <f>SUM(B107:B110)</f>
        <v>168425</v>
      </c>
      <c r="C111" s="36">
        <f>SUM(C107:C110)</f>
        <v>6397</v>
      </c>
      <c r="D111" s="36">
        <f>SUM(D107:D110)</f>
        <v>95694</v>
      </c>
      <c r="E111" s="36">
        <f>SUM(E107:E110)</f>
        <v>65090</v>
      </c>
      <c r="F111" s="104">
        <f>100*C111/$B111</f>
        <v>3.7981297313344218</v>
      </c>
      <c r="G111" s="104">
        <f>100*D111/$B111</f>
        <v>56.816980852011284</v>
      </c>
      <c r="H111" s="104">
        <f>100*E111/$B111</f>
        <v>38.646281727772006</v>
      </c>
      <c r="I111" s="71"/>
      <c r="J111" s="71"/>
      <c r="K111" s="77">
        <f>SUM(K107:K110)</f>
        <v>101946</v>
      </c>
      <c r="L111" s="77">
        <f>SUM(L107:L110)</f>
        <v>56655</v>
      </c>
      <c r="M111" s="77">
        <f>SUM(M107:M110)</f>
        <v>6234</v>
      </c>
      <c r="N111" s="77">
        <f>SUM(N107:N110)</f>
        <v>39058</v>
      </c>
      <c r="O111" s="78">
        <f>+L111/K111*100</f>
        <v>55.57353893237597</v>
      </c>
      <c r="P111" s="78">
        <f>+M111/K111*100</f>
        <v>6.115002059914072</v>
      </c>
      <c r="Q111" s="78">
        <f>+N111/K111*100</f>
        <v>38.312439919172895</v>
      </c>
    </row>
    <row r="112" spans="2:17" s="35" customFormat="1" ht="9">
      <c r="B112" s="36"/>
      <c r="C112" s="36"/>
      <c r="D112" s="36"/>
      <c r="E112" s="46"/>
      <c r="F112" s="104"/>
      <c r="G112" s="101"/>
      <c r="H112" s="101"/>
      <c r="I112" s="71"/>
      <c r="J112" s="71"/>
      <c r="K112" s="77"/>
      <c r="O112" s="78"/>
      <c r="P112" s="78"/>
      <c r="Q112" s="78"/>
    </row>
    <row r="113" spans="1:17" s="35" customFormat="1" ht="9">
      <c r="A113" s="35" t="s">
        <v>108</v>
      </c>
      <c r="B113" s="36">
        <v>162941</v>
      </c>
      <c r="C113" s="36">
        <v>2711</v>
      </c>
      <c r="D113" s="36">
        <v>89369</v>
      </c>
      <c r="E113" s="47">
        <v>69657</v>
      </c>
      <c r="F113" s="105">
        <v>1.676407352460731</v>
      </c>
      <c r="G113" s="101">
        <v>55.25552277459111</v>
      </c>
      <c r="H113" s="101">
        <v>43.06806987294816</v>
      </c>
      <c r="I113" s="71"/>
      <c r="J113" s="71" t="str">
        <f>'[4]表４'!A25</f>
        <v>大津町</v>
      </c>
      <c r="K113" s="77">
        <f>'[4]表５'!B25</f>
        <v>92821</v>
      </c>
      <c r="L113" s="35">
        <f>'[4]表５'!C25</f>
        <v>56820</v>
      </c>
      <c r="M113" s="35">
        <f>'[4]表５'!D25</f>
        <v>4421</v>
      </c>
      <c r="N113" s="35">
        <f>'[4]表５'!E25</f>
        <v>31580</v>
      </c>
      <c r="O113" s="78">
        <f>'[4]表５'!G25</f>
        <v>61.21414094654095</v>
      </c>
      <c r="P113" s="78">
        <f>'[4]表５'!H25</f>
        <v>4.763156487122079</v>
      </c>
      <c r="Q113" s="78">
        <f>'[4]表５'!I25</f>
        <v>34.022702566336974</v>
      </c>
    </row>
    <row r="114" spans="1:17" s="35" customFormat="1" ht="9">
      <c r="A114" s="49" t="s">
        <v>109</v>
      </c>
      <c r="B114" s="50">
        <v>271800</v>
      </c>
      <c r="C114" s="50">
        <v>1959</v>
      </c>
      <c r="D114" s="50">
        <v>177216</v>
      </c>
      <c r="E114" s="48">
        <v>90618</v>
      </c>
      <c r="F114" s="106">
        <v>0.7262280197236228</v>
      </c>
      <c r="G114" s="107">
        <v>65.68582186651656</v>
      </c>
      <c r="H114" s="107">
        <v>33.58795011375982</v>
      </c>
      <c r="I114" s="71"/>
      <c r="J114" s="79" t="str">
        <f>'[4]表４'!A26</f>
        <v>菊陽町</v>
      </c>
      <c r="K114" s="80">
        <f>'[4]表５'!B26</f>
        <v>125274</v>
      </c>
      <c r="L114" s="49">
        <f>'[4]表５'!C26</f>
        <v>72958</v>
      </c>
      <c r="M114" s="49">
        <f>'[4]表５'!D26</f>
        <v>4272</v>
      </c>
      <c r="N114" s="49">
        <f>'[4]表５'!E26</f>
        <v>48044</v>
      </c>
      <c r="O114" s="81">
        <f>'[4]表５'!G26</f>
        <v>58.23858254979457</v>
      </c>
      <c r="P114" s="81">
        <f>'[4]表５'!H26</f>
        <v>3.410103434891138</v>
      </c>
      <c r="Q114" s="81">
        <f>'[4]表５'!I26</f>
        <v>38.351314015314294</v>
      </c>
    </row>
    <row r="115" spans="2:17" s="35" customFormat="1" ht="9">
      <c r="B115" s="36">
        <f>SUM(B113:B114)</f>
        <v>434741</v>
      </c>
      <c r="C115" s="36">
        <f>SUM(C113:C114)</f>
        <v>4670</v>
      </c>
      <c r="D115" s="36">
        <f>SUM(D113:D114)</f>
        <v>266585</v>
      </c>
      <c r="E115" s="36">
        <f>SUM(E113:E114)</f>
        <v>160275</v>
      </c>
      <c r="F115" s="104">
        <f>100*C115/$B115</f>
        <v>1.0742028012080755</v>
      </c>
      <c r="G115" s="104">
        <f>100*D115/$B115</f>
        <v>61.32041836403744</v>
      </c>
      <c r="H115" s="104">
        <f>100*E115/$B115</f>
        <v>36.86677815066902</v>
      </c>
      <c r="I115" s="71"/>
      <c r="J115" s="71"/>
      <c r="K115" s="77">
        <f>SUM(K113:K114)</f>
        <v>218095</v>
      </c>
      <c r="L115" s="77">
        <f>SUM(L113:L114)</f>
        <v>129778</v>
      </c>
      <c r="M115" s="77">
        <f>SUM(M113:M114)</f>
        <v>8693</v>
      </c>
      <c r="N115" s="77">
        <f>SUM(N113:N114)</f>
        <v>79624</v>
      </c>
      <c r="O115" s="78">
        <f>+L115/K115*100</f>
        <v>59.50526146862606</v>
      </c>
      <c r="P115" s="78">
        <f>+M115/K115*100</f>
        <v>3.9858777138402988</v>
      </c>
      <c r="Q115" s="78">
        <f>+N115/K115*100</f>
        <v>36.508860817533645</v>
      </c>
    </row>
    <row r="116" spans="2:17" s="35" customFormat="1" ht="9">
      <c r="B116" s="36"/>
      <c r="C116" s="36"/>
      <c r="D116" s="36"/>
      <c r="E116" s="46"/>
      <c r="F116" s="104"/>
      <c r="G116" s="101"/>
      <c r="H116" s="101"/>
      <c r="I116" s="71"/>
      <c r="J116" s="71"/>
      <c r="K116" s="77"/>
      <c r="O116" s="78"/>
      <c r="P116" s="78"/>
      <c r="Q116" s="78"/>
    </row>
    <row r="117" spans="1:17" s="35" customFormat="1" ht="9">
      <c r="A117" s="35" t="s">
        <v>110</v>
      </c>
      <c r="B117" s="36">
        <v>13727</v>
      </c>
      <c r="C117" s="36">
        <v>1170</v>
      </c>
      <c r="D117" s="36">
        <v>1019</v>
      </c>
      <c r="E117" s="46">
        <v>11437</v>
      </c>
      <c r="F117" s="104">
        <v>8.585187772030979</v>
      </c>
      <c r="G117" s="101">
        <v>7.476405650505661</v>
      </c>
      <c r="H117" s="101">
        <v>83.93840657746337</v>
      </c>
      <c r="I117" s="71"/>
      <c r="J117" s="71" t="str">
        <f>'[4]表４'!A27</f>
        <v>南小国町</v>
      </c>
      <c r="K117" s="77">
        <f>'[4]表５'!B27</f>
        <v>9021</v>
      </c>
      <c r="L117" s="35">
        <f>'[4]表５'!C27</f>
        <v>5015</v>
      </c>
      <c r="M117" s="35">
        <f>'[4]表５'!D27</f>
        <v>854</v>
      </c>
      <c r="N117" s="35">
        <f>'[4]表５'!E27</f>
        <v>3153</v>
      </c>
      <c r="O117" s="78">
        <f>'[4]表５'!G27</f>
        <v>55.58735183884528</v>
      </c>
      <c r="P117" s="78">
        <f>'[4]表５'!H27</f>
        <v>9.465015577173759</v>
      </c>
      <c r="Q117" s="78">
        <f>'[4]表５'!I27</f>
        <v>34.94763258398096</v>
      </c>
    </row>
    <row r="118" spans="1:17" s="35" customFormat="1" ht="9">
      <c r="A118" s="35" t="s">
        <v>111</v>
      </c>
      <c r="B118" s="36">
        <v>19325</v>
      </c>
      <c r="C118" s="36">
        <v>1344</v>
      </c>
      <c r="D118" s="36">
        <v>1605</v>
      </c>
      <c r="E118" s="46">
        <v>16232</v>
      </c>
      <c r="F118" s="104">
        <v>7.008118004393099</v>
      </c>
      <c r="G118" s="101">
        <v>8.369027623429195</v>
      </c>
      <c r="H118" s="101">
        <v>84.6228543721777</v>
      </c>
      <c r="I118" s="71"/>
      <c r="J118" s="71" t="str">
        <f>'[4]表４'!A28</f>
        <v>小国町</v>
      </c>
      <c r="K118" s="77">
        <f>'[4]表５'!B28</f>
        <v>14445</v>
      </c>
      <c r="L118" s="35">
        <f>'[4]表５'!C28</f>
        <v>8427</v>
      </c>
      <c r="M118" s="35">
        <f>'[4]表５'!D28</f>
        <v>1283</v>
      </c>
      <c r="N118" s="35">
        <f>'[4]表５'!E28</f>
        <v>4735</v>
      </c>
      <c r="O118" s="78">
        <f>'[4]表５'!G28</f>
        <v>58.340955407543525</v>
      </c>
      <c r="P118" s="78">
        <f>'[4]表５'!H28</f>
        <v>8.879750463263958</v>
      </c>
      <c r="Q118" s="78">
        <f>'[4]表５'!I28</f>
        <v>32.77929412919251</v>
      </c>
    </row>
    <row r="119" spans="1:17" s="35" customFormat="1" ht="9">
      <c r="A119" s="35" t="s">
        <v>112</v>
      </c>
      <c r="B119" s="36">
        <v>5188</v>
      </c>
      <c r="C119" s="36">
        <v>1653</v>
      </c>
      <c r="D119" s="36">
        <v>1014</v>
      </c>
      <c r="E119" s="46">
        <v>2482</v>
      </c>
      <c r="F119" s="104">
        <v>32.10875525405754</v>
      </c>
      <c r="G119" s="101">
        <v>19.68703140463825</v>
      </c>
      <c r="H119" s="101">
        <v>48.2042133413042</v>
      </c>
      <c r="I119" s="71"/>
      <c r="J119" s="71" t="str">
        <f>'[4]表４'!A29</f>
        <v>産山村</v>
      </c>
      <c r="K119" s="77">
        <f>'[4]表５'!B29</f>
        <v>3130</v>
      </c>
      <c r="L119" s="35">
        <f>'[4]表５'!C29</f>
        <v>1464</v>
      </c>
      <c r="M119" s="35">
        <f>'[4]表５'!D29</f>
        <v>181</v>
      </c>
      <c r="N119" s="35">
        <f>'[4]表５'!E29</f>
        <v>1485</v>
      </c>
      <c r="O119" s="78">
        <f>'[4]表５'!G29</f>
        <v>46.76545115649132</v>
      </c>
      <c r="P119" s="78">
        <f>'[4]表５'!H29</f>
        <v>5.790484673161044</v>
      </c>
      <c r="Q119" s="78">
        <f>'[4]表５'!I29</f>
        <v>47.44406417034764</v>
      </c>
    </row>
    <row r="120" spans="1:17" s="35" customFormat="1" ht="9">
      <c r="A120" s="35" t="s">
        <v>113</v>
      </c>
      <c r="B120" s="36">
        <v>17364</v>
      </c>
      <c r="C120" s="36">
        <v>1313</v>
      </c>
      <c r="D120" s="36">
        <v>4335</v>
      </c>
      <c r="E120" s="46">
        <v>11587</v>
      </c>
      <c r="F120" s="104">
        <v>7.620374074145209</v>
      </c>
      <c r="G120" s="101">
        <v>25.152631323120627</v>
      </c>
      <c r="H120" s="101">
        <v>67.22699460273417</v>
      </c>
      <c r="I120" s="71"/>
      <c r="J120" s="71" t="str">
        <f>'[4]表４'!A30</f>
        <v>高森町</v>
      </c>
      <c r="K120" s="77">
        <f>'[4]表５'!B30</f>
        <v>13188</v>
      </c>
      <c r="L120" s="35">
        <f>'[4]表５'!C30</f>
        <v>7627</v>
      </c>
      <c r="M120" s="35">
        <f>'[4]表５'!D30</f>
        <v>1183</v>
      </c>
      <c r="N120" s="35">
        <f>'[4]表５'!E30</f>
        <v>4378</v>
      </c>
      <c r="O120" s="78">
        <f>'[4]表５'!G30</f>
        <v>57.833066901524234</v>
      </c>
      <c r="P120" s="78">
        <f>'[4]表５'!H30</f>
        <v>8.96856468831734</v>
      </c>
      <c r="Q120" s="78">
        <f>'[4]表５'!I30</f>
        <v>33.19836841015843</v>
      </c>
    </row>
    <row r="121" spans="1:17" s="35" customFormat="1" ht="9">
      <c r="A121" s="35" t="s">
        <v>114</v>
      </c>
      <c r="B121" s="36">
        <v>29003</v>
      </c>
      <c r="C121" s="36">
        <v>1455</v>
      </c>
      <c r="D121" s="36">
        <v>15401</v>
      </c>
      <c r="E121" s="47">
        <v>11934</v>
      </c>
      <c r="F121" s="105">
        <v>5.052313797804361</v>
      </c>
      <c r="G121" s="101">
        <v>53.49552568988834</v>
      </c>
      <c r="H121" s="101">
        <v>41.4521605123073</v>
      </c>
      <c r="I121" s="71"/>
      <c r="J121" s="71" t="str">
        <f>'[4]表４'!A31</f>
        <v>西原村</v>
      </c>
      <c r="K121" s="77">
        <f>'[4]表５'!B31</f>
        <v>17286</v>
      </c>
      <c r="L121" s="35">
        <f>'[4]表５'!C31</f>
        <v>9843</v>
      </c>
      <c r="M121" s="35">
        <f>'[4]表５'!D31</f>
        <v>808</v>
      </c>
      <c r="N121" s="35">
        <f>'[4]表５'!E31</f>
        <v>6635</v>
      </c>
      <c r="O121" s="78">
        <f>'[4]表５'!G31</f>
        <v>56.94259526255239</v>
      </c>
      <c r="P121" s="78">
        <f>'[4]表５'!H31</f>
        <v>4.675910844020407</v>
      </c>
      <c r="Q121" s="78">
        <f>'[4]表５'!I31</f>
        <v>38.381493893427205</v>
      </c>
    </row>
    <row r="122" spans="1:17" s="35" customFormat="1" ht="9">
      <c r="A122" s="49" t="s">
        <v>115</v>
      </c>
      <c r="B122" s="50">
        <v>31388</v>
      </c>
      <c r="C122" s="50">
        <v>2144</v>
      </c>
      <c r="D122" s="50">
        <v>4752</v>
      </c>
      <c r="E122" s="48">
        <v>24260</v>
      </c>
      <c r="F122" s="106">
        <v>6.883043483888342</v>
      </c>
      <c r="G122" s="107">
        <v>15.251859939941454</v>
      </c>
      <c r="H122" s="107">
        <v>77.8650965761702</v>
      </c>
      <c r="I122" s="71"/>
      <c r="J122" s="79" t="str">
        <f>'[4]表４'!A32</f>
        <v>南阿蘇村</v>
      </c>
      <c r="K122" s="80">
        <f>'[4]表５'!B32</f>
        <v>24057</v>
      </c>
      <c r="L122" s="49">
        <f>'[4]表５'!C32</f>
        <v>13935</v>
      </c>
      <c r="M122" s="49">
        <f>'[4]表５'!D32</f>
        <v>1975</v>
      </c>
      <c r="N122" s="49">
        <f>'[4]表５'!E32</f>
        <v>8147</v>
      </c>
      <c r="O122" s="81">
        <f>'[4]表５'!G32</f>
        <v>57.92437229177519</v>
      </c>
      <c r="P122" s="81">
        <f>'[4]表５'!H32</f>
        <v>8.209584796100836</v>
      </c>
      <c r="Q122" s="81">
        <f>'[4]表５'!I32</f>
        <v>33.86604291212397</v>
      </c>
    </row>
    <row r="123" spans="2:17" s="35" customFormat="1" ht="9">
      <c r="B123" s="36">
        <f>SUM(B117:B122)</f>
        <v>115995</v>
      </c>
      <c r="C123" s="36">
        <f>SUM(C117:C122)</f>
        <v>9079</v>
      </c>
      <c r="D123" s="36">
        <f>SUM(D117:D122)</f>
        <v>28126</v>
      </c>
      <c r="E123" s="36">
        <f>SUM(E117:E122)</f>
        <v>77932</v>
      </c>
      <c r="F123" s="104">
        <f>100*C123/$B123</f>
        <v>7.827061511272038</v>
      </c>
      <c r="G123" s="104">
        <f>100*D123/$B123</f>
        <v>24.247596879175827</v>
      </c>
      <c r="H123" s="104">
        <f>100*E123/$B123</f>
        <v>67.18565455407561</v>
      </c>
      <c r="I123" s="71"/>
      <c r="J123" s="71"/>
      <c r="K123" s="77">
        <f>SUM(K117:K122)</f>
        <v>81127</v>
      </c>
      <c r="L123" s="77">
        <f>SUM(L117:L122)</f>
        <v>46311</v>
      </c>
      <c r="M123" s="77">
        <f>SUM(M117:M122)</f>
        <v>6284</v>
      </c>
      <c r="N123" s="77">
        <f>SUM(N117:N122)</f>
        <v>28533</v>
      </c>
      <c r="O123" s="78">
        <f>+L123/K123*100</f>
        <v>57.08457110456445</v>
      </c>
      <c r="P123" s="78">
        <f>+M123/K123*100</f>
        <v>7.745879916673857</v>
      </c>
      <c r="Q123" s="78">
        <f>+N123/K123*100</f>
        <v>35.1707816140126</v>
      </c>
    </row>
    <row r="124" spans="2:17" s="35" customFormat="1" ht="9">
      <c r="B124" s="36"/>
      <c r="C124" s="36"/>
      <c r="D124" s="36"/>
      <c r="E124" s="46"/>
      <c r="F124" s="104"/>
      <c r="G124" s="101"/>
      <c r="H124" s="101"/>
      <c r="I124" s="71"/>
      <c r="J124" s="71"/>
      <c r="K124" s="77"/>
      <c r="O124" s="78"/>
      <c r="P124" s="78"/>
      <c r="Q124" s="78"/>
    </row>
    <row r="125" spans="1:17" s="35" customFormat="1" ht="9">
      <c r="A125" s="35" t="s">
        <v>116</v>
      </c>
      <c r="B125" s="36">
        <v>41746</v>
      </c>
      <c r="C125" s="36">
        <v>1039</v>
      </c>
      <c r="D125" s="36">
        <v>8822</v>
      </c>
      <c r="E125" s="46">
        <v>31577</v>
      </c>
      <c r="F125" s="104">
        <v>2.5080015561104645</v>
      </c>
      <c r="G125" s="101">
        <v>21.28960108322342</v>
      </c>
      <c r="H125" s="101">
        <v>76.20239736066611</v>
      </c>
      <c r="I125" s="71"/>
      <c r="J125" s="71" t="str">
        <f>'[4]表４'!A33</f>
        <v>御船町</v>
      </c>
      <c r="K125" s="77">
        <f>'[4]表５'!B33</f>
        <v>34933</v>
      </c>
      <c r="L125" s="35">
        <f>'[4]表５'!C33</f>
        <v>22918</v>
      </c>
      <c r="M125" s="35">
        <f>'[4]表５'!D33</f>
        <v>1419</v>
      </c>
      <c r="N125" s="35">
        <f>'[4]表５'!E33</f>
        <v>10596</v>
      </c>
      <c r="O125" s="78">
        <f>'[4]表５'!G33</f>
        <v>65.60460932342149</v>
      </c>
      <c r="P125" s="78">
        <f>'[4]表５'!H33</f>
        <v>4.062861990931708</v>
      </c>
      <c r="Q125" s="78">
        <f>'[4]表５'!I33</f>
        <v>30.33252868564681</v>
      </c>
    </row>
    <row r="126" spans="1:17" s="35" customFormat="1" ht="9">
      <c r="A126" s="35" t="s">
        <v>117</v>
      </c>
      <c r="B126" s="36">
        <v>59200</v>
      </c>
      <c r="C126" s="36">
        <v>693</v>
      </c>
      <c r="D126" s="36">
        <v>24540</v>
      </c>
      <c r="E126" s="46">
        <v>33530</v>
      </c>
      <c r="F126" s="104">
        <v>1.1799181464496773</v>
      </c>
      <c r="G126" s="101">
        <v>41.760942819891305</v>
      </c>
      <c r="H126" s="101">
        <v>57.059139033659015</v>
      </c>
      <c r="I126" s="71"/>
      <c r="J126" s="71" t="str">
        <f>'[4]表４'!A34</f>
        <v>嘉島町</v>
      </c>
      <c r="K126" s="77">
        <f>'[4]表５'!B34</f>
        <v>27691</v>
      </c>
      <c r="L126" s="35">
        <f>'[4]表５'!C34</f>
        <v>14113</v>
      </c>
      <c r="M126" s="35">
        <f>'[4]表５'!D34</f>
        <v>1840</v>
      </c>
      <c r="N126" s="35">
        <f>'[4]表５'!E34</f>
        <v>11737</v>
      </c>
      <c r="O126" s="78">
        <f>'[4]表５'!G34</f>
        <v>50.96760344270318</v>
      </c>
      <c r="P126" s="78">
        <f>'[4]表５'!H34</f>
        <v>6.646142013934315</v>
      </c>
      <c r="Q126" s="78">
        <f>'[4]表５'!I34</f>
        <v>42.3862545433625</v>
      </c>
    </row>
    <row r="127" spans="1:17" s="35" customFormat="1" ht="9">
      <c r="A127" s="35" t="s">
        <v>118</v>
      </c>
      <c r="B127" s="36">
        <v>123521</v>
      </c>
      <c r="C127" s="36">
        <v>2455</v>
      </c>
      <c r="D127" s="36">
        <v>38747</v>
      </c>
      <c r="E127" s="46">
        <v>81407</v>
      </c>
      <c r="F127" s="104">
        <v>2.0019509317741466</v>
      </c>
      <c r="G127" s="101">
        <v>31.602005664894822</v>
      </c>
      <c r="H127" s="101">
        <v>66.39604340333103</v>
      </c>
      <c r="I127" s="71"/>
      <c r="J127" s="71" t="str">
        <f>'[4]表４'!A35</f>
        <v>益城町</v>
      </c>
      <c r="K127" s="77">
        <f>'[4]表５'!B35</f>
        <v>80432</v>
      </c>
      <c r="L127" s="35">
        <f>'[4]表５'!C35</f>
        <v>48705</v>
      </c>
      <c r="M127" s="35">
        <f>'[4]表５'!D35</f>
        <v>5258</v>
      </c>
      <c r="N127" s="35">
        <f>'[4]表５'!E35</f>
        <v>26470</v>
      </c>
      <c r="O127" s="78">
        <f>'[4]表５'!G35</f>
        <v>60.553614376871224</v>
      </c>
      <c r="P127" s="78">
        <f>'[4]表５'!H35</f>
        <v>6.536747510012588</v>
      </c>
      <c r="Q127" s="78">
        <f>'[4]表５'!I35</f>
        <v>32.90963811311619</v>
      </c>
    </row>
    <row r="128" spans="1:17" s="35" customFormat="1" ht="9">
      <c r="A128" s="35" t="s">
        <v>119</v>
      </c>
      <c r="B128" s="36">
        <v>28557</v>
      </c>
      <c r="C128" s="36">
        <v>1843</v>
      </c>
      <c r="D128" s="36">
        <v>7973</v>
      </c>
      <c r="E128" s="47">
        <v>18529</v>
      </c>
      <c r="F128" s="105">
        <v>6.501894118926571</v>
      </c>
      <c r="G128" s="101">
        <v>28.128292580554717</v>
      </c>
      <c r="H128" s="101">
        <v>65.36981330051871</v>
      </c>
      <c r="I128" s="71"/>
      <c r="J128" s="71" t="str">
        <f>'[4]表４'!A36</f>
        <v>甲佐町</v>
      </c>
      <c r="K128" s="77">
        <f>'[4]表５'!B36</f>
        <v>22467</v>
      </c>
      <c r="L128" s="35">
        <f>'[4]表５'!C36</f>
        <v>12743</v>
      </c>
      <c r="M128" s="35">
        <f>'[4]表５'!D36</f>
        <v>1488</v>
      </c>
      <c r="N128" s="35">
        <f>'[4]表５'!E36</f>
        <v>8236</v>
      </c>
      <c r="O128" s="78">
        <f>'[4]表５'!G36</f>
        <v>56.72005287454196</v>
      </c>
      <c r="P128" s="78">
        <f>'[4]表５'!H36</f>
        <v>6.622656734916014</v>
      </c>
      <c r="Q128" s="78">
        <f>'[4]表５'!I36</f>
        <v>36.657290390542016</v>
      </c>
    </row>
    <row r="129" spans="1:17" s="35" customFormat="1" ht="9">
      <c r="A129" s="49" t="s">
        <v>120</v>
      </c>
      <c r="B129" s="50">
        <v>39015</v>
      </c>
      <c r="C129" s="50">
        <v>4708</v>
      </c>
      <c r="D129" s="50">
        <v>7086</v>
      </c>
      <c r="E129" s="53">
        <v>26933</v>
      </c>
      <c r="F129" s="109">
        <v>12.157132951653413</v>
      </c>
      <c r="G129" s="107">
        <v>18.297367574486113</v>
      </c>
      <c r="H129" s="107">
        <v>69.54549947386047</v>
      </c>
      <c r="I129" s="71"/>
      <c r="J129" s="79" t="str">
        <f>'[4]表４'!A37</f>
        <v>山都町</v>
      </c>
      <c r="K129" s="80">
        <f>'[4]表５'!B37</f>
        <v>27530</v>
      </c>
      <c r="L129" s="49">
        <f>'[4]表５'!C37</f>
        <v>16386</v>
      </c>
      <c r="M129" s="49">
        <f>'[4]表５'!D37</f>
        <v>1824</v>
      </c>
      <c r="N129" s="49">
        <f>'[4]表５'!E37</f>
        <v>9319</v>
      </c>
      <c r="O129" s="81">
        <f>'[4]表５'!G37</f>
        <v>59.521850042713595</v>
      </c>
      <c r="P129" s="81">
        <f>'[4]表５'!H37</f>
        <v>6.626146240626082</v>
      </c>
      <c r="Q129" s="81">
        <f>'[4]表５'!I37</f>
        <v>33.85200371666032</v>
      </c>
    </row>
    <row r="130" spans="2:17" s="35" customFormat="1" ht="9">
      <c r="B130" s="36">
        <f>SUM(B125:B129)</f>
        <v>292039</v>
      </c>
      <c r="C130" s="36">
        <f>SUM(C125:C129)</f>
        <v>10738</v>
      </c>
      <c r="D130" s="36">
        <f>SUM(D125:D129)</f>
        <v>87168</v>
      </c>
      <c r="E130" s="36">
        <f>SUM(E125:E129)</f>
        <v>191976</v>
      </c>
      <c r="F130" s="104">
        <f>100*C130/$B130</f>
        <v>3.6769061666421265</v>
      </c>
      <c r="G130" s="104">
        <f>100*D130/$B130</f>
        <v>29.848068237461433</v>
      </c>
      <c r="H130" s="104">
        <f>100*E130/$B130</f>
        <v>65.73642561438712</v>
      </c>
      <c r="I130" s="71"/>
      <c r="J130" s="71"/>
      <c r="K130" s="77">
        <f>SUM(K125:K129)</f>
        <v>193053</v>
      </c>
      <c r="L130" s="77">
        <f>SUM(L125:L129)</f>
        <v>114865</v>
      </c>
      <c r="M130" s="77">
        <f>SUM(M125:M129)</f>
        <v>11829</v>
      </c>
      <c r="N130" s="77">
        <f>SUM(N125:N129)</f>
        <v>66358</v>
      </c>
      <c r="O130" s="78">
        <f>+L130/K130*100</f>
        <v>59.49920488156102</v>
      </c>
      <c r="P130" s="78">
        <f>+M130/K130*100</f>
        <v>6.127332908579509</v>
      </c>
      <c r="Q130" s="78">
        <f>+N130/K130*100</f>
        <v>34.37294421739108</v>
      </c>
    </row>
    <row r="131" spans="2:17" s="35" customFormat="1" ht="9">
      <c r="B131" s="36"/>
      <c r="C131" s="36"/>
      <c r="D131" s="36"/>
      <c r="E131" s="46"/>
      <c r="F131" s="104"/>
      <c r="G131" s="101"/>
      <c r="H131" s="101"/>
      <c r="I131" s="71"/>
      <c r="J131" s="71"/>
      <c r="K131" s="77"/>
      <c r="O131" s="78"/>
      <c r="P131" s="78"/>
      <c r="Q131" s="78"/>
    </row>
    <row r="132" spans="1:17" s="35" customFormat="1" ht="9">
      <c r="A132" s="35" t="s">
        <v>121</v>
      </c>
      <c r="B132" s="36">
        <v>23960</v>
      </c>
      <c r="C132" s="36">
        <v>4079</v>
      </c>
      <c r="D132" s="36">
        <v>2563</v>
      </c>
      <c r="E132" s="46">
        <v>17141</v>
      </c>
      <c r="F132" s="104">
        <v>17.152915135044672</v>
      </c>
      <c r="G132" s="101">
        <v>10.774934097109197</v>
      </c>
      <c r="H132" s="101">
        <v>72.07215076784613</v>
      </c>
      <c r="I132" s="71"/>
      <c r="J132" s="71" t="str">
        <f>'[4]表４'!A38</f>
        <v>氷川町</v>
      </c>
      <c r="K132" s="77">
        <f>'[4]表５'!B38</f>
        <v>25739</v>
      </c>
      <c r="L132" s="35">
        <f>'[4]表５'!C38</f>
        <v>14368</v>
      </c>
      <c r="M132" s="35">
        <f>'[4]表５'!D38</f>
        <v>2078</v>
      </c>
      <c r="N132" s="35">
        <f>'[4]表５'!E38</f>
        <v>9294</v>
      </c>
      <c r="O132" s="78">
        <f>'[4]表５'!G38</f>
        <v>55.82102876652504</v>
      </c>
      <c r="P132" s="78">
        <f>'[4]表５'!H38</f>
        <v>8.071628001678654</v>
      </c>
      <c r="Q132" s="78">
        <f>'[4]表５'!I38</f>
        <v>36.107343231796314</v>
      </c>
    </row>
    <row r="133" spans="2:17" s="35" customFormat="1" ht="9">
      <c r="B133" s="36"/>
      <c r="C133" s="36"/>
      <c r="D133" s="36"/>
      <c r="E133" s="46"/>
      <c r="F133" s="104"/>
      <c r="G133" s="101"/>
      <c r="H133" s="101"/>
      <c r="I133" s="71"/>
      <c r="J133" s="71"/>
      <c r="K133" s="77"/>
      <c r="O133" s="78"/>
      <c r="P133" s="78"/>
      <c r="Q133" s="78"/>
    </row>
    <row r="134" spans="2:17" s="35" customFormat="1" ht="9">
      <c r="B134" s="36"/>
      <c r="C134" s="36"/>
      <c r="D134" s="36"/>
      <c r="E134" s="46"/>
      <c r="F134" s="104"/>
      <c r="G134" s="101"/>
      <c r="H134" s="101"/>
      <c r="I134" s="71"/>
      <c r="J134" s="71"/>
      <c r="K134" s="77"/>
      <c r="O134" s="78"/>
      <c r="P134" s="78"/>
      <c r="Q134" s="78"/>
    </row>
    <row r="135" spans="1:17" s="35" customFormat="1" ht="9">
      <c r="A135" s="35" t="s">
        <v>122</v>
      </c>
      <c r="B135" s="36">
        <v>49573</v>
      </c>
      <c r="C135" s="36">
        <v>2306</v>
      </c>
      <c r="D135" s="36">
        <v>15740</v>
      </c>
      <c r="E135" s="47">
        <v>31160</v>
      </c>
      <c r="F135" s="105">
        <v>4.686312749230291</v>
      </c>
      <c r="G135" s="101">
        <v>31.98800729259759</v>
      </c>
      <c r="H135" s="101">
        <v>63.32567995817212</v>
      </c>
      <c r="I135" s="71"/>
      <c r="J135" s="71" t="str">
        <f>'[4]表４'!A39</f>
        <v>芦北町</v>
      </c>
      <c r="K135" s="77">
        <f>'[4]表５'!B39</f>
        <v>35890</v>
      </c>
      <c r="L135" s="35">
        <f>'[4]表５'!C39</f>
        <v>21271</v>
      </c>
      <c r="M135" s="35">
        <f>'[4]表５'!D39</f>
        <v>1696</v>
      </c>
      <c r="N135" s="35">
        <f>'[4]表５'!E39</f>
        <v>12923</v>
      </c>
      <c r="O135" s="78">
        <f>'[4]表５'!G39</f>
        <v>59.268643062460036</v>
      </c>
      <c r="P135" s="78">
        <f>'[4]表５'!H39</f>
        <v>4.72476092767889</v>
      </c>
      <c r="Q135" s="78">
        <f>'[4]表５'!I39</f>
        <v>36.00659600986108</v>
      </c>
    </row>
    <row r="136" spans="1:17" s="35" customFormat="1" ht="9">
      <c r="A136" s="49" t="s">
        <v>123</v>
      </c>
      <c r="B136" s="50">
        <v>10292</v>
      </c>
      <c r="C136" s="50">
        <v>888</v>
      </c>
      <c r="D136" s="50">
        <v>3424</v>
      </c>
      <c r="E136" s="48">
        <v>5905</v>
      </c>
      <c r="F136" s="106">
        <v>8.6878791780259</v>
      </c>
      <c r="G136" s="107">
        <v>33.515443343582795</v>
      </c>
      <c r="H136" s="107">
        <v>57.7966774783913</v>
      </c>
      <c r="I136" s="71"/>
      <c r="J136" s="79" t="str">
        <f>'[4]表４'!A40</f>
        <v>津奈木町</v>
      </c>
      <c r="K136" s="80">
        <f>'[4]表５'!B40</f>
        <v>8704</v>
      </c>
      <c r="L136" s="49">
        <f>'[4]表５'!C40</f>
        <v>4976</v>
      </c>
      <c r="M136" s="49">
        <f>'[4]表５'!D40</f>
        <v>476</v>
      </c>
      <c r="N136" s="49">
        <f>'[4]表５'!E40</f>
        <v>3252</v>
      </c>
      <c r="O136" s="81">
        <f>'[4]表５'!G40</f>
        <v>57.16868701381064</v>
      </c>
      <c r="P136" s="81">
        <f>'[4]表５'!H40</f>
        <v>5.469830461131613</v>
      </c>
      <c r="Q136" s="81">
        <f>'[4]表５'!I40</f>
        <v>37.36148252505775</v>
      </c>
    </row>
    <row r="137" spans="2:17" s="35" customFormat="1" ht="9">
      <c r="B137" s="36">
        <f>SUM(B135:B136)</f>
        <v>59865</v>
      </c>
      <c r="C137" s="36">
        <f>SUM(C135:C136)</f>
        <v>3194</v>
      </c>
      <c r="D137" s="36">
        <f>SUM(D135:D136)</f>
        <v>19164</v>
      </c>
      <c r="E137" s="36">
        <f>SUM(E135:E136)</f>
        <v>37065</v>
      </c>
      <c r="F137" s="104">
        <f>100*C137/$B137</f>
        <v>5.335337843481166</v>
      </c>
      <c r="G137" s="104">
        <f>100*D137/$B137</f>
        <v>32.01202706088699</v>
      </c>
      <c r="H137" s="104">
        <f>100*E137/$B137</f>
        <v>61.91430719118016</v>
      </c>
      <c r="I137" s="71"/>
      <c r="J137" s="71"/>
      <c r="K137" s="77">
        <f>SUM(K135:K136)</f>
        <v>44594</v>
      </c>
      <c r="L137" s="77">
        <f>SUM(L135:L136)</f>
        <v>26247</v>
      </c>
      <c r="M137" s="77">
        <f>SUM(M135:M136)</f>
        <v>2172</v>
      </c>
      <c r="N137" s="77">
        <f>SUM(N135:N136)</f>
        <v>16175</v>
      </c>
      <c r="O137" s="78">
        <f>+L137/K137*100</f>
        <v>58.857693860160566</v>
      </c>
      <c r="P137" s="78">
        <f>+M137/K137*100</f>
        <v>4.870610396017402</v>
      </c>
      <c r="Q137" s="78">
        <f>+N137/K137*100</f>
        <v>36.27169574382204</v>
      </c>
    </row>
    <row r="138" spans="2:17" s="35" customFormat="1" ht="9">
      <c r="B138" s="36"/>
      <c r="C138" s="36"/>
      <c r="D138" s="36"/>
      <c r="E138" s="46"/>
      <c r="F138" s="104"/>
      <c r="G138" s="101"/>
      <c r="H138" s="101"/>
      <c r="I138" s="71"/>
      <c r="J138" s="71"/>
      <c r="K138" s="77"/>
      <c r="O138" s="78"/>
      <c r="P138" s="78"/>
      <c r="Q138" s="78"/>
    </row>
    <row r="139" spans="1:17" s="35" customFormat="1" ht="9">
      <c r="A139" s="35" t="s">
        <v>124</v>
      </c>
      <c r="B139" s="36">
        <v>37115</v>
      </c>
      <c r="C139" s="36">
        <v>2465</v>
      </c>
      <c r="D139" s="36">
        <v>12948</v>
      </c>
      <c r="E139" s="46">
        <v>21428</v>
      </c>
      <c r="F139" s="104">
        <v>6.6920033607227305</v>
      </c>
      <c r="G139" s="101">
        <v>35.145192404058285</v>
      </c>
      <c r="H139" s="101">
        <v>58.162804235219</v>
      </c>
      <c r="I139" s="71"/>
      <c r="J139" s="71" t="str">
        <f>'[4]表４'!A41</f>
        <v>錦町</v>
      </c>
      <c r="K139" s="77">
        <f>'[4]表５'!B41</f>
        <v>24542</v>
      </c>
      <c r="L139" s="35">
        <f>'[4]表５'!C41</f>
        <v>13666</v>
      </c>
      <c r="M139" s="35">
        <f>'[4]表５'!D41</f>
        <v>2167</v>
      </c>
      <c r="N139" s="35">
        <f>'[4]表５'!E41</f>
        <v>8708</v>
      </c>
      <c r="O139" s="78">
        <f>'[4]表５'!G41</f>
        <v>55.68657672664904</v>
      </c>
      <c r="P139" s="78">
        <f>'[4]表５'!H41</f>
        <v>8.830227121914767</v>
      </c>
      <c r="Q139" s="78">
        <f>'[4]表５'!I41</f>
        <v>35.48319615143619</v>
      </c>
    </row>
    <row r="140" spans="1:17" s="35" customFormat="1" ht="9">
      <c r="A140" s="35" t="s">
        <v>125</v>
      </c>
      <c r="B140" s="36">
        <v>24433</v>
      </c>
      <c r="C140" s="36">
        <v>1899</v>
      </c>
      <c r="D140" s="36">
        <v>4747</v>
      </c>
      <c r="E140" s="46">
        <v>17607</v>
      </c>
      <c r="F140" s="104">
        <v>7.830439852261769</v>
      </c>
      <c r="G140" s="101">
        <v>19.572957000429554</v>
      </c>
      <c r="H140" s="101">
        <v>72.59660314730867</v>
      </c>
      <c r="I140" s="71"/>
      <c r="J140" s="71" t="str">
        <f>'[4]表４'!A42</f>
        <v>多良木町</v>
      </c>
      <c r="K140" s="77">
        <f>'[4]表５'!B42</f>
        <v>23787</v>
      </c>
      <c r="L140" s="35">
        <f>'[4]表５'!C42</f>
        <v>11714</v>
      </c>
      <c r="M140" s="35">
        <f>'[4]表５'!D42</f>
        <v>5687</v>
      </c>
      <c r="N140" s="35">
        <f>'[4]表５'!E42</f>
        <v>6386</v>
      </c>
      <c r="O140" s="78">
        <f>'[4]表５'!G42</f>
        <v>49.24602008637493</v>
      </c>
      <c r="P140" s="78">
        <f>'[4]表５'!H42</f>
        <v>23.906515763906587</v>
      </c>
      <c r="Q140" s="78">
        <f>'[4]表５'!I42</f>
        <v>26.847464149718498</v>
      </c>
    </row>
    <row r="141" spans="1:17" s="35" customFormat="1" ht="9">
      <c r="A141" s="35" t="s">
        <v>126</v>
      </c>
      <c r="B141" s="36">
        <v>7586</v>
      </c>
      <c r="C141" s="36">
        <v>659</v>
      </c>
      <c r="D141" s="36">
        <v>1622</v>
      </c>
      <c r="E141" s="46">
        <v>5248</v>
      </c>
      <c r="F141" s="104">
        <v>8.75852707192882</v>
      </c>
      <c r="G141" s="101">
        <v>21.54142474879036</v>
      </c>
      <c r="H141" s="101">
        <v>69.70004817928083</v>
      </c>
      <c r="I141" s="71"/>
      <c r="J141" s="71" t="str">
        <f>'[4]表４'!A43</f>
        <v>湯前町</v>
      </c>
      <c r="K141" s="77">
        <f>'[4]表５'!B43</f>
        <v>7397</v>
      </c>
      <c r="L141" s="35">
        <f>'[4]表５'!C43</f>
        <v>4347</v>
      </c>
      <c r="M141" s="35">
        <f>'[4]表５'!D43</f>
        <v>780</v>
      </c>
      <c r="N141" s="35">
        <f>'[4]表５'!E43</f>
        <v>2270</v>
      </c>
      <c r="O141" s="78">
        <f>'[4]表５'!G43</f>
        <v>58.76883732355181</v>
      </c>
      <c r="P141" s="78">
        <f>'[4]表５'!H43</f>
        <v>10.547441328962936</v>
      </c>
      <c r="Q141" s="78">
        <f>'[4]表５'!I43</f>
        <v>30.68372134748525</v>
      </c>
    </row>
    <row r="142" spans="1:17" s="35" customFormat="1" ht="9">
      <c r="A142" s="35" t="s">
        <v>127</v>
      </c>
      <c r="B142" s="36">
        <v>5821</v>
      </c>
      <c r="C142" s="36">
        <v>566</v>
      </c>
      <c r="D142" s="36">
        <v>1433</v>
      </c>
      <c r="E142" s="46">
        <v>3779</v>
      </c>
      <c r="F142" s="104">
        <v>9.799262702262006</v>
      </c>
      <c r="G142" s="101">
        <v>24.80212444421394</v>
      </c>
      <c r="H142" s="101">
        <v>65.39861285352404</v>
      </c>
      <c r="I142" s="71"/>
      <c r="J142" s="71" t="str">
        <f>'[4]表４'!A44</f>
        <v>水上村</v>
      </c>
      <c r="K142" s="77">
        <f>'[4]表５'!B44</f>
        <v>3910</v>
      </c>
      <c r="L142" s="35">
        <f>'[4]表５'!C44</f>
        <v>2275</v>
      </c>
      <c r="M142" s="35">
        <f>'[4]表５'!D44</f>
        <v>278</v>
      </c>
      <c r="N142" s="35">
        <f>'[4]表５'!E44</f>
        <v>1357</v>
      </c>
      <c r="O142" s="78">
        <f>'[4]表５'!G44</f>
        <v>58.17225015649174</v>
      </c>
      <c r="P142" s="78">
        <f>'[4]表５'!H44</f>
        <v>7.121397309881357</v>
      </c>
      <c r="Q142" s="78">
        <f>'[4]表５'!I44</f>
        <v>34.70635253362689</v>
      </c>
    </row>
    <row r="143" spans="1:17" s="35" customFormat="1" ht="9">
      <c r="A143" s="35" t="s">
        <v>128</v>
      </c>
      <c r="B143" s="36">
        <v>10772</v>
      </c>
      <c r="C143" s="36">
        <v>1431</v>
      </c>
      <c r="D143" s="36">
        <v>1807</v>
      </c>
      <c r="E143" s="46">
        <v>7454</v>
      </c>
      <c r="F143" s="104">
        <v>13.382938870277075</v>
      </c>
      <c r="G143" s="101">
        <v>16.901040618436085</v>
      </c>
      <c r="H143" s="101">
        <v>69.71602051128684</v>
      </c>
      <c r="I143" s="71"/>
      <c r="J143" s="71" t="str">
        <f>'[4]表４'!A45</f>
        <v>相良村</v>
      </c>
      <c r="K143" s="77">
        <f>'[4]表５'!B45</f>
        <v>8346</v>
      </c>
      <c r="L143" s="35">
        <f>'[4]表５'!C45</f>
        <v>4997</v>
      </c>
      <c r="M143" s="35">
        <f>'[4]表５'!D45</f>
        <v>404</v>
      </c>
      <c r="N143" s="35">
        <f>'[4]表５'!E45</f>
        <v>2946</v>
      </c>
      <c r="O143" s="78">
        <f>'[4]表５'!G45</f>
        <v>59.869477024868225</v>
      </c>
      <c r="P143" s="78">
        <f>'[4]表５'!H45</f>
        <v>4.835379659896008</v>
      </c>
      <c r="Q143" s="78">
        <f>'[4]表５'!I45</f>
        <v>35.29514331523577</v>
      </c>
    </row>
    <row r="144" spans="1:17" s="35" customFormat="1" ht="9">
      <c r="A144" s="35" t="s">
        <v>129</v>
      </c>
      <c r="B144" s="36">
        <v>5978</v>
      </c>
      <c r="C144" s="36">
        <v>475</v>
      </c>
      <c r="D144" s="36">
        <v>2983</v>
      </c>
      <c r="E144" s="46">
        <v>2476</v>
      </c>
      <c r="F144" s="104">
        <v>7.997996422186297</v>
      </c>
      <c r="G144" s="101">
        <v>50.27428082013506</v>
      </c>
      <c r="H144" s="101">
        <v>41.727722757678634</v>
      </c>
      <c r="I144" s="71"/>
      <c r="J144" s="71" t="str">
        <f>'[4]表４'!A46</f>
        <v>五木村</v>
      </c>
      <c r="K144" s="77">
        <f>'[4]表５'!B46</f>
        <v>2965</v>
      </c>
      <c r="L144" s="35">
        <f>'[4]表５'!C46</f>
        <v>1547</v>
      </c>
      <c r="M144" s="35">
        <f>'[4]表５'!D46</f>
        <v>89</v>
      </c>
      <c r="N144" s="35">
        <f>'[4]表５'!E46</f>
        <v>1329</v>
      </c>
      <c r="O144" s="78">
        <f>'[4]表５'!G46</f>
        <v>52.188984673764836</v>
      </c>
      <c r="P144" s="78">
        <f>'[4]表５'!H46</f>
        <v>2.992369983285241</v>
      </c>
      <c r="Q144" s="78">
        <f>'[4]表５'!I46</f>
        <v>44.81864534294993</v>
      </c>
    </row>
    <row r="145" spans="1:17" s="35" customFormat="1" ht="9">
      <c r="A145" s="35" t="s">
        <v>130</v>
      </c>
      <c r="B145" s="36">
        <v>8866</v>
      </c>
      <c r="C145" s="36">
        <v>431</v>
      </c>
      <c r="D145" s="36">
        <v>1406</v>
      </c>
      <c r="E145" s="46">
        <v>6963</v>
      </c>
      <c r="F145" s="104">
        <v>4.897867814973351</v>
      </c>
      <c r="G145" s="101">
        <v>15.978053139833118</v>
      </c>
      <c r="H145" s="101">
        <v>79.12407904519354</v>
      </c>
      <c r="I145" s="71"/>
      <c r="J145" s="71" t="str">
        <f>'[4]表４'!A47</f>
        <v>山江村</v>
      </c>
      <c r="K145" s="77">
        <f>'[4]表５'!B47</f>
        <v>7894</v>
      </c>
      <c r="L145" s="35">
        <f>'[4]表５'!C47</f>
        <v>3879</v>
      </c>
      <c r="M145" s="35">
        <f>'[4]表５'!D47</f>
        <v>371</v>
      </c>
      <c r="N145" s="35">
        <f>'[4]表５'!E47</f>
        <v>3643</v>
      </c>
      <c r="O145" s="78">
        <f>'[4]表５'!G47</f>
        <v>49.146123087716475</v>
      </c>
      <c r="P145" s="78">
        <f>'[4]表５'!H47</f>
        <v>4.696576126955116</v>
      </c>
      <c r="Q145" s="78">
        <f>'[4]表５'!I47</f>
        <v>46.1573007853284</v>
      </c>
    </row>
    <row r="146" spans="1:17" s="35" customFormat="1" ht="9">
      <c r="A146" s="35" t="s">
        <v>131</v>
      </c>
      <c r="B146" s="36">
        <v>7913</v>
      </c>
      <c r="C146" s="36">
        <v>703</v>
      </c>
      <c r="D146" s="36">
        <v>2128</v>
      </c>
      <c r="E146" s="47">
        <v>5024</v>
      </c>
      <c r="F146" s="105">
        <v>8.946939427315005</v>
      </c>
      <c r="G146" s="101">
        <v>27.086376704082898</v>
      </c>
      <c r="H146" s="101">
        <v>63.9666838686021</v>
      </c>
      <c r="I146" s="71"/>
      <c r="J146" s="71" t="str">
        <f>'[4]表４'!A48</f>
        <v>球磨村</v>
      </c>
      <c r="K146" s="77">
        <f>'[4]表５'!B48</f>
        <v>6390</v>
      </c>
      <c r="L146" s="35">
        <f>'[4]表５'!C48</f>
        <v>3912</v>
      </c>
      <c r="M146" s="35">
        <f>'[4]表５'!D48</f>
        <v>361</v>
      </c>
      <c r="N146" s="35">
        <f>'[4]表５'!E48</f>
        <v>2117</v>
      </c>
      <c r="O146" s="78">
        <f>'[4]表５'!G48</f>
        <v>61.22707534242202</v>
      </c>
      <c r="P146" s="78">
        <f>'[4]表５'!H48</f>
        <v>5.649178706899105</v>
      </c>
      <c r="Q146" s="78">
        <f>'[4]表５'!I48</f>
        <v>33.12374595067888</v>
      </c>
    </row>
    <row r="147" spans="1:17" s="35" customFormat="1" ht="9">
      <c r="A147" s="49" t="s">
        <v>132</v>
      </c>
      <c r="B147" s="50">
        <v>35476</v>
      </c>
      <c r="C147" s="50">
        <v>3976</v>
      </c>
      <c r="D147" s="50">
        <v>4732</v>
      </c>
      <c r="E147" s="53">
        <v>26506</v>
      </c>
      <c r="F147" s="109">
        <v>11.292151315783624</v>
      </c>
      <c r="G147" s="107">
        <v>13.436567153125234</v>
      </c>
      <c r="H147" s="107">
        <v>75.27128153109115</v>
      </c>
      <c r="I147" s="71"/>
      <c r="J147" s="79" t="str">
        <f>'[4]表４'!A49</f>
        <v>あさぎり町</v>
      </c>
      <c r="K147" s="80">
        <f>'[4]表５'!B49</f>
        <v>32703</v>
      </c>
      <c r="L147" s="49">
        <f>'[4]表５'!C49</f>
        <v>18564</v>
      </c>
      <c r="M147" s="49">
        <f>'[4]表５'!D49</f>
        <v>3637</v>
      </c>
      <c r="N147" s="49">
        <f>'[4]表５'!E49</f>
        <v>10502</v>
      </c>
      <c r="O147" s="81">
        <f>'[4]表５'!G49</f>
        <v>56.76508828582795</v>
      </c>
      <c r="P147" s="81">
        <f>'[4]表５'!H49</f>
        <v>11.121935824159417</v>
      </c>
      <c r="Q147" s="81">
        <f>'[4]表５'!I49</f>
        <v>32.11297589001263</v>
      </c>
    </row>
    <row r="148" spans="2:17" s="35" customFormat="1" ht="9">
      <c r="B148" s="36">
        <f>SUM(B139:B147)</f>
        <v>143960</v>
      </c>
      <c r="C148" s="36">
        <f>SUM(C139:C147)</f>
        <v>12605</v>
      </c>
      <c r="D148" s="36">
        <f>SUM(D139:D147)</f>
        <v>33806</v>
      </c>
      <c r="E148" s="36">
        <f>SUM(E139:E147)</f>
        <v>96485</v>
      </c>
      <c r="F148" s="104">
        <f>100*C148/$B148</f>
        <v>8.75590441789386</v>
      </c>
      <c r="G148" s="104">
        <f>100*D148/$B148</f>
        <v>23.48291191997777</v>
      </c>
      <c r="H148" s="104">
        <f>100*E148/$B148</f>
        <v>67.02208946929703</v>
      </c>
      <c r="I148" s="71"/>
      <c r="J148" s="71"/>
      <c r="K148" s="77">
        <f>SUM(K139:K147)</f>
        <v>117934</v>
      </c>
      <c r="L148" s="77">
        <f>SUM(L139:L147)</f>
        <v>64901</v>
      </c>
      <c r="M148" s="77">
        <f>SUM(M139:M147)</f>
        <v>13774</v>
      </c>
      <c r="N148" s="77">
        <f>SUM(N139:N147)</f>
        <v>39258</v>
      </c>
      <c r="O148" s="78">
        <f>+L148/K148*100</f>
        <v>55.031627859650314</v>
      </c>
      <c r="P148" s="78">
        <f>+M148/K148*100</f>
        <v>11.67941390947479</v>
      </c>
      <c r="Q148" s="78">
        <f>+N148/K148*100</f>
        <v>33.28811029898078</v>
      </c>
    </row>
    <row r="149" spans="2:17" s="35" customFormat="1" ht="9">
      <c r="B149" s="36"/>
      <c r="C149" s="36"/>
      <c r="D149" s="36"/>
      <c r="E149" s="46"/>
      <c r="F149" s="104"/>
      <c r="G149" s="101"/>
      <c r="H149" s="101"/>
      <c r="I149" s="71"/>
      <c r="J149" s="71"/>
      <c r="K149" s="77"/>
      <c r="O149" s="78"/>
      <c r="P149" s="78"/>
      <c r="Q149" s="78"/>
    </row>
    <row r="150" spans="1:17" s="35" customFormat="1" ht="9">
      <c r="A150" s="35" t="s">
        <v>133</v>
      </c>
      <c r="B150" s="36">
        <v>32445</v>
      </c>
      <c r="C150" s="36">
        <v>1012</v>
      </c>
      <c r="D150" s="36">
        <v>2509</v>
      </c>
      <c r="E150" s="48">
        <v>28684</v>
      </c>
      <c r="F150" s="106">
        <v>3.141630554078277</v>
      </c>
      <c r="G150" s="101">
        <v>7.79141963825533</v>
      </c>
      <c r="H150" s="101">
        <v>89.06694980766639</v>
      </c>
      <c r="I150" s="71"/>
      <c r="J150" s="71" t="str">
        <f>'[4]表４'!A50</f>
        <v>苓北町</v>
      </c>
      <c r="K150" s="77">
        <f>'[4]表５'!B50</f>
        <v>14155</v>
      </c>
      <c r="L150" s="35">
        <f>'[4]表５'!C50</f>
        <v>9625</v>
      </c>
      <c r="M150" s="35">
        <f>'[4]表５'!D50</f>
        <v>1239</v>
      </c>
      <c r="N150" s="35">
        <f>'[4]表５'!E50</f>
        <v>3290</v>
      </c>
      <c r="O150" s="78">
        <f>'[4]表５'!G50</f>
        <v>68.00239564299079</v>
      </c>
      <c r="P150" s="78">
        <f>'[4]表５'!H50</f>
        <v>8.755433751616447</v>
      </c>
      <c r="Q150" s="78">
        <f>'[4]表５'!I50</f>
        <v>23.24217060539276</v>
      </c>
    </row>
    <row r="151" spans="2:17" s="35" customFormat="1" ht="9">
      <c r="B151" s="36"/>
      <c r="C151" s="36"/>
      <c r="D151" s="36"/>
      <c r="E151" s="46"/>
      <c r="F151" s="110"/>
      <c r="G151" s="101"/>
      <c r="H151" s="101"/>
      <c r="I151" s="71"/>
      <c r="J151" s="71"/>
      <c r="K151" s="77"/>
      <c r="O151" s="78"/>
      <c r="P151" s="78"/>
      <c r="Q151" s="78"/>
    </row>
    <row r="152" spans="1:17" s="35" customFormat="1" ht="9">
      <c r="A152" s="35" t="s">
        <v>134</v>
      </c>
      <c r="B152" s="36">
        <f>+B105+B111+B115+B123+B130+B132+B137+B148+B150</f>
        <v>1291475</v>
      </c>
      <c r="C152" s="36">
        <f>+C105+C111+C115+C123+C130+C132+C137+C148+C150</f>
        <v>52816</v>
      </c>
      <c r="D152" s="36">
        <f>+D105+D111+D115+D123+D130+D132+D137+D148+D150</f>
        <v>539048</v>
      </c>
      <c r="E152" s="36">
        <f>+E105+E111+E115+E123+E130+E132+E137+E148+E150</f>
        <v>690070</v>
      </c>
      <c r="F152" s="104">
        <f>100*C152/$B152</f>
        <v>4.089587487175517</v>
      </c>
      <c r="G152" s="104">
        <f>100*D152/$B152</f>
        <v>41.73894190750886</v>
      </c>
      <c r="H152" s="104">
        <f>100*E152/$B152</f>
        <v>53.43270291720707</v>
      </c>
      <c r="I152" s="71"/>
      <c r="J152" s="71" t="str">
        <f>'[4]表４'!A51</f>
        <v>市町村計</v>
      </c>
      <c r="K152" s="77">
        <f>'[4]表５'!B51</f>
        <v>4411699</v>
      </c>
      <c r="L152" s="35">
        <f>'[4]表５'!C51</f>
        <v>2747964</v>
      </c>
      <c r="M152" s="35">
        <f>'[4]表５'!D51</f>
        <v>278973</v>
      </c>
      <c r="N152" s="35">
        <f>'[4]表５'!E51</f>
        <v>1384763</v>
      </c>
      <c r="O152" s="78">
        <f>'[4]表５'!G51</f>
        <v>62.28809457439895</v>
      </c>
      <c r="P152" s="78">
        <f>'[4]表５'!H51</f>
        <v>6.323480011167361</v>
      </c>
      <c r="Q152" s="78">
        <f>'[4]表５'!I51</f>
        <v>31.38842541443369</v>
      </c>
    </row>
    <row r="153" spans="2:11" s="35" customFormat="1" ht="9">
      <c r="B153" s="36"/>
      <c r="C153" s="36"/>
      <c r="D153" s="36"/>
      <c r="E153" s="46"/>
      <c r="F153" s="110"/>
      <c r="G153" s="101"/>
      <c r="H153" s="101"/>
      <c r="I153" s="71"/>
      <c r="J153" s="71"/>
      <c r="K153" s="77"/>
    </row>
    <row r="154" spans="1:11" s="35" customFormat="1" ht="9">
      <c r="A154" s="35" t="s">
        <v>19</v>
      </c>
      <c r="B154" s="36">
        <v>5645323</v>
      </c>
      <c r="C154" s="36">
        <v>189382</v>
      </c>
      <c r="D154" s="36">
        <v>1285738</v>
      </c>
      <c r="E154" s="36">
        <v>4128506</v>
      </c>
      <c r="F154" s="101">
        <v>3.379626388335331</v>
      </c>
      <c r="G154" s="101">
        <v>22.944751212436927</v>
      </c>
      <c r="H154" s="101">
        <v>73.67562239922775</v>
      </c>
      <c r="I154" s="71"/>
      <c r="J154" s="71"/>
      <c r="K154" s="77"/>
    </row>
    <row r="155" spans="10:17" ht="11.25">
      <c r="J155" s="71"/>
      <c r="K155" s="77"/>
      <c r="L155" s="35"/>
      <c r="M155" s="35"/>
      <c r="N155" s="35"/>
      <c r="O155" s="35"/>
      <c r="P155" s="35"/>
      <c r="Q155" s="35"/>
    </row>
    <row r="156" spans="10:17" ht="11.25">
      <c r="J156" s="71"/>
      <c r="K156" s="77"/>
      <c r="L156" s="35"/>
      <c r="M156" s="35"/>
      <c r="N156" s="35"/>
      <c r="O156" s="35"/>
      <c r="P156" s="35"/>
      <c r="Q156" s="35"/>
    </row>
    <row r="157" spans="10:17" ht="11.25">
      <c r="J157" s="71"/>
      <c r="K157" s="77"/>
      <c r="L157" s="35"/>
      <c r="M157" s="35"/>
      <c r="N157" s="35"/>
      <c r="O157" s="35"/>
      <c r="P157" s="35"/>
      <c r="Q157" s="35"/>
    </row>
    <row r="158" spans="10:17" ht="11.25">
      <c r="J158" s="71"/>
      <c r="K158" s="77"/>
      <c r="L158" s="35"/>
      <c r="M158" s="35"/>
      <c r="N158" s="35"/>
      <c r="O158" s="35"/>
      <c r="P158" s="35"/>
      <c r="Q158" s="35"/>
    </row>
    <row r="159" spans="10:17" ht="11.25">
      <c r="J159" s="71"/>
      <c r="K159" s="77"/>
      <c r="L159" s="35"/>
      <c r="M159" s="35"/>
      <c r="N159" s="35"/>
      <c r="O159" s="35"/>
      <c r="P159" s="35"/>
      <c r="Q159" s="35"/>
    </row>
    <row r="160" spans="10:17" ht="11.25">
      <c r="J160" s="71"/>
      <c r="K160" s="77"/>
      <c r="L160" s="35"/>
      <c r="M160" s="35"/>
      <c r="N160" s="35"/>
      <c r="O160" s="35"/>
      <c r="P160" s="35"/>
      <c r="Q160" s="35"/>
    </row>
    <row r="161" spans="10:17" ht="11.25">
      <c r="J161" s="71"/>
      <c r="K161" s="77"/>
      <c r="L161" s="35"/>
      <c r="M161" s="35"/>
      <c r="N161" s="35"/>
      <c r="O161" s="35"/>
      <c r="P161" s="35"/>
      <c r="Q161" s="35"/>
    </row>
    <row r="162" spans="10:17" ht="11.25">
      <c r="J162" s="71"/>
      <c r="K162" s="77"/>
      <c r="L162" s="35"/>
      <c r="M162" s="35"/>
      <c r="N162" s="35"/>
      <c r="O162" s="35"/>
      <c r="P162" s="35"/>
      <c r="Q162" s="35"/>
    </row>
    <row r="163" spans="10:17" ht="11.25">
      <c r="J163" s="71"/>
      <c r="K163" s="77"/>
      <c r="L163" s="35"/>
      <c r="M163" s="35"/>
      <c r="N163" s="35"/>
      <c r="O163" s="35"/>
      <c r="P163" s="35"/>
      <c r="Q163" s="35"/>
    </row>
    <row r="164" spans="10:17" ht="11.25">
      <c r="J164" s="71"/>
      <c r="K164" s="77"/>
      <c r="L164" s="35"/>
      <c r="M164" s="35"/>
      <c r="N164" s="35"/>
      <c r="O164" s="35"/>
      <c r="P164" s="35"/>
      <c r="Q164" s="35"/>
    </row>
    <row r="165" spans="10:17" ht="11.25">
      <c r="J165" s="71"/>
      <c r="K165" s="77"/>
      <c r="L165" s="35"/>
      <c r="M165" s="35"/>
      <c r="N165" s="35"/>
      <c r="O165" s="35"/>
      <c r="P165" s="35"/>
      <c r="Q165" s="35"/>
    </row>
    <row r="166" spans="10:17" ht="11.25">
      <c r="J166" s="71"/>
      <c r="K166" s="77"/>
      <c r="L166" s="35"/>
      <c r="M166" s="35"/>
      <c r="N166" s="35"/>
      <c r="O166" s="35"/>
      <c r="P166" s="35"/>
      <c r="Q166" s="35"/>
    </row>
    <row r="167" spans="10:17" ht="11.25">
      <c r="J167" s="71"/>
      <c r="K167" s="77"/>
      <c r="L167" s="35"/>
      <c r="M167" s="35"/>
      <c r="N167" s="35"/>
      <c r="O167" s="35"/>
      <c r="P167" s="35"/>
      <c r="Q167" s="35"/>
    </row>
    <row r="168" spans="10:17" ht="11.25">
      <c r="J168" s="71"/>
      <c r="K168" s="77"/>
      <c r="L168" s="35"/>
      <c r="M168" s="35"/>
      <c r="N168" s="35"/>
      <c r="O168" s="35"/>
      <c r="P168" s="35"/>
      <c r="Q168" s="35"/>
    </row>
    <row r="169" spans="10:17" ht="11.25">
      <c r="J169" s="71"/>
      <c r="K169" s="77"/>
      <c r="L169" s="35"/>
      <c r="M169" s="35"/>
      <c r="N169" s="35"/>
      <c r="O169" s="35"/>
      <c r="P169" s="35"/>
      <c r="Q169" s="35"/>
    </row>
    <row r="170" spans="10:17" ht="11.25">
      <c r="J170" s="71"/>
      <c r="K170" s="77"/>
      <c r="L170" s="35"/>
      <c r="M170" s="35"/>
      <c r="N170" s="35"/>
      <c r="O170" s="35"/>
      <c r="P170" s="35"/>
      <c r="Q170" s="35"/>
    </row>
    <row r="171" spans="10:17" ht="11.25">
      <c r="J171" s="71"/>
      <c r="K171" s="77"/>
      <c r="L171" s="35"/>
      <c r="M171" s="35"/>
      <c r="N171" s="35"/>
      <c r="O171" s="35"/>
      <c r="P171" s="35"/>
      <c r="Q171" s="35"/>
    </row>
    <row r="172" spans="10:17" ht="11.25">
      <c r="J172" s="71"/>
      <c r="K172" s="77"/>
      <c r="L172" s="35"/>
      <c r="M172" s="35"/>
      <c r="N172" s="35"/>
      <c r="O172" s="35"/>
      <c r="P172" s="35"/>
      <c r="Q172" s="35"/>
    </row>
    <row r="173" spans="10:17" ht="11.25">
      <c r="J173" s="71"/>
      <c r="K173" s="77"/>
      <c r="L173" s="35"/>
      <c r="M173" s="35"/>
      <c r="N173" s="35"/>
      <c r="O173" s="35"/>
      <c r="P173" s="35"/>
      <c r="Q173" s="35"/>
    </row>
  </sheetData>
  <sheetProtection/>
  <mergeCells count="4">
    <mergeCell ref="F4:I5"/>
    <mergeCell ref="B4:E5"/>
    <mergeCell ref="B45:E46"/>
    <mergeCell ref="F45:I46"/>
  </mergeCells>
  <printOptions/>
  <pageMargins left="0.35433070866141736" right="0.1968503937007874" top="0.35433070866141736" bottom="0.1968503937007874" header="0.11811023622047245" footer="0.11811023622047245"/>
  <pageSetup fitToHeight="2" horizontalDpi="600" verticalDpi="600" orientation="portrait" paperSize="9" scale="96" r:id="rId1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2015-12-25T07:30:07Z</cp:lastPrinted>
  <dcterms:created xsi:type="dcterms:W3CDTF">2008-03-03T04:49:52Z</dcterms:created>
  <dcterms:modified xsi:type="dcterms:W3CDTF">2015-12-28T04:03:23Z</dcterms:modified>
  <cp:category/>
  <cp:version/>
  <cp:contentType/>
  <cp:contentStatus/>
</cp:coreProperties>
</file>