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085" activeTab="0"/>
  </bookViews>
  <sheets>
    <sheet name="12_3" sheetId="1" r:id="rId1"/>
  </sheets>
  <definedNames>
    <definedName name="Last1" localSheetId="0">'12_3'!$G$7</definedName>
    <definedName name="_xlnm.Print_Area" localSheetId="0">'12_3'!$A$1:$G$87</definedName>
    <definedName name="Tag1" localSheetId="0">'12_3'!#REF!</definedName>
    <definedName name="Tag2" localSheetId="0">'12_3'!$A$8</definedName>
    <definedName name="Tag3" localSheetId="0">'12_3'!$A$46</definedName>
    <definedName name="Top1" localSheetId="0">'12_3'!$A$5</definedName>
  </definedNames>
  <calcPr fullCalcOnLoad="1"/>
</workbook>
</file>

<file path=xl/sharedStrings.xml><?xml version="1.0" encoding="utf-8"?>
<sst xmlns="http://schemas.openxmlformats.org/spreadsheetml/2006/main" count="176" uniqueCount="99">
  <si>
    <t xml:space="preserve"> (単位  店･人･㎡･万円)</t>
  </si>
  <si>
    <t>卸       売       業</t>
  </si>
  <si>
    <t>小       売       業</t>
  </si>
  <si>
    <t>60　その他の小売業</t>
  </si>
  <si>
    <t>609　　他に分類されない小売業</t>
  </si>
  <si>
    <t>その他の
収 入 額</t>
  </si>
  <si>
    <t>年間商品
販 売 額</t>
  </si>
  <si>
    <t>従業者１人
当り年間
商品販売額</t>
  </si>
  <si>
    <t>商店数</t>
  </si>
  <si>
    <t>従業者数</t>
  </si>
  <si>
    <t>売場面積</t>
  </si>
  <si>
    <t>年      次  ・  業      種</t>
  </si>
  <si>
    <t>商店数</t>
  </si>
  <si>
    <t>従業者数</t>
  </si>
  <si>
    <t>売場面積</t>
  </si>
  <si>
    <t>年間商品
販 売 額</t>
  </si>
  <si>
    <t>その他の
収 入 額</t>
  </si>
  <si>
    <t>業      種</t>
  </si>
  <si>
    <t>県統計調査課</t>
  </si>
  <si>
    <t>　　２４　</t>
  </si>
  <si>
    <t>50　各種商品</t>
  </si>
  <si>
    <t>501　　各種商品</t>
  </si>
  <si>
    <t>-</t>
  </si>
  <si>
    <t>51　繊維･衣服等</t>
  </si>
  <si>
    <t>511　　繊維品(衣服､身の回り品を除く)</t>
  </si>
  <si>
    <t>513　　身の回り品</t>
  </si>
  <si>
    <t>512　　衣服</t>
  </si>
  <si>
    <t>52　飲食料品</t>
  </si>
  <si>
    <t>521　　農畜産物･水産物</t>
  </si>
  <si>
    <t>522　　食料･飲料</t>
  </si>
  <si>
    <t>53　建築材料､鉱物･金属材料等</t>
  </si>
  <si>
    <t>531　　建築材料</t>
  </si>
  <si>
    <t>532　　化学製品</t>
  </si>
  <si>
    <t>533　　鉱物･金属材料</t>
  </si>
  <si>
    <t>534　　鉄鋼製品</t>
  </si>
  <si>
    <t>535　　非鉄金属</t>
  </si>
  <si>
    <t>536　　再生資源</t>
  </si>
  <si>
    <t>54　機械器具</t>
  </si>
  <si>
    <t>542　　自動車</t>
  </si>
  <si>
    <t>543　　電気機械器具</t>
  </si>
  <si>
    <t>549　　その他の機械器具</t>
  </si>
  <si>
    <t>541　　産業機械器具</t>
  </si>
  <si>
    <t>55　その他の卸売業</t>
  </si>
  <si>
    <t>551　　家具･建具･じゅう器等</t>
  </si>
  <si>
    <t>552　　医薬品･化粧品等</t>
  </si>
  <si>
    <t>559　　他に分類されない卸売業</t>
  </si>
  <si>
    <t>553　　紙・紙製品</t>
  </si>
  <si>
    <t>56　各種商品</t>
  </si>
  <si>
    <t>561　　百貨店､総合ｽｰﾊﾟｰ</t>
  </si>
  <si>
    <r>
      <t>569　　</t>
    </r>
    <r>
      <rPr>
        <sz val="6"/>
        <rFont val="ＭＳ 明朝"/>
        <family val="1"/>
      </rPr>
      <t>その他の各種商品</t>
    </r>
    <r>
      <rPr>
        <sz val="5"/>
        <rFont val="ＭＳ 明朝"/>
        <family val="1"/>
      </rPr>
      <t>(従業者が常時50人未満のもの)</t>
    </r>
  </si>
  <si>
    <t>57　織物･衣服･身の回り品</t>
  </si>
  <si>
    <t>571　　呉服･服地･寝具</t>
  </si>
  <si>
    <t>572　　男子服</t>
  </si>
  <si>
    <t>573　　婦人･子供服</t>
  </si>
  <si>
    <t>574　　靴･履物</t>
  </si>
  <si>
    <t>579　　その他の織物･衣服･身の回り品</t>
  </si>
  <si>
    <t>58　飲食料品</t>
  </si>
  <si>
    <t>581　　各種食料品</t>
  </si>
  <si>
    <t>583　　食肉</t>
  </si>
  <si>
    <t>584　　鮮魚</t>
  </si>
  <si>
    <t>586　　菓子･ﾊﾟﾝ</t>
  </si>
  <si>
    <t>589　　その他の飲食料品</t>
  </si>
  <si>
    <t>582　　野菜・果実</t>
  </si>
  <si>
    <t>585　　酒</t>
  </si>
  <si>
    <t>59　機械器具</t>
  </si>
  <si>
    <t>591　　自動車</t>
  </si>
  <si>
    <t>592　　自転車</t>
  </si>
  <si>
    <t>601　　家具･建具･畳</t>
  </si>
  <si>
    <t>602　　じゅう器</t>
  </si>
  <si>
    <t>603　　医薬品･化粧品</t>
  </si>
  <si>
    <t>604　　農耕用品</t>
  </si>
  <si>
    <t>605　　燃料</t>
  </si>
  <si>
    <t>606　　書籍･文房具</t>
  </si>
  <si>
    <r>
      <t>607　　</t>
    </r>
    <r>
      <rPr>
        <sz val="7"/>
        <rFont val="ＭＳ 明朝"/>
        <family val="1"/>
      </rPr>
      <t>ｽﾎﾟｰﾂ用品･がん具･娯楽用品･楽器</t>
    </r>
  </si>
  <si>
    <t>608　　写真機・時計・眼鏡</t>
  </si>
  <si>
    <t>61　無店舗小売業</t>
  </si>
  <si>
    <t>611　　通信販売・訪問販売</t>
  </si>
  <si>
    <t>612　　自動販売機による</t>
  </si>
  <si>
    <t>619　　その他の無店舗</t>
  </si>
  <si>
    <r>
      <t>500　　</t>
    </r>
    <r>
      <rPr>
        <sz val="7"/>
        <rFont val="ＭＳ 明朝"/>
        <family val="1"/>
      </rPr>
      <t>管理、補助的経済活動を行う事業所</t>
    </r>
  </si>
  <si>
    <r>
      <t>510　　</t>
    </r>
    <r>
      <rPr>
        <sz val="7"/>
        <rFont val="ＭＳ 明朝"/>
        <family val="1"/>
      </rPr>
      <t>管理、補助的経済活動を行う事業所</t>
    </r>
  </si>
  <si>
    <r>
      <t>520　　</t>
    </r>
    <r>
      <rPr>
        <sz val="7"/>
        <rFont val="ＭＳ 明朝"/>
        <family val="1"/>
      </rPr>
      <t>管理、補助的経済活動を行う事業所</t>
    </r>
  </si>
  <si>
    <r>
      <t>530　　</t>
    </r>
    <r>
      <rPr>
        <sz val="7"/>
        <rFont val="ＭＳ 明朝"/>
        <family val="1"/>
      </rPr>
      <t>管理、補助的経済活動を行う事業所</t>
    </r>
  </si>
  <si>
    <r>
      <t>540　　</t>
    </r>
    <r>
      <rPr>
        <sz val="7"/>
        <rFont val="ＭＳ 明朝"/>
        <family val="1"/>
      </rPr>
      <t>管理、補助的経済活動を行う事業所</t>
    </r>
  </si>
  <si>
    <r>
      <t>550　　</t>
    </r>
    <r>
      <rPr>
        <sz val="7"/>
        <rFont val="ＭＳ 明朝"/>
        <family val="1"/>
      </rPr>
      <t>管理、補助的経済活動を行う事業所</t>
    </r>
  </si>
  <si>
    <r>
      <t>560　　</t>
    </r>
    <r>
      <rPr>
        <sz val="7"/>
        <rFont val="ＭＳ 明朝"/>
        <family val="1"/>
      </rPr>
      <t>管理、補助的経済活動を行う事業所</t>
    </r>
  </si>
  <si>
    <r>
      <t>570　　</t>
    </r>
    <r>
      <rPr>
        <sz val="7"/>
        <rFont val="ＭＳ 明朝"/>
        <family val="1"/>
      </rPr>
      <t>管理、補助的経済活動を行う事業所</t>
    </r>
  </si>
  <si>
    <r>
      <t>580　　</t>
    </r>
    <r>
      <rPr>
        <sz val="7"/>
        <rFont val="ＭＳ 明朝"/>
        <family val="1"/>
      </rPr>
      <t>管理、補助的経済活動を行う事業所</t>
    </r>
  </si>
  <si>
    <r>
      <t>590　　</t>
    </r>
    <r>
      <rPr>
        <sz val="7"/>
        <rFont val="ＭＳ 明朝"/>
        <family val="1"/>
      </rPr>
      <t>管理、補助的経済活動を行う事業所</t>
    </r>
  </si>
  <si>
    <r>
      <t>600　　</t>
    </r>
    <r>
      <rPr>
        <sz val="7"/>
        <rFont val="ＭＳ 明朝"/>
        <family val="1"/>
      </rPr>
      <t>管理、補助的経済活動を行う事業所</t>
    </r>
  </si>
  <si>
    <r>
      <t>610　　</t>
    </r>
    <r>
      <rPr>
        <sz val="7"/>
        <rFont val="ＭＳ 明朝"/>
        <family val="1"/>
      </rPr>
      <t>管理、補助的経済活動を行う事業所</t>
    </r>
  </si>
  <si>
    <r>
      <t>593　　</t>
    </r>
    <r>
      <rPr>
        <sz val="7"/>
        <rFont val="ＭＳ 明朝"/>
        <family val="1"/>
      </rPr>
      <t>機械器具（自動車、自転車を除く）</t>
    </r>
  </si>
  <si>
    <t>-</t>
  </si>
  <si>
    <t>-</t>
  </si>
  <si>
    <t>平成１９年</t>
  </si>
  <si>
    <t>　２６</t>
  </si>
  <si>
    <r>
      <t>１２－３　産業分類別商店数・従業者数及び年間商品販売額（平成</t>
    </r>
    <r>
      <rPr>
        <b/>
        <sz val="11"/>
        <color indexed="10"/>
        <rFont val="ＭＳ 明朝"/>
        <family val="1"/>
      </rPr>
      <t>１９、２４、２６</t>
    </r>
    <r>
      <rPr>
        <b/>
        <sz val="11"/>
        <color indexed="8"/>
        <rFont val="ＭＳ 明朝"/>
        <family val="1"/>
      </rPr>
      <t>年）</t>
    </r>
  </si>
  <si>
    <t>-</t>
  </si>
  <si>
    <t>１）「商業統計調査」の結果による。ただし、平成２４年は「経済センサス-活動調査」の結果による。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</si>
</sst>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  <numFmt numFmtId="232" formatCode="0_ "/>
  </numFmts>
  <fonts count="5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12"/>
      <color indexed="12"/>
      <name val="ＭＳ 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178" fontId="8" fillId="0" borderId="0">
      <alignment/>
      <protection/>
    </xf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11" fillId="0" borderId="0" xfId="0" applyFont="1" applyFill="1" applyBorder="1" applyAlignment="1">
      <alignment vertical="center" wrapText="1"/>
    </xf>
    <xf numFmtId="0" fontId="11" fillId="0" borderId="0" xfId="61" applyFont="1" applyFill="1" applyAlignment="1">
      <alignment vertical="center" wrapText="1"/>
      <protection/>
    </xf>
    <xf numFmtId="0" fontId="11" fillId="0" borderId="10" xfId="61" applyFont="1" applyFill="1" applyBorder="1" applyAlignment="1" applyProtection="1" quotePrefix="1">
      <alignment horizontal="left" vertical="center"/>
      <protection/>
    </xf>
    <xf numFmtId="0" fontId="13" fillId="0" borderId="10" xfId="61" applyFont="1" applyFill="1" applyBorder="1" applyAlignment="1" applyProtection="1" quotePrefix="1">
      <alignment horizontal="left" vertical="center"/>
      <protection/>
    </xf>
    <xf numFmtId="0" fontId="11" fillId="0" borderId="0" xfId="61" applyFont="1" applyFill="1" applyAlignment="1">
      <alignment vertical="center"/>
      <protection/>
    </xf>
    <xf numFmtId="37" fontId="11" fillId="0" borderId="0" xfId="0" applyFont="1" applyFill="1" applyAlignment="1">
      <alignment vertical="center"/>
    </xf>
    <xf numFmtId="0" fontId="11" fillId="0" borderId="0" xfId="61" applyFont="1" applyFill="1" applyAlignment="1" applyProtection="1">
      <alignment horizontal="left" vertical="center"/>
      <protection/>
    </xf>
    <xf numFmtId="0" fontId="11" fillId="0" borderId="0" xfId="61" applyFont="1" applyFill="1" applyBorder="1" applyAlignment="1">
      <alignment vertical="center"/>
      <protection/>
    </xf>
    <xf numFmtId="178" fontId="11" fillId="0" borderId="11" xfId="62" applyFont="1" applyFill="1" applyBorder="1" applyAlignment="1" quotePrefix="1">
      <alignment horizontal="center" vertical="center"/>
      <protection/>
    </xf>
    <xf numFmtId="37" fontId="11" fillId="0" borderId="0" xfId="0" applyFont="1" applyFill="1" applyBorder="1" applyAlignment="1">
      <alignment vertical="center"/>
    </xf>
    <xf numFmtId="178" fontId="11" fillId="0" borderId="10" xfId="62" applyFont="1" applyFill="1" applyBorder="1" applyAlignment="1" applyProtection="1" quotePrefix="1">
      <alignment horizontal="center" vertical="center"/>
      <protection/>
    </xf>
    <xf numFmtId="202" fontId="11" fillId="0" borderId="0" xfId="61" applyNumberFormat="1" applyFont="1" applyFill="1" applyBorder="1" applyAlignment="1" applyProtection="1">
      <alignment horizontal="right" vertical="center"/>
      <protection/>
    </xf>
    <xf numFmtId="178" fontId="13" fillId="0" borderId="10" xfId="62" applyFont="1" applyFill="1" applyBorder="1" applyAlignment="1" applyProtection="1" quotePrefix="1">
      <alignment horizontal="center" vertical="center"/>
      <protection/>
    </xf>
    <xf numFmtId="0" fontId="13" fillId="0" borderId="10" xfId="61" applyFont="1" applyFill="1" applyBorder="1" applyAlignment="1" applyProtection="1">
      <alignment horizontal="left" vertical="center"/>
      <protection/>
    </xf>
    <xf numFmtId="37" fontId="11" fillId="0" borderId="0" xfId="61" applyNumberFormat="1" applyFont="1" applyFill="1" applyBorder="1" applyAlignment="1" applyProtection="1">
      <alignment horizontal="right" vertical="center"/>
      <protection/>
    </xf>
    <xf numFmtId="0" fontId="11" fillId="0" borderId="10" xfId="61" applyFont="1" applyFill="1" applyBorder="1" applyAlignment="1" applyProtection="1" quotePrefix="1">
      <alignment vertical="center"/>
      <protection/>
    </xf>
    <xf numFmtId="0" fontId="11" fillId="0" borderId="10" xfId="61" applyFont="1" applyFill="1" applyBorder="1" applyAlignment="1" applyProtection="1">
      <alignment vertical="center"/>
      <protection/>
    </xf>
    <xf numFmtId="0" fontId="11" fillId="0" borderId="10" xfId="61" applyFont="1" applyFill="1" applyBorder="1" applyAlignment="1" applyProtection="1">
      <alignment horizontal="left" vertical="center"/>
      <protection/>
    </xf>
    <xf numFmtId="0" fontId="13" fillId="0" borderId="10" xfId="61" applyFont="1" applyFill="1" applyBorder="1" applyAlignment="1" applyProtection="1">
      <alignment vertical="center"/>
      <protection/>
    </xf>
    <xf numFmtId="0" fontId="11" fillId="0" borderId="12" xfId="61" applyFont="1" applyFill="1" applyBorder="1" applyAlignment="1" applyProtection="1" quotePrefix="1">
      <alignment vertical="center"/>
      <protection/>
    </xf>
    <xf numFmtId="0" fontId="13" fillId="0" borderId="11" xfId="61" applyFont="1" applyFill="1" applyBorder="1" applyAlignment="1" applyProtection="1" quotePrefix="1">
      <alignment horizontal="left" vertical="center"/>
      <protection/>
    </xf>
    <xf numFmtId="0" fontId="11" fillId="0" borderId="0" xfId="61" applyFont="1" applyFill="1" applyBorder="1" applyAlignment="1" applyProtection="1">
      <alignment horizontal="left" vertical="center"/>
      <protection/>
    </xf>
    <xf numFmtId="202" fontId="11" fillId="0" borderId="0" xfId="61" applyNumberFormat="1" applyFont="1" applyFill="1" applyAlignment="1">
      <alignment vertical="center"/>
      <protection/>
    </xf>
    <xf numFmtId="232" fontId="12" fillId="0" borderId="13" xfId="61" applyNumberFormat="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 applyBorder="1" applyAlignment="1" applyProtection="1" quotePrefix="1">
      <alignment horizontal="left" vertical="center"/>
      <protection/>
    </xf>
    <xf numFmtId="0" fontId="17" fillId="0" borderId="14" xfId="61" applyFont="1" applyFill="1" applyBorder="1" applyAlignment="1" applyProtection="1">
      <alignment horizontal="center" vertical="center" wrapText="1"/>
      <protection/>
    </xf>
    <xf numFmtId="0" fontId="17" fillId="0" borderId="15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horizontal="right" vertical="center"/>
      <protection/>
    </xf>
    <xf numFmtId="202" fontId="18" fillId="0" borderId="16" xfId="61" applyNumberFormat="1" applyFont="1" applyFill="1" applyBorder="1" applyAlignment="1" applyProtection="1">
      <alignment horizontal="right" vertical="center"/>
      <protection/>
    </xf>
    <xf numFmtId="202" fontId="18" fillId="0" borderId="0" xfId="61" applyNumberFormat="1" applyFont="1" applyFill="1" applyBorder="1" applyAlignment="1" applyProtection="1">
      <alignment horizontal="right" vertical="center"/>
      <protection/>
    </xf>
    <xf numFmtId="202" fontId="18" fillId="0" borderId="17" xfId="61" applyNumberFormat="1" applyFont="1" applyFill="1" applyBorder="1" applyAlignment="1" applyProtection="1">
      <alignment horizontal="right" vertical="center"/>
      <protection/>
    </xf>
    <xf numFmtId="202" fontId="18" fillId="0" borderId="16" xfId="61" applyNumberFormat="1" applyFont="1" applyFill="1" applyBorder="1" applyAlignment="1" applyProtection="1">
      <alignment vertical="center"/>
      <protection/>
    </xf>
    <xf numFmtId="202" fontId="18" fillId="0" borderId="0" xfId="49" applyNumberFormat="1" applyFont="1" applyFill="1" applyBorder="1" applyAlignment="1" applyProtection="1">
      <alignment vertical="center"/>
      <protection/>
    </xf>
    <xf numFmtId="202" fontId="19" fillId="0" borderId="0" xfId="49" applyNumberFormat="1" applyFont="1" applyFill="1" applyBorder="1" applyAlignment="1" applyProtection="1">
      <alignment horizontal="right" vertical="center"/>
      <protection/>
    </xf>
    <xf numFmtId="37" fontId="18" fillId="0" borderId="0" xfId="61" applyNumberFormat="1" applyFont="1" applyFill="1" applyBorder="1" applyAlignment="1" applyProtection="1">
      <alignment horizontal="right" vertical="center"/>
      <protection/>
    </xf>
    <xf numFmtId="37" fontId="18" fillId="0" borderId="17" xfId="61" applyNumberFormat="1" applyFont="1" applyFill="1" applyBorder="1" applyAlignment="1" applyProtection="1">
      <alignment horizontal="right" vertical="center"/>
      <protection/>
    </xf>
    <xf numFmtId="0" fontId="11" fillId="0" borderId="10" xfId="61" applyFont="1" applyFill="1" applyBorder="1" applyAlignment="1" applyProtection="1" quotePrefix="1">
      <alignment horizontal="left" vertical="center" shrinkToFit="1"/>
      <protection/>
    </xf>
    <xf numFmtId="0" fontId="11" fillId="0" borderId="12" xfId="61" applyFont="1" applyFill="1" applyBorder="1" applyAlignment="1" applyProtection="1">
      <alignment horizontal="left" vertical="center"/>
      <protection/>
    </xf>
    <xf numFmtId="0" fontId="57" fillId="0" borderId="0" xfId="61" applyFont="1" applyFill="1" applyAlignment="1" applyProtection="1">
      <alignment horizontal="left" vertical="center"/>
      <protection/>
    </xf>
    <xf numFmtId="0" fontId="58" fillId="0" borderId="0" xfId="61" applyFont="1" applyFill="1" applyAlignment="1">
      <alignment vertical="center"/>
      <protection/>
    </xf>
    <xf numFmtId="202" fontId="58" fillId="0" borderId="0" xfId="61" applyNumberFormat="1" applyFont="1" applyFill="1" applyBorder="1" applyAlignment="1" applyProtection="1">
      <alignment horizontal="right" vertical="center"/>
      <protection/>
    </xf>
    <xf numFmtId="37" fontId="58" fillId="0" borderId="0" xfId="61" applyNumberFormat="1" applyFont="1" applyFill="1" applyBorder="1" applyAlignment="1" applyProtection="1">
      <alignment horizontal="right" vertical="center"/>
      <protection/>
    </xf>
    <xf numFmtId="37" fontId="58" fillId="0" borderId="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4" xfId="61"/>
    <cellStyle name="標準_6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showGridLines="0"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87" sqref="E87:F87"/>
    </sheetView>
  </sheetViews>
  <sheetFormatPr defaultColWidth="10.59765625" defaultRowHeight="15"/>
  <cols>
    <col min="1" max="1" width="25.09765625" style="5" customWidth="1"/>
    <col min="2" max="2" width="6.59765625" style="5" customWidth="1"/>
    <col min="3" max="3" width="7.59765625" style="5" customWidth="1"/>
    <col min="4" max="4" width="10.59765625" style="5" customWidth="1"/>
    <col min="5" max="6" width="12.59765625" style="5" customWidth="1"/>
    <col min="7" max="7" width="6.59765625" style="5" customWidth="1"/>
    <col min="8" max="8" width="11.8984375" style="6" customWidth="1"/>
    <col min="9" max="10" width="10.59765625" style="5" customWidth="1"/>
    <col min="11" max="11" width="36.5" style="5" customWidth="1"/>
    <col min="12" max="13" width="9.09765625" style="5" customWidth="1"/>
    <col min="14" max="14" width="10.69921875" style="5" customWidth="1"/>
    <col min="15" max="15" width="13.19921875" style="5" customWidth="1"/>
    <col min="16" max="16" width="11" style="5" customWidth="1"/>
    <col min="17" max="17" width="11.8984375" style="5" customWidth="1"/>
    <col min="18" max="18" width="11.59765625" style="5" customWidth="1"/>
    <col min="19" max="16384" width="10.59765625" style="5" customWidth="1"/>
  </cols>
  <sheetData>
    <row r="1" ht="19.5" customHeight="1">
      <c r="A1" s="40" t="s">
        <v>96</v>
      </c>
    </row>
    <row r="2" ht="15" customHeight="1">
      <c r="B2" s="7"/>
    </row>
    <row r="3" spans="1:6" ht="15" customHeight="1">
      <c r="A3" s="25" t="s">
        <v>0</v>
      </c>
      <c r="B3" s="8"/>
      <c r="C3" s="8"/>
      <c r="D3" s="8"/>
      <c r="E3" s="8"/>
      <c r="F3" s="8"/>
    </row>
    <row r="4" spans="1:8" s="2" customFormat="1" ht="34.5" customHeight="1">
      <c r="A4" s="26" t="s">
        <v>11</v>
      </c>
      <c r="B4" s="27" t="s">
        <v>12</v>
      </c>
      <c r="C4" s="27" t="s">
        <v>13</v>
      </c>
      <c r="D4" s="27" t="s">
        <v>14</v>
      </c>
      <c r="E4" s="27" t="s">
        <v>15</v>
      </c>
      <c r="F4" s="27" t="s">
        <v>16</v>
      </c>
      <c r="G4" s="24" t="s">
        <v>7</v>
      </c>
      <c r="H4" s="1"/>
    </row>
    <row r="5" spans="1:8" ht="19.5" customHeight="1">
      <c r="A5" s="9" t="s">
        <v>94</v>
      </c>
      <c r="B5" s="33">
        <v>22976</v>
      </c>
      <c r="C5" s="33">
        <v>150135</v>
      </c>
      <c r="D5" s="33">
        <v>2354766</v>
      </c>
      <c r="E5" s="33">
        <v>395033970</v>
      </c>
      <c r="F5" s="33">
        <v>9611348</v>
      </c>
      <c r="G5" s="30">
        <v>2631.1917274452994</v>
      </c>
      <c r="H5" s="10"/>
    </row>
    <row r="6" spans="1:8" ht="19.5" customHeight="1">
      <c r="A6" s="11" t="s">
        <v>19</v>
      </c>
      <c r="B6" s="34">
        <v>21697</v>
      </c>
      <c r="C6" s="34">
        <v>144596</v>
      </c>
      <c r="D6" s="34">
        <v>2039458</v>
      </c>
      <c r="E6" s="34">
        <v>336588474</v>
      </c>
      <c r="F6" s="34">
        <v>10920776</v>
      </c>
      <c r="G6" s="31">
        <v>2327.7855127389416</v>
      </c>
      <c r="H6" s="10"/>
    </row>
    <row r="7" spans="1:8" ht="19.5" customHeight="1">
      <c r="A7" s="13" t="s">
        <v>95</v>
      </c>
      <c r="B7" s="35">
        <f>SUM(B8,B46)</f>
        <v>21272</v>
      </c>
      <c r="C7" s="35">
        <f>SUM(C8,C46)</f>
        <v>144523</v>
      </c>
      <c r="D7" s="35">
        <f>SUM(D8,D46)</f>
        <v>2232824</v>
      </c>
      <c r="E7" s="35">
        <f>SUM(E8,E46)</f>
        <v>366991023</v>
      </c>
      <c r="F7" s="35">
        <f>SUM(F8,F46)</f>
        <v>10229140</v>
      </c>
      <c r="G7" s="35">
        <f>E7/C7</f>
        <v>2539.3260795859483</v>
      </c>
      <c r="H7" s="10"/>
    </row>
    <row r="8" spans="1:8" ht="19.5" customHeight="1">
      <c r="A8" s="14" t="s">
        <v>1</v>
      </c>
      <c r="B8" s="31">
        <f>SUM(B9,B12,B17,B21,B29,B35)</f>
        <v>4827</v>
      </c>
      <c r="C8" s="31">
        <f>SUM(C9,C12,C17,C21,C29,C35)</f>
        <v>38363</v>
      </c>
      <c r="D8" s="31">
        <f>SUM(D9,D12,D17,D21,D29,D35)</f>
        <v>0</v>
      </c>
      <c r="E8" s="31">
        <f>SUM(E9,E12,E17,E21,E29,E35)</f>
        <v>205243371</v>
      </c>
      <c r="F8" s="31">
        <f>SUM(F9,F12,F17,F21,F29,F35)</f>
        <v>3845207</v>
      </c>
      <c r="G8" s="31">
        <f>E8/C8</f>
        <v>5350.034434220473</v>
      </c>
      <c r="H8" s="10"/>
    </row>
    <row r="9" spans="1:8" ht="19.5" customHeight="1">
      <c r="A9" s="14" t="s">
        <v>20</v>
      </c>
      <c r="B9" s="31">
        <f>SUM(B10:B11)</f>
        <v>17</v>
      </c>
      <c r="C9" s="31">
        <f>SUM(C10:C11)</f>
        <v>175</v>
      </c>
      <c r="D9" s="36" t="s">
        <v>92</v>
      </c>
      <c r="E9" s="31">
        <f>SUM(E10:E11)</f>
        <v>1232162</v>
      </c>
      <c r="F9" s="31">
        <f>SUM(F10:F11)</f>
        <v>16785</v>
      </c>
      <c r="G9" s="31">
        <f>E9/C9</f>
        <v>7040.925714285714</v>
      </c>
      <c r="H9" s="10"/>
    </row>
    <row r="10" spans="1:8" ht="19.5" customHeight="1">
      <c r="A10" s="18" t="s">
        <v>79</v>
      </c>
      <c r="B10" s="31" t="s">
        <v>97</v>
      </c>
      <c r="C10" s="31" t="s">
        <v>97</v>
      </c>
      <c r="D10" s="31" t="s">
        <v>97</v>
      </c>
      <c r="E10" s="31" t="s">
        <v>97</v>
      </c>
      <c r="F10" s="31" t="s">
        <v>97</v>
      </c>
      <c r="G10" s="31" t="s">
        <v>22</v>
      </c>
      <c r="H10" s="10"/>
    </row>
    <row r="11" spans="1:8" ht="19.5" customHeight="1">
      <c r="A11" s="16" t="s">
        <v>21</v>
      </c>
      <c r="B11" s="31">
        <v>17</v>
      </c>
      <c r="C11" s="31">
        <v>175</v>
      </c>
      <c r="D11" s="36" t="s">
        <v>97</v>
      </c>
      <c r="E11" s="31">
        <v>1232162</v>
      </c>
      <c r="F11" s="31">
        <v>16785</v>
      </c>
      <c r="G11" s="31">
        <f>E11/C11</f>
        <v>7040.925714285714</v>
      </c>
      <c r="H11" s="10"/>
    </row>
    <row r="12" spans="1:8" ht="19.5" customHeight="1">
      <c r="A12" s="4" t="s">
        <v>23</v>
      </c>
      <c r="B12" s="31">
        <f>SUM(B13:B16)</f>
        <v>122</v>
      </c>
      <c r="C12" s="31">
        <f>SUM(C13:C16)</f>
        <v>708</v>
      </c>
      <c r="D12" s="36" t="s">
        <v>92</v>
      </c>
      <c r="E12" s="31">
        <f>SUM(E13:E16)</f>
        <v>1567328</v>
      </c>
      <c r="F12" s="31">
        <f>SUM(F13:F16)</f>
        <v>5758</v>
      </c>
      <c r="G12" s="31">
        <f>E12/C12</f>
        <v>2213.74011299435</v>
      </c>
      <c r="H12" s="10"/>
    </row>
    <row r="13" spans="1:8" ht="19.5" customHeight="1">
      <c r="A13" s="3" t="s">
        <v>80</v>
      </c>
      <c r="B13" s="31">
        <v>1</v>
      </c>
      <c r="C13" s="31">
        <v>7</v>
      </c>
      <c r="D13" s="36" t="s">
        <v>97</v>
      </c>
      <c r="E13" s="31" t="s">
        <v>97</v>
      </c>
      <c r="F13" s="31" t="s">
        <v>97</v>
      </c>
      <c r="G13" s="31" t="s">
        <v>93</v>
      </c>
      <c r="H13" s="10"/>
    </row>
    <row r="14" spans="1:8" ht="19.5" customHeight="1">
      <c r="A14" s="17" t="s">
        <v>24</v>
      </c>
      <c r="B14" s="31">
        <v>12</v>
      </c>
      <c r="C14" s="31">
        <v>43</v>
      </c>
      <c r="D14" s="36" t="s">
        <v>97</v>
      </c>
      <c r="E14" s="31">
        <v>106643</v>
      </c>
      <c r="F14" s="31">
        <v>0</v>
      </c>
      <c r="G14" s="31">
        <f>E14/C14</f>
        <v>2480.0697674418607</v>
      </c>
      <c r="H14" s="10"/>
    </row>
    <row r="15" spans="1:8" ht="19.5" customHeight="1">
      <c r="A15" s="17" t="s">
        <v>26</v>
      </c>
      <c r="B15" s="31">
        <v>68</v>
      </c>
      <c r="C15" s="31">
        <v>430</v>
      </c>
      <c r="D15" s="36" t="s">
        <v>97</v>
      </c>
      <c r="E15" s="31">
        <v>1112550</v>
      </c>
      <c r="F15" s="31">
        <v>2712</v>
      </c>
      <c r="G15" s="31">
        <f>E15/C15</f>
        <v>2587.3255813953488</v>
      </c>
      <c r="H15" s="10"/>
    </row>
    <row r="16" spans="1:8" ht="19.5" customHeight="1">
      <c r="A16" s="17" t="s">
        <v>25</v>
      </c>
      <c r="B16" s="31">
        <v>41</v>
      </c>
      <c r="C16" s="31">
        <v>228</v>
      </c>
      <c r="D16" s="36" t="s">
        <v>97</v>
      </c>
      <c r="E16" s="31">
        <v>348135</v>
      </c>
      <c r="F16" s="31">
        <v>3046</v>
      </c>
      <c r="G16" s="31">
        <f>E16/C16</f>
        <v>1526.907894736842</v>
      </c>
      <c r="H16" s="10"/>
    </row>
    <row r="17" spans="1:8" ht="19.5" customHeight="1">
      <c r="A17" s="14" t="s">
        <v>27</v>
      </c>
      <c r="B17" s="31">
        <f>SUM(B18:B20)</f>
        <v>1365</v>
      </c>
      <c r="C17" s="31">
        <f>SUM(C18:C20)</f>
        <v>12798</v>
      </c>
      <c r="D17" s="36" t="s">
        <v>92</v>
      </c>
      <c r="E17" s="31">
        <f>SUM(E18:E20)</f>
        <v>79111931</v>
      </c>
      <c r="F17" s="31">
        <f>SUM(F18:F20)</f>
        <v>672668</v>
      </c>
      <c r="G17" s="31">
        <f>E17/C17</f>
        <v>6181.58548210658</v>
      </c>
      <c r="H17" s="10"/>
    </row>
    <row r="18" spans="1:8" ht="19.5" customHeight="1">
      <c r="A18" s="3" t="s">
        <v>81</v>
      </c>
      <c r="B18" s="31">
        <v>16</v>
      </c>
      <c r="C18" s="31">
        <v>86</v>
      </c>
      <c r="D18" s="36" t="s">
        <v>97</v>
      </c>
      <c r="E18" s="31" t="s">
        <v>97</v>
      </c>
      <c r="F18" s="31" t="s">
        <v>97</v>
      </c>
      <c r="G18" s="31" t="s">
        <v>93</v>
      </c>
      <c r="H18" s="10"/>
    </row>
    <row r="19" spans="1:8" ht="19.5" customHeight="1">
      <c r="A19" s="17" t="s">
        <v>28</v>
      </c>
      <c r="B19" s="31">
        <v>770</v>
      </c>
      <c r="C19" s="31">
        <v>8147</v>
      </c>
      <c r="D19" s="36" t="s">
        <v>97</v>
      </c>
      <c r="E19" s="31">
        <v>52940405</v>
      </c>
      <c r="F19" s="31">
        <v>322250</v>
      </c>
      <c r="G19" s="31">
        <f>E19/C19</f>
        <v>6498.147170737695</v>
      </c>
      <c r="H19" s="10"/>
    </row>
    <row r="20" spans="1:8" ht="19.5" customHeight="1">
      <c r="A20" s="17" t="s">
        <v>29</v>
      </c>
      <c r="B20" s="31">
        <v>579</v>
      </c>
      <c r="C20" s="31">
        <v>4565</v>
      </c>
      <c r="D20" s="36" t="s">
        <v>97</v>
      </c>
      <c r="E20" s="31">
        <v>26171526</v>
      </c>
      <c r="F20" s="31">
        <v>350418</v>
      </c>
      <c r="G20" s="31">
        <f>E20/C20</f>
        <v>5733.083461117196</v>
      </c>
      <c r="H20" s="10"/>
    </row>
    <row r="21" spans="1:8" ht="19.5" customHeight="1">
      <c r="A21" s="14" t="s">
        <v>30</v>
      </c>
      <c r="B21" s="31">
        <f>SUM(B22:B28)</f>
        <v>1040</v>
      </c>
      <c r="C21" s="31">
        <f>SUM(C22:C28)</f>
        <v>7836</v>
      </c>
      <c r="D21" s="36" t="s">
        <v>92</v>
      </c>
      <c r="E21" s="31">
        <f>SUM(E22:E28)</f>
        <v>42054959</v>
      </c>
      <c r="F21" s="31">
        <f>SUM(F22:F28)</f>
        <v>1131994</v>
      </c>
      <c r="G21" s="31">
        <f>E21/C21</f>
        <v>5366.891143440531</v>
      </c>
      <c r="H21" s="10"/>
    </row>
    <row r="22" spans="1:8" ht="19.5" customHeight="1">
      <c r="A22" s="3" t="s">
        <v>82</v>
      </c>
      <c r="B22" s="31">
        <v>5</v>
      </c>
      <c r="C22" s="31">
        <v>10</v>
      </c>
      <c r="D22" s="36" t="s">
        <v>97</v>
      </c>
      <c r="E22" s="31" t="s">
        <v>97</v>
      </c>
      <c r="F22" s="31" t="s">
        <v>97</v>
      </c>
      <c r="G22" s="31" t="s">
        <v>93</v>
      </c>
      <c r="H22" s="10"/>
    </row>
    <row r="23" spans="1:8" ht="19.5" customHeight="1">
      <c r="A23" s="17" t="s">
        <v>31</v>
      </c>
      <c r="B23" s="31">
        <v>523</v>
      </c>
      <c r="C23" s="31">
        <v>3645</v>
      </c>
      <c r="D23" s="36" t="s">
        <v>97</v>
      </c>
      <c r="E23" s="31">
        <v>18589745</v>
      </c>
      <c r="F23" s="31">
        <v>594700</v>
      </c>
      <c r="G23" s="31">
        <f>E23/C23</f>
        <v>5100.067215363511</v>
      </c>
      <c r="H23" s="10"/>
    </row>
    <row r="24" spans="1:8" ht="19.5" customHeight="1">
      <c r="A24" s="17" t="s">
        <v>32</v>
      </c>
      <c r="B24" s="31">
        <v>173</v>
      </c>
      <c r="C24" s="31">
        <v>1037</v>
      </c>
      <c r="D24" s="36" t="s">
        <v>97</v>
      </c>
      <c r="E24" s="31">
        <v>6862100</v>
      </c>
      <c r="F24" s="31">
        <v>86446</v>
      </c>
      <c r="G24" s="31">
        <f>E24/C24</f>
        <v>6617.261330761813</v>
      </c>
      <c r="H24" s="10"/>
    </row>
    <row r="25" spans="1:8" ht="19.5" customHeight="1">
      <c r="A25" s="17" t="s">
        <v>33</v>
      </c>
      <c r="B25" s="31">
        <v>102</v>
      </c>
      <c r="C25" s="31">
        <v>839</v>
      </c>
      <c r="D25" s="36" t="s">
        <v>97</v>
      </c>
      <c r="E25" s="31">
        <v>8930756</v>
      </c>
      <c r="F25" s="31">
        <v>169063</v>
      </c>
      <c r="G25" s="31">
        <f>E25/C25</f>
        <v>10644.524433849821</v>
      </c>
      <c r="H25" s="10"/>
    </row>
    <row r="26" spans="1:8" ht="19.5" customHeight="1">
      <c r="A26" s="17" t="s">
        <v>34</v>
      </c>
      <c r="B26" s="31">
        <v>56</v>
      </c>
      <c r="C26" s="31">
        <v>720</v>
      </c>
      <c r="D26" s="36" t="s">
        <v>97</v>
      </c>
      <c r="E26" s="31">
        <v>4185400</v>
      </c>
      <c r="F26" s="31">
        <v>76510</v>
      </c>
      <c r="G26" s="31">
        <f>E26/C26</f>
        <v>5813.055555555556</v>
      </c>
      <c r="H26" s="10"/>
    </row>
    <row r="27" spans="1:8" ht="19.5" customHeight="1">
      <c r="A27" s="17" t="s">
        <v>35</v>
      </c>
      <c r="B27" s="31">
        <v>67</v>
      </c>
      <c r="C27" s="31">
        <v>236</v>
      </c>
      <c r="D27" s="36" t="s">
        <v>97</v>
      </c>
      <c r="E27" s="31">
        <v>799085</v>
      </c>
      <c r="F27" s="36">
        <v>486</v>
      </c>
      <c r="G27" s="31">
        <f>E27/C27</f>
        <v>3385.9533898305085</v>
      </c>
      <c r="H27" s="10"/>
    </row>
    <row r="28" spans="1:8" ht="19.5" customHeight="1">
      <c r="A28" s="18" t="s">
        <v>36</v>
      </c>
      <c r="B28" s="31">
        <v>114</v>
      </c>
      <c r="C28" s="31">
        <v>1349</v>
      </c>
      <c r="D28" s="36" t="s">
        <v>97</v>
      </c>
      <c r="E28" s="31">
        <v>2687873</v>
      </c>
      <c r="F28" s="31">
        <v>204789</v>
      </c>
      <c r="G28" s="31">
        <f>E28/C28</f>
        <v>1992.4929577464789</v>
      </c>
      <c r="H28" s="10"/>
    </row>
    <row r="29" spans="1:8" ht="19.5" customHeight="1">
      <c r="A29" s="19" t="s">
        <v>37</v>
      </c>
      <c r="B29" s="31">
        <f>SUM(B30:B34)</f>
        <v>1217</v>
      </c>
      <c r="C29" s="31">
        <f>SUM(C30:C34)</f>
        <v>8773</v>
      </c>
      <c r="D29" s="36" t="s">
        <v>92</v>
      </c>
      <c r="E29" s="31">
        <f>SUM(E30:E34)</f>
        <v>44755020</v>
      </c>
      <c r="F29" s="31">
        <f>SUM(F30:F34)</f>
        <v>1534513</v>
      </c>
      <c r="G29" s="31">
        <f>E29/C29</f>
        <v>5101.44990311182</v>
      </c>
      <c r="H29" s="10"/>
    </row>
    <row r="30" spans="1:8" ht="19.5" customHeight="1">
      <c r="A30" s="3" t="s">
        <v>83</v>
      </c>
      <c r="B30" s="31">
        <v>10</v>
      </c>
      <c r="C30" s="31">
        <v>83</v>
      </c>
      <c r="D30" s="36" t="s">
        <v>97</v>
      </c>
      <c r="E30" s="31" t="s">
        <v>97</v>
      </c>
      <c r="F30" s="31" t="s">
        <v>97</v>
      </c>
      <c r="G30" s="31" t="s">
        <v>93</v>
      </c>
      <c r="H30" s="10"/>
    </row>
    <row r="31" spans="1:8" ht="19.5" customHeight="1">
      <c r="A31" s="17" t="s">
        <v>41</v>
      </c>
      <c r="B31" s="31">
        <v>460</v>
      </c>
      <c r="C31" s="31">
        <v>2742</v>
      </c>
      <c r="D31" s="36" t="s">
        <v>97</v>
      </c>
      <c r="E31" s="31">
        <v>13930951</v>
      </c>
      <c r="F31" s="31">
        <v>429945</v>
      </c>
      <c r="G31" s="31">
        <f>E31/C31</f>
        <v>5080.580233406273</v>
      </c>
      <c r="H31" s="10"/>
    </row>
    <row r="32" spans="1:8" ht="19.5" customHeight="1">
      <c r="A32" s="17" t="s">
        <v>38</v>
      </c>
      <c r="B32" s="31">
        <v>273</v>
      </c>
      <c r="C32" s="31">
        <v>2159</v>
      </c>
      <c r="D32" s="36" t="s">
        <v>97</v>
      </c>
      <c r="E32" s="31">
        <v>7911789</v>
      </c>
      <c r="F32" s="31">
        <v>505170</v>
      </c>
      <c r="G32" s="31">
        <f>E32/C32</f>
        <v>3664.561834182492</v>
      </c>
      <c r="H32" s="10"/>
    </row>
    <row r="33" spans="1:8" ht="19.5" customHeight="1">
      <c r="A33" s="17" t="s">
        <v>39</v>
      </c>
      <c r="B33" s="31">
        <v>313</v>
      </c>
      <c r="C33" s="31">
        <v>2335</v>
      </c>
      <c r="D33" s="36" t="s">
        <v>97</v>
      </c>
      <c r="E33" s="31">
        <v>17053152</v>
      </c>
      <c r="F33" s="31">
        <v>499249</v>
      </c>
      <c r="G33" s="31">
        <f>E33/C33</f>
        <v>7303.277087794432</v>
      </c>
      <c r="H33" s="10"/>
    </row>
    <row r="34" spans="1:8" ht="19.5" customHeight="1">
      <c r="A34" s="18" t="s">
        <v>40</v>
      </c>
      <c r="B34" s="31">
        <v>161</v>
      </c>
      <c r="C34" s="31">
        <v>1454</v>
      </c>
      <c r="D34" s="36" t="s">
        <v>97</v>
      </c>
      <c r="E34" s="31">
        <v>5859128</v>
      </c>
      <c r="F34" s="31">
        <v>100149</v>
      </c>
      <c r="G34" s="31">
        <f>E34/C34</f>
        <v>4029.661623108666</v>
      </c>
      <c r="H34" s="10"/>
    </row>
    <row r="35" spans="1:8" ht="19.5" customHeight="1">
      <c r="A35" s="19" t="s">
        <v>42</v>
      </c>
      <c r="B35" s="31">
        <f>SUM(B36:B40)</f>
        <v>1066</v>
      </c>
      <c r="C35" s="31">
        <f>SUM(C36:C40)</f>
        <v>8073</v>
      </c>
      <c r="D35" s="36" t="s">
        <v>92</v>
      </c>
      <c r="E35" s="31">
        <f>SUM(E36:E40)</f>
        <v>36521971</v>
      </c>
      <c r="F35" s="31">
        <f>SUM(F36:F40)</f>
        <v>483489</v>
      </c>
      <c r="G35" s="31">
        <f>E35/C35</f>
        <v>4523.9651926173665</v>
      </c>
      <c r="H35" s="10"/>
    </row>
    <row r="36" spans="1:8" ht="19.5" customHeight="1">
      <c r="A36" s="3" t="s">
        <v>84</v>
      </c>
      <c r="B36" s="31">
        <v>6</v>
      </c>
      <c r="C36" s="31">
        <v>201</v>
      </c>
      <c r="D36" s="36" t="s">
        <v>97</v>
      </c>
      <c r="E36" s="31"/>
      <c r="F36" s="31"/>
      <c r="G36" s="31" t="s">
        <v>93</v>
      </c>
      <c r="H36" s="10"/>
    </row>
    <row r="37" spans="1:8" ht="19.5" customHeight="1">
      <c r="A37" s="16" t="s">
        <v>43</v>
      </c>
      <c r="B37" s="31">
        <v>165</v>
      </c>
      <c r="C37" s="31">
        <v>973</v>
      </c>
      <c r="D37" s="36" t="s">
        <v>97</v>
      </c>
      <c r="E37" s="31">
        <v>3389692</v>
      </c>
      <c r="F37" s="31">
        <v>67815</v>
      </c>
      <c r="G37" s="31">
        <f>E37/C37</f>
        <v>3483.753340184995</v>
      </c>
      <c r="H37" s="10"/>
    </row>
    <row r="38" spans="1:8" ht="19.5" customHeight="1">
      <c r="A38" s="16" t="s">
        <v>44</v>
      </c>
      <c r="B38" s="31">
        <v>287</v>
      </c>
      <c r="C38" s="31">
        <v>3002</v>
      </c>
      <c r="D38" s="36" t="s">
        <v>97</v>
      </c>
      <c r="E38" s="36">
        <v>19524426</v>
      </c>
      <c r="F38" s="31">
        <v>51427</v>
      </c>
      <c r="G38" s="36">
        <f>E38/C38</f>
        <v>6503.806129247168</v>
      </c>
      <c r="H38" s="10"/>
    </row>
    <row r="39" spans="1:8" ht="19.5" customHeight="1">
      <c r="A39" s="17" t="s">
        <v>46</v>
      </c>
      <c r="B39" s="31">
        <v>61</v>
      </c>
      <c r="C39" s="31">
        <v>536</v>
      </c>
      <c r="D39" s="36" t="s">
        <v>97</v>
      </c>
      <c r="E39" s="36">
        <v>3002892</v>
      </c>
      <c r="F39" s="31">
        <v>10698</v>
      </c>
      <c r="G39" s="36">
        <f>E39/C39</f>
        <v>5602.410447761194</v>
      </c>
      <c r="H39" s="10"/>
    </row>
    <row r="40" spans="1:8" ht="19.5" customHeight="1">
      <c r="A40" s="20" t="s">
        <v>45</v>
      </c>
      <c r="B40" s="32">
        <v>547</v>
      </c>
      <c r="C40" s="32">
        <v>3361</v>
      </c>
      <c r="D40" s="37" t="s">
        <v>97</v>
      </c>
      <c r="E40" s="32">
        <v>10604961</v>
      </c>
      <c r="F40" s="32">
        <v>353549</v>
      </c>
      <c r="G40" s="32">
        <f>E40/C40</f>
        <v>3155.299315679857</v>
      </c>
      <c r="H40" s="10"/>
    </row>
    <row r="41" spans="1:8" s="41" customFormat="1" ht="12" customHeight="1">
      <c r="A41" s="41" t="s">
        <v>98</v>
      </c>
      <c r="B41" s="42"/>
      <c r="C41" s="42"/>
      <c r="D41" s="43"/>
      <c r="E41" s="42"/>
      <c r="F41" s="42"/>
      <c r="G41" s="42"/>
      <c r="H41" s="44"/>
    </row>
    <row r="42" spans="2:7" ht="19.5" customHeight="1">
      <c r="B42" s="12"/>
      <c r="C42" s="12"/>
      <c r="D42" s="15"/>
      <c r="E42" s="12"/>
      <c r="F42" s="12"/>
      <c r="G42" s="12"/>
    </row>
    <row r="43" spans="2:7" ht="15" customHeight="1">
      <c r="B43" s="12"/>
      <c r="C43" s="12"/>
      <c r="D43" s="15"/>
      <c r="E43" s="12"/>
      <c r="F43" s="12"/>
      <c r="G43" s="12"/>
    </row>
    <row r="44" spans="1:7" ht="15" customHeight="1">
      <c r="A44" s="28"/>
      <c r="B44" s="28"/>
      <c r="C44" s="28"/>
      <c r="D44" s="28"/>
      <c r="E44" s="28"/>
      <c r="F44" s="28"/>
      <c r="G44" s="29" t="s">
        <v>18</v>
      </c>
    </row>
    <row r="45" spans="1:8" ht="34.5" customHeight="1">
      <c r="A45" s="26" t="s">
        <v>17</v>
      </c>
      <c r="B45" s="27" t="s">
        <v>8</v>
      </c>
      <c r="C45" s="27" t="s">
        <v>9</v>
      </c>
      <c r="D45" s="27" t="s">
        <v>10</v>
      </c>
      <c r="E45" s="27" t="s">
        <v>6</v>
      </c>
      <c r="F45" s="27" t="s">
        <v>5</v>
      </c>
      <c r="G45" s="24" t="s">
        <v>7</v>
      </c>
      <c r="H45" s="8"/>
    </row>
    <row r="46" spans="1:8" ht="17.25" customHeight="1">
      <c r="A46" s="21" t="s">
        <v>2</v>
      </c>
      <c r="B46" s="30">
        <f>SUM(B47,B51,B58,B67,B72,B83)</f>
        <v>16445</v>
      </c>
      <c r="C46" s="30">
        <f>SUM(C47,C51,C58,C67,C72,C83)</f>
        <v>106160</v>
      </c>
      <c r="D46" s="30">
        <f>SUM(D47,D51,D58,D67,D72,D83)</f>
        <v>2232824</v>
      </c>
      <c r="E46" s="30">
        <f>SUM(E47,E51,E58,E67,E72,E83)</f>
        <v>161747652</v>
      </c>
      <c r="F46" s="30">
        <f>SUM(F47,F51,F58,F67,F72,F83)</f>
        <v>6383933</v>
      </c>
      <c r="G46" s="30">
        <f>E46/C46</f>
        <v>1523.62143933685</v>
      </c>
      <c r="H46" s="8"/>
    </row>
    <row r="47" spans="1:8" ht="17.25" customHeight="1">
      <c r="A47" s="14" t="s">
        <v>47</v>
      </c>
      <c r="B47" s="31">
        <f>SUM(B48:B50)</f>
        <v>52</v>
      </c>
      <c r="C47" s="31">
        <f>SUM(C48:C50)</f>
        <v>3937</v>
      </c>
      <c r="D47" s="31">
        <f>SUM(D48:D50)</f>
        <v>237635</v>
      </c>
      <c r="E47" s="31">
        <f>SUM(E48:E50)</f>
        <v>11539171</v>
      </c>
      <c r="F47" s="31">
        <f>SUM(F48:F50)</f>
        <v>777105</v>
      </c>
      <c r="G47" s="31">
        <f>E47/C47</f>
        <v>2930.9552959105918</v>
      </c>
      <c r="H47" s="8"/>
    </row>
    <row r="48" spans="1:8" ht="17.25" customHeight="1">
      <c r="A48" s="3" t="s">
        <v>85</v>
      </c>
      <c r="B48" s="31" t="s">
        <v>97</v>
      </c>
      <c r="C48" s="31" t="s">
        <v>97</v>
      </c>
      <c r="D48" s="36" t="s">
        <v>97</v>
      </c>
      <c r="E48" s="31" t="s">
        <v>97</v>
      </c>
      <c r="F48" s="31" t="s">
        <v>97</v>
      </c>
      <c r="G48" s="31" t="s">
        <v>93</v>
      </c>
      <c r="H48" s="8"/>
    </row>
    <row r="49" spans="1:8" ht="17.25" customHeight="1">
      <c r="A49" s="3" t="s">
        <v>48</v>
      </c>
      <c r="B49" s="31">
        <v>18</v>
      </c>
      <c r="C49" s="31">
        <v>3726</v>
      </c>
      <c r="D49" s="31">
        <v>232569</v>
      </c>
      <c r="E49" s="31">
        <v>11343009</v>
      </c>
      <c r="F49" s="31">
        <v>776127</v>
      </c>
      <c r="G49" s="31">
        <f>E49/C49</f>
        <v>3044.2858293075683</v>
      </c>
      <c r="H49" s="8"/>
    </row>
    <row r="50" spans="1:8" ht="17.25" customHeight="1">
      <c r="A50" s="38" t="s">
        <v>49</v>
      </c>
      <c r="B50" s="31">
        <v>34</v>
      </c>
      <c r="C50" s="31">
        <v>211</v>
      </c>
      <c r="D50" s="31">
        <v>5066</v>
      </c>
      <c r="E50" s="31">
        <v>196162</v>
      </c>
      <c r="F50" s="31">
        <v>978</v>
      </c>
      <c r="G50" s="31">
        <f>E50/C50</f>
        <v>929.6777251184834</v>
      </c>
      <c r="H50" s="8"/>
    </row>
    <row r="51" spans="1:8" ht="17.25" customHeight="1">
      <c r="A51" s="14" t="s">
        <v>50</v>
      </c>
      <c r="B51" s="31">
        <f>SUM(B52:B57)</f>
        <v>2026</v>
      </c>
      <c r="C51" s="31">
        <f>SUM(C52:C57)</f>
        <v>8525</v>
      </c>
      <c r="D51" s="31">
        <f>SUM(D52:D57)</f>
        <v>296495</v>
      </c>
      <c r="E51" s="31">
        <f>SUM(E52:E57)</f>
        <v>9428999</v>
      </c>
      <c r="F51" s="31">
        <f>SUM(F52:F57)</f>
        <v>40875</v>
      </c>
      <c r="G51" s="31">
        <f>E51/C51</f>
        <v>1106.0409384164223</v>
      </c>
      <c r="H51" s="8"/>
    </row>
    <row r="52" spans="1:8" ht="17.25" customHeight="1">
      <c r="A52" s="3" t="s">
        <v>86</v>
      </c>
      <c r="B52" s="31">
        <v>5</v>
      </c>
      <c r="C52" s="31">
        <v>44</v>
      </c>
      <c r="D52" s="36" t="s">
        <v>97</v>
      </c>
      <c r="E52" s="31" t="s">
        <v>97</v>
      </c>
      <c r="F52" s="31" t="s">
        <v>97</v>
      </c>
      <c r="G52" s="31" t="s">
        <v>93</v>
      </c>
      <c r="H52" s="8"/>
    </row>
    <row r="53" spans="1:8" ht="17.25" customHeight="1">
      <c r="A53" s="3" t="s">
        <v>51</v>
      </c>
      <c r="B53" s="31">
        <v>178</v>
      </c>
      <c r="C53" s="31">
        <v>643</v>
      </c>
      <c r="D53" s="31">
        <v>16878</v>
      </c>
      <c r="E53" s="31">
        <v>529767</v>
      </c>
      <c r="F53" s="31">
        <v>2487</v>
      </c>
      <c r="G53" s="31">
        <f>E53/C53</f>
        <v>823.8989113530326</v>
      </c>
      <c r="H53" s="8"/>
    </row>
    <row r="54" spans="1:8" ht="17.25" customHeight="1">
      <c r="A54" s="3" t="s">
        <v>52</v>
      </c>
      <c r="B54" s="31">
        <v>263</v>
      </c>
      <c r="C54" s="31">
        <v>901</v>
      </c>
      <c r="D54" s="31">
        <v>41945</v>
      </c>
      <c r="E54" s="31">
        <v>1109715</v>
      </c>
      <c r="F54" s="31">
        <v>5333</v>
      </c>
      <c r="G54" s="31">
        <f>E54/C54</f>
        <v>1231.6481687014427</v>
      </c>
      <c r="H54" s="8"/>
    </row>
    <row r="55" spans="1:8" ht="17.25" customHeight="1">
      <c r="A55" s="3" t="s">
        <v>53</v>
      </c>
      <c r="B55" s="31">
        <v>1014</v>
      </c>
      <c r="C55" s="31">
        <v>4165</v>
      </c>
      <c r="D55" s="31">
        <v>133362</v>
      </c>
      <c r="E55" s="31">
        <v>4963859</v>
      </c>
      <c r="F55" s="31">
        <v>13375</v>
      </c>
      <c r="G55" s="31">
        <f>E55/C55</f>
        <v>1191.802881152461</v>
      </c>
      <c r="H55" s="8"/>
    </row>
    <row r="56" spans="1:8" ht="17.25" customHeight="1">
      <c r="A56" s="3" t="s">
        <v>54</v>
      </c>
      <c r="B56" s="31">
        <v>130</v>
      </c>
      <c r="C56" s="31">
        <v>475</v>
      </c>
      <c r="D56" s="31">
        <v>18059</v>
      </c>
      <c r="E56" s="31">
        <v>631372</v>
      </c>
      <c r="F56" s="31">
        <v>10394</v>
      </c>
      <c r="G56" s="31">
        <f>E56/C56</f>
        <v>1329.2042105263158</v>
      </c>
      <c r="H56" s="8"/>
    </row>
    <row r="57" spans="1:8" ht="17.25" customHeight="1">
      <c r="A57" s="3" t="s">
        <v>55</v>
      </c>
      <c r="B57" s="31">
        <v>436</v>
      </c>
      <c r="C57" s="31">
        <v>2297</v>
      </c>
      <c r="D57" s="31">
        <v>86251</v>
      </c>
      <c r="E57" s="31">
        <v>2194286</v>
      </c>
      <c r="F57" s="31">
        <v>9286</v>
      </c>
      <c r="G57" s="31">
        <f>E57/C57</f>
        <v>955.2834131475838</v>
      </c>
      <c r="H57" s="8"/>
    </row>
    <row r="58" spans="1:11" ht="17.25" customHeight="1">
      <c r="A58" s="14" t="s">
        <v>56</v>
      </c>
      <c r="B58" s="31">
        <f>SUM(B59:B66)</f>
        <v>5357</v>
      </c>
      <c r="C58" s="31">
        <f>SUM(C59:C66)</f>
        <v>41436</v>
      </c>
      <c r="D58" s="31">
        <f>SUM(D59:D66)</f>
        <v>724484</v>
      </c>
      <c r="E58" s="31">
        <f>SUM(E59:E66)</f>
        <v>47986188</v>
      </c>
      <c r="F58" s="31">
        <f>SUM(F59:F66)</f>
        <v>643330</v>
      </c>
      <c r="G58" s="31">
        <f>E58/C58</f>
        <v>1158.079640891978</v>
      </c>
      <c r="H58" s="8"/>
      <c r="K58" s="8"/>
    </row>
    <row r="59" spans="1:11" ht="17.25" customHeight="1">
      <c r="A59" s="3" t="s">
        <v>87</v>
      </c>
      <c r="B59" s="31">
        <v>19</v>
      </c>
      <c r="C59" s="31">
        <v>393</v>
      </c>
      <c r="D59" s="36" t="s">
        <v>97</v>
      </c>
      <c r="E59" s="31" t="s">
        <v>97</v>
      </c>
      <c r="F59" s="31" t="s">
        <v>97</v>
      </c>
      <c r="G59" s="31" t="s">
        <v>93</v>
      </c>
      <c r="H59" s="8"/>
      <c r="K59" s="8"/>
    </row>
    <row r="60" spans="1:11" ht="17.25" customHeight="1">
      <c r="A60" s="3" t="s">
        <v>57</v>
      </c>
      <c r="B60" s="31">
        <v>573</v>
      </c>
      <c r="C60" s="31">
        <v>12210</v>
      </c>
      <c r="D60" s="31">
        <v>330761</v>
      </c>
      <c r="E60" s="31">
        <v>20382435</v>
      </c>
      <c r="F60" s="31">
        <v>187912</v>
      </c>
      <c r="G60" s="31">
        <f>E60/C60</f>
        <v>1669.3230958230959</v>
      </c>
      <c r="H60" s="8"/>
      <c r="K60" s="22"/>
    </row>
    <row r="61" spans="1:11" ht="17.25" customHeight="1">
      <c r="A61" s="3" t="s">
        <v>62</v>
      </c>
      <c r="B61" s="31">
        <v>397</v>
      </c>
      <c r="C61" s="31">
        <v>1798</v>
      </c>
      <c r="D61" s="31">
        <v>36947</v>
      </c>
      <c r="E61" s="31">
        <v>2268873</v>
      </c>
      <c r="F61" s="31">
        <v>74547</v>
      </c>
      <c r="G61" s="31">
        <f>E61/C61</f>
        <v>1261.8870967741937</v>
      </c>
      <c r="H61" s="8"/>
      <c r="K61" s="22"/>
    </row>
    <row r="62" spans="1:11" ht="17.25" customHeight="1">
      <c r="A62" s="3" t="s">
        <v>58</v>
      </c>
      <c r="B62" s="31">
        <v>266</v>
      </c>
      <c r="C62" s="31">
        <v>1308</v>
      </c>
      <c r="D62" s="31">
        <v>16190</v>
      </c>
      <c r="E62" s="31">
        <v>1417277</v>
      </c>
      <c r="F62" s="31">
        <v>17128</v>
      </c>
      <c r="G62" s="31">
        <f>E62/C62</f>
        <v>1083.5451070336392</v>
      </c>
      <c r="H62" s="8"/>
      <c r="K62" s="22"/>
    </row>
    <row r="63" spans="1:11" ht="17.25" customHeight="1">
      <c r="A63" s="3" t="s">
        <v>59</v>
      </c>
      <c r="B63" s="31">
        <v>260</v>
      </c>
      <c r="C63" s="31">
        <v>1060</v>
      </c>
      <c r="D63" s="31">
        <v>9909</v>
      </c>
      <c r="E63" s="31">
        <v>737039</v>
      </c>
      <c r="F63" s="31">
        <v>10840</v>
      </c>
      <c r="G63" s="31">
        <f>E63/C63</f>
        <v>695.3198113207548</v>
      </c>
      <c r="H63" s="8"/>
      <c r="K63" s="22"/>
    </row>
    <row r="64" spans="1:8" ht="17.25" customHeight="1">
      <c r="A64" s="3" t="s">
        <v>63</v>
      </c>
      <c r="B64" s="31">
        <v>541</v>
      </c>
      <c r="C64" s="31">
        <v>1396</v>
      </c>
      <c r="D64" s="31">
        <v>26913</v>
      </c>
      <c r="E64" s="31">
        <v>1809136</v>
      </c>
      <c r="F64" s="31">
        <v>27551</v>
      </c>
      <c r="G64" s="31">
        <f>E64/C64</f>
        <v>1295.942693409742</v>
      </c>
      <c r="H64" s="8"/>
    </row>
    <row r="65" spans="1:8" ht="17.25" customHeight="1">
      <c r="A65" s="3" t="s">
        <v>60</v>
      </c>
      <c r="B65" s="31">
        <v>884</v>
      </c>
      <c r="C65" s="31">
        <v>4512</v>
      </c>
      <c r="D65" s="31">
        <v>38372</v>
      </c>
      <c r="E65" s="31">
        <v>2202547</v>
      </c>
      <c r="F65" s="31">
        <v>65951</v>
      </c>
      <c r="G65" s="31">
        <f>E65/C65</f>
        <v>488.1531471631206</v>
      </c>
      <c r="H65" s="8"/>
    </row>
    <row r="66" spans="1:8" ht="17.25" customHeight="1">
      <c r="A66" s="3" t="s">
        <v>61</v>
      </c>
      <c r="B66" s="31">
        <v>2417</v>
      </c>
      <c r="C66" s="31">
        <v>18759</v>
      </c>
      <c r="D66" s="31">
        <v>265392</v>
      </c>
      <c r="E66" s="31">
        <v>19168881</v>
      </c>
      <c r="F66" s="31">
        <v>259401</v>
      </c>
      <c r="G66" s="31">
        <f>E66/C66</f>
        <v>1021.8498320806013</v>
      </c>
      <c r="H66" s="8"/>
    </row>
    <row r="67" spans="1:8" ht="17.25" customHeight="1">
      <c r="A67" s="4" t="s">
        <v>64</v>
      </c>
      <c r="B67" s="31">
        <f>SUM(B68:B71)</f>
        <v>2386</v>
      </c>
      <c r="C67" s="31">
        <f>SUM(C68:C71)</f>
        <v>12817</v>
      </c>
      <c r="D67" s="31">
        <f>SUM(D68:D71)</f>
        <v>220257</v>
      </c>
      <c r="E67" s="31">
        <f>SUM(E68:E71)</f>
        <v>25891624</v>
      </c>
      <c r="F67" s="31">
        <f>SUM(F68:F71)</f>
        <v>3530196</v>
      </c>
      <c r="G67" s="31">
        <f>E67/C67</f>
        <v>2020.100179449169</v>
      </c>
      <c r="H67" s="8"/>
    </row>
    <row r="68" spans="1:8" ht="17.25" customHeight="1">
      <c r="A68" s="3" t="s">
        <v>88</v>
      </c>
      <c r="B68" s="31">
        <v>12</v>
      </c>
      <c r="C68" s="31">
        <v>122</v>
      </c>
      <c r="D68" s="36" t="s">
        <v>97</v>
      </c>
      <c r="E68" s="31" t="s">
        <v>97</v>
      </c>
      <c r="F68" s="31" t="s">
        <v>97</v>
      </c>
      <c r="G68" s="31" t="s">
        <v>93</v>
      </c>
      <c r="H68" s="8"/>
    </row>
    <row r="69" spans="1:8" ht="17.25" customHeight="1">
      <c r="A69" s="18" t="s">
        <v>65</v>
      </c>
      <c r="B69" s="31">
        <v>1469</v>
      </c>
      <c r="C69" s="31">
        <v>8391</v>
      </c>
      <c r="D69" s="31">
        <v>61896</v>
      </c>
      <c r="E69" s="31">
        <v>17697729</v>
      </c>
      <c r="F69" s="31">
        <v>3184623</v>
      </c>
      <c r="G69" s="31">
        <f>E69/C69</f>
        <v>2109.132284590633</v>
      </c>
      <c r="H69" s="8"/>
    </row>
    <row r="70" spans="1:8" ht="17.25" customHeight="1">
      <c r="A70" s="3" t="s">
        <v>66</v>
      </c>
      <c r="B70" s="31">
        <v>150</v>
      </c>
      <c r="C70" s="31">
        <v>321</v>
      </c>
      <c r="D70" s="31">
        <v>11298</v>
      </c>
      <c r="E70" s="31">
        <v>137028</v>
      </c>
      <c r="F70" s="31">
        <v>12507</v>
      </c>
      <c r="G70" s="31">
        <f>E70/C70</f>
        <v>426.8785046728972</v>
      </c>
      <c r="H70" s="8"/>
    </row>
    <row r="71" spans="1:8" ht="17.25" customHeight="1">
      <c r="A71" s="18" t="s">
        <v>91</v>
      </c>
      <c r="B71" s="31">
        <v>755</v>
      </c>
      <c r="C71" s="31">
        <v>3983</v>
      </c>
      <c r="D71" s="31">
        <v>147063</v>
      </c>
      <c r="E71" s="31">
        <v>8056867</v>
      </c>
      <c r="F71" s="31">
        <v>333066</v>
      </c>
      <c r="G71" s="31">
        <f>E71/C71</f>
        <v>2022.8137082601054</v>
      </c>
      <c r="H71" s="8"/>
    </row>
    <row r="72" spans="1:8" ht="17.25" customHeight="1">
      <c r="A72" s="4" t="s">
        <v>3</v>
      </c>
      <c r="B72" s="31">
        <f>SUM(B73:B82)</f>
        <v>5895</v>
      </c>
      <c r="C72" s="31">
        <f>SUM(C73:C82)</f>
        <v>34458</v>
      </c>
      <c r="D72" s="31">
        <f>SUM(D73:D82)</f>
        <v>753953</v>
      </c>
      <c r="E72" s="31">
        <f>SUM(E73:E82)</f>
        <v>56650297</v>
      </c>
      <c r="F72" s="31">
        <f>SUM(F73:F82)</f>
        <v>1245761</v>
      </c>
      <c r="G72" s="31">
        <f>E72/C72</f>
        <v>1644.0390330257126</v>
      </c>
      <c r="H72" s="8"/>
    </row>
    <row r="73" spans="1:8" ht="17.25" customHeight="1">
      <c r="A73" s="3" t="s">
        <v>89</v>
      </c>
      <c r="B73" s="31">
        <v>23</v>
      </c>
      <c r="C73" s="31">
        <v>211</v>
      </c>
      <c r="D73" s="36" t="s">
        <v>97</v>
      </c>
      <c r="E73" s="31" t="s">
        <v>97</v>
      </c>
      <c r="F73" s="31" t="s">
        <v>97</v>
      </c>
      <c r="G73" s="31" t="s">
        <v>93</v>
      </c>
      <c r="H73" s="8"/>
    </row>
    <row r="74" spans="1:8" ht="17.25" customHeight="1">
      <c r="A74" s="18" t="s">
        <v>67</v>
      </c>
      <c r="B74" s="31">
        <v>387</v>
      </c>
      <c r="C74" s="31">
        <v>1357</v>
      </c>
      <c r="D74" s="31">
        <v>67416</v>
      </c>
      <c r="E74" s="31">
        <v>1433368</v>
      </c>
      <c r="F74" s="31">
        <v>17469</v>
      </c>
      <c r="G74" s="31">
        <f>E74/C74</f>
        <v>1056.277081798084</v>
      </c>
      <c r="H74" s="8"/>
    </row>
    <row r="75" spans="1:8" ht="17.25" customHeight="1">
      <c r="A75" s="18" t="s">
        <v>68</v>
      </c>
      <c r="B75" s="31">
        <v>236</v>
      </c>
      <c r="C75" s="31">
        <v>637</v>
      </c>
      <c r="D75" s="31">
        <v>13574</v>
      </c>
      <c r="E75" s="31">
        <v>541645</v>
      </c>
      <c r="F75" s="31">
        <v>42644</v>
      </c>
      <c r="G75" s="31">
        <f>E75/C75</f>
        <v>850.3061224489796</v>
      </c>
      <c r="H75" s="8"/>
    </row>
    <row r="76" spans="1:8" ht="17.25" customHeight="1">
      <c r="A76" s="3" t="s">
        <v>69</v>
      </c>
      <c r="B76" s="31">
        <v>1257</v>
      </c>
      <c r="C76" s="31">
        <v>6694</v>
      </c>
      <c r="D76" s="31">
        <v>86763</v>
      </c>
      <c r="E76" s="31">
        <v>10851376</v>
      </c>
      <c r="F76" s="31">
        <v>72540</v>
      </c>
      <c r="G76" s="31">
        <f>E76/C76</f>
        <v>1621.060053779504</v>
      </c>
      <c r="H76" s="8"/>
    </row>
    <row r="77" spans="1:8" ht="17.25" customHeight="1">
      <c r="A77" s="3" t="s">
        <v>70</v>
      </c>
      <c r="B77" s="31">
        <v>372</v>
      </c>
      <c r="C77" s="31">
        <v>2161</v>
      </c>
      <c r="D77" s="31">
        <v>59648</v>
      </c>
      <c r="E77" s="31">
        <v>6367515</v>
      </c>
      <c r="F77" s="31">
        <v>191658</v>
      </c>
      <c r="G77" s="31">
        <f>E77/C77</f>
        <v>2946.559463211476</v>
      </c>
      <c r="H77" s="8"/>
    </row>
    <row r="78" spans="1:8" ht="17.25" customHeight="1">
      <c r="A78" s="18" t="s">
        <v>71</v>
      </c>
      <c r="B78" s="31">
        <v>1075</v>
      </c>
      <c r="C78" s="31">
        <v>6248</v>
      </c>
      <c r="D78" s="31">
        <v>13312</v>
      </c>
      <c r="E78" s="31">
        <v>19715417</v>
      </c>
      <c r="F78" s="31">
        <v>513239</v>
      </c>
      <c r="G78" s="31">
        <f>E78/C78</f>
        <v>3155.476472471191</v>
      </c>
      <c r="H78" s="8"/>
    </row>
    <row r="79" spans="1:8" ht="17.25" customHeight="1">
      <c r="A79" s="3" t="s">
        <v>72</v>
      </c>
      <c r="B79" s="31">
        <v>487</v>
      </c>
      <c r="C79" s="31">
        <v>6764</v>
      </c>
      <c r="D79" s="31">
        <v>37715</v>
      </c>
      <c r="E79" s="31">
        <v>2955816</v>
      </c>
      <c r="F79" s="31">
        <v>218440</v>
      </c>
      <c r="G79" s="31">
        <f>E79/C79</f>
        <v>436.9923122412774</v>
      </c>
      <c r="H79" s="8"/>
    </row>
    <row r="80" spans="1:8" ht="17.25" customHeight="1">
      <c r="A80" s="3" t="s">
        <v>73</v>
      </c>
      <c r="B80" s="31">
        <v>263</v>
      </c>
      <c r="C80" s="31">
        <v>1538</v>
      </c>
      <c r="D80" s="31">
        <v>59594</v>
      </c>
      <c r="E80" s="31">
        <v>2128732</v>
      </c>
      <c r="F80" s="31">
        <v>22351</v>
      </c>
      <c r="G80" s="31">
        <f>E80/C80</f>
        <v>1384.0910273081925</v>
      </c>
      <c r="H80" s="8"/>
    </row>
    <row r="81" spans="1:8" ht="17.25" customHeight="1">
      <c r="A81" s="3" t="s">
        <v>74</v>
      </c>
      <c r="B81" s="31">
        <v>302</v>
      </c>
      <c r="C81" s="31">
        <v>1175</v>
      </c>
      <c r="D81" s="31">
        <v>17802</v>
      </c>
      <c r="E81" s="31">
        <v>962270</v>
      </c>
      <c r="F81" s="31">
        <v>24461</v>
      </c>
      <c r="G81" s="31">
        <f>E81/C81</f>
        <v>818.9531914893618</v>
      </c>
      <c r="H81" s="8"/>
    </row>
    <row r="82" spans="1:8" ht="17.25" customHeight="1">
      <c r="A82" s="3" t="s">
        <v>4</v>
      </c>
      <c r="B82" s="31">
        <v>1493</v>
      </c>
      <c r="C82" s="31">
        <v>7673</v>
      </c>
      <c r="D82" s="31">
        <v>398129</v>
      </c>
      <c r="E82" s="31">
        <v>11694158</v>
      </c>
      <c r="F82" s="31">
        <v>142959</v>
      </c>
      <c r="G82" s="31">
        <f>E82/C82</f>
        <v>1524.0659455232633</v>
      </c>
      <c r="H82" s="8"/>
    </row>
    <row r="83" spans="1:8" ht="17.25" customHeight="1">
      <c r="A83" s="4" t="s">
        <v>75</v>
      </c>
      <c r="B83" s="31">
        <f>SUM(B84:B87)</f>
        <v>729</v>
      </c>
      <c r="C83" s="31">
        <f>SUM(C84:C87)</f>
        <v>4987</v>
      </c>
      <c r="D83" s="36" t="s">
        <v>92</v>
      </c>
      <c r="E83" s="31">
        <f>SUM(E84:E87)</f>
        <v>10251373</v>
      </c>
      <c r="F83" s="31">
        <f>SUM(F84:F87)</f>
        <v>146666</v>
      </c>
      <c r="G83" s="31">
        <f>E83/C83</f>
        <v>2055.6192099458594</v>
      </c>
      <c r="H83" s="8"/>
    </row>
    <row r="84" spans="1:8" ht="17.25" customHeight="1">
      <c r="A84" s="3" t="s">
        <v>90</v>
      </c>
      <c r="B84" s="31">
        <v>2</v>
      </c>
      <c r="C84" s="31">
        <v>113</v>
      </c>
      <c r="D84" s="36" t="s">
        <v>97</v>
      </c>
      <c r="E84" s="31" t="s">
        <v>97</v>
      </c>
      <c r="F84" s="31" t="s">
        <v>97</v>
      </c>
      <c r="G84" s="31" t="s">
        <v>93</v>
      </c>
      <c r="H84" s="8"/>
    </row>
    <row r="85" spans="1:8" ht="17.25" customHeight="1">
      <c r="A85" s="18" t="s">
        <v>76</v>
      </c>
      <c r="B85" s="31">
        <v>559</v>
      </c>
      <c r="C85" s="31">
        <v>3847</v>
      </c>
      <c r="D85" s="36" t="s">
        <v>97</v>
      </c>
      <c r="E85" s="31">
        <v>8288859</v>
      </c>
      <c r="F85" s="31">
        <v>139783</v>
      </c>
      <c r="G85" s="31">
        <f>E85/C85</f>
        <v>2154.629321549259</v>
      </c>
      <c r="H85" s="8"/>
    </row>
    <row r="86" spans="1:8" ht="17.25" customHeight="1">
      <c r="A86" s="18" t="s">
        <v>77</v>
      </c>
      <c r="B86" s="31">
        <v>78</v>
      </c>
      <c r="C86" s="31">
        <v>615</v>
      </c>
      <c r="D86" s="36" t="s">
        <v>97</v>
      </c>
      <c r="E86" s="31">
        <v>868812</v>
      </c>
      <c r="F86" s="31">
        <v>318</v>
      </c>
      <c r="G86" s="31">
        <f>E86/C86</f>
        <v>1412.7024390243903</v>
      </c>
      <c r="H86" s="8"/>
    </row>
    <row r="87" spans="1:8" ht="17.25" customHeight="1">
      <c r="A87" s="39" t="s">
        <v>78</v>
      </c>
      <c r="B87" s="32">
        <v>90</v>
      </c>
      <c r="C87" s="32">
        <v>412</v>
      </c>
      <c r="D87" s="37" t="s">
        <v>97</v>
      </c>
      <c r="E87" s="32">
        <v>1093702</v>
      </c>
      <c r="F87" s="32">
        <v>6565</v>
      </c>
      <c r="G87" s="32">
        <f>E87/C87</f>
        <v>2654.616504854369</v>
      </c>
      <c r="H87" s="8"/>
    </row>
    <row r="88" ht="12" customHeight="1"/>
    <row r="91" spans="2:5" ht="10.5">
      <c r="B91" s="23"/>
      <c r="C91" s="23"/>
      <c r="D91" s="23"/>
      <c r="E91" s="23"/>
    </row>
    <row r="133" ht="10.5">
      <c r="A133" s="8"/>
    </row>
    <row r="134" ht="10.5">
      <c r="A134" s="8"/>
    </row>
    <row r="135" ht="10.5">
      <c r="A135" s="8"/>
    </row>
    <row r="136" ht="10.5">
      <c r="A136" s="8"/>
    </row>
    <row r="137" ht="10.5">
      <c r="A137" s="8"/>
    </row>
    <row r="138" ht="10.5">
      <c r="A138" s="8"/>
    </row>
    <row r="139" ht="10.5">
      <c r="A139" s="8"/>
    </row>
    <row r="140" ht="10.5">
      <c r="A140" s="8"/>
    </row>
    <row r="141" ht="10.5">
      <c r="A141" s="8"/>
    </row>
    <row r="142" ht="10.5">
      <c r="A142" s="8"/>
    </row>
    <row r="143" ht="10.5">
      <c r="A143" s="8"/>
    </row>
    <row r="144" ht="10.5">
      <c r="A144" s="8"/>
    </row>
    <row r="145" ht="10.5">
      <c r="A145" s="8"/>
    </row>
    <row r="146" ht="10.5">
      <c r="A146" s="8"/>
    </row>
    <row r="147" ht="10.5">
      <c r="A147" s="8"/>
    </row>
    <row r="148" ht="10.5">
      <c r="A148" s="8"/>
    </row>
    <row r="149" ht="10.5">
      <c r="A149" s="8"/>
    </row>
    <row r="150" ht="10.5">
      <c r="A150" s="8"/>
    </row>
    <row r="151" ht="10.5">
      <c r="A151" s="8"/>
    </row>
    <row r="152" ht="10.5">
      <c r="A152" s="8"/>
    </row>
    <row r="153" ht="10.5">
      <c r="A153" s="8"/>
    </row>
    <row r="154" ht="10.5">
      <c r="A154" s="8"/>
    </row>
    <row r="155" ht="10.5">
      <c r="A155" s="8"/>
    </row>
    <row r="156" ht="10.5">
      <c r="A156" s="8"/>
    </row>
    <row r="157" ht="10.5">
      <c r="A157" s="8"/>
    </row>
    <row r="158" ht="10.5">
      <c r="A158" s="8"/>
    </row>
    <row r="159" ht="10.5">
      <c r="A159" s="8"/>
    </row>
    <row r="160" ht="10.5">
      <c r="A160" s="8"/>
    </row>
    <row r="161" ht="10.5">
      <c r="A161" s="8"/>
    </row>
    <row r="162" ht="10.5">
      <c r="A162" s="8"/>
    </row>
    <row r="163" ht="10.5">
      <c r="A163" s="8"/>
    </row>
    <row r="164" ht="10.5">
      <c r="A164" s="8"/>
    </row>
    <row r="165" ht="10.5">
      <c r="A165" s="8"/>
    </row>
    <row r="166" ht="10.5">
      <c r="A166" s="8"/>
    </row>
    <row r="167" ht="10.5">
      <c r="A167" s="8"/>
    </row>
    <row r="168" ht="10.5">
      <c r="A168" s="8"/>
    </row>
    <row r="169" ht="10.5">
      <c r="A169" s="8"/>
    </row>
    <row r="170" ht="10.5">
      <c r="A170" s="8"/>
    </row>
    <row r="171" ht="10.5">
      <c r="A171" s="8"/>
    </row>
    <row r="172" ht="10.5">
      <c r="A172" s="8"/>
    </row>
    <row r="173" ht="10.5">
      <c r="A173" s="8"/>
    </row>
    <row r="174" ht="10.5">
      <c r="A174" s="8"/>
    </row>
    <row r="175" ht="10.5">
      <c r="A175" s="8"/>
    </row>
    <row r="176" ht="10.5">
      <c r="A176" s="8"/>
    </row>
    <row r="177" ht="10.5">
      <c r="A177" s="8"/>
    </row>
    <row r="178" ht="10.5">
      <c r="A178" s="8"/>
    </row>
    <row r="179" ht="10.5">
      <c r="A179" s="8"/>
    </row>
    <row r="180" ht="10.5">
      <c r="A180" s="8"/>
    </row>
    <row r="181" ht="10.5">
      <c r="A181" s="8"/>
    </row>
    <row r="182" ht="10.5">
      <c r="A182" s="8"/>
    </row>
    <row r="183" ht="10.5">
      <c r="A183" s="8"/>
    </row>
    <row r="184" ht="10.5">
      <c r="A184" s="8"/>
    </row>
    <row r="185" ht="10.5">
      <c r="A185" s="8"/>
    </row>
    <row r="186" ht="10.5">
      <c r="A186" s="8"/>
    </row>
    <row r="187" ht="10.5">
      <c r="A187" s="8"/>
    </row>
    <row r="188" ht="10.5">
      <c r="A188" s="8"/>
    </row>
    <row r="189" ht="10.5">
      <c r="A189" s="8"/>
    </row>
    <row r="190" ht="10.5">
      <c r="A190" s="8"/>
    </row>
    <row r="191" ht="10.5">
      <c r="A191" s="8"/>
    </row>
    <row r="192" ht="10.5">
      <c r="A192" s="8"/>
    </row>
    <row r="193" ht="10.5">
      <c r="A193" s="8"/>
    </row>
    <row r="194" ht="10.5">
      <c r="A194" s="8"/>
    </row>
  </sheetData>
  <sheetProtection/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2016-01-26T09:05:59Z</cp:lastPrinted>
  <dcterms:created xsi:type="dcterms:W3CDTF">2007-02-08T00:27:32Z</dcterms:created>
  <dcterms:modified xsi:type="dcterms:W3CDTF">2016-01-26T10:28:30Z</dcterms:modified>
  <cp:category/>
  <cp:version/>
  <cp:contentType/>
  <cp:contentStatus/>
</cp:coreProperties>
</file>