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245" windowHeight="8070" activeTab="0"/>
  </bookViews>
  <sheets>
    <sheet name="SB_1" sheetId="1" r:id="rId1"/>
    <sheet name="SB_2" sheetId="2" r:id="rId2"/>
    <sheet name="SB_3" sheetId="3" r:id="rId3"/>
  </sheets>
  <definedNames>
    <definedName name="Last1" localSheetId="0">'SB_1'!#REF!</definedName>
    <definedName name="Last1" localSheetId="2">'SB_3'!#REF!</definedName>
    <definedName name="_xlnm.Print_Area" localSheetId="0">'SB_1'!$A$1:$V$82</definedName>
    <definedName name="Tag1" localSheetId="0">'SB_1'!$A$6</definedName>
    <definedName name="Tag1" localSheetId="2">'SB_3'!$A$6</definedName>
    <definedName name="Tag2" localSheetId="0">'SB_1'!$A$8</definedName>
    <definedName name="Tag2" localSheetId="2">'SB_3'!$A$8</definedName>
    <definedName name="Tag3" localSheetId="0">'SB_1'!$A$49</definedName>
    <definedName name="Tag3" localSheetId="2">'SB_3'!$A$46</definedName>
    <definedName name="Tag4" localSheetId="0">'SB_1'!#REF!</definedName>
    <definedName name="Tag4" localSheetId="2">'SB_3'!#REF!</definedName>
    <definedName name="Tag5" localSheetId="0">'SB_1'!#REF!</definedName>
    <definedName name="Tag5" localSheetId="2">'SB_3'!#REF!</definedName>
    <definedName name="Tag6" localSheetId="0">'SB_1'!#REF!</definedName>
    <definedName name="Tag6" localSheetId="2">'SB_3'!#REF!</definedName>
    <definedName name="Top1" localSheetId="0">'SB_1'!$B$8</definedName>
    <definedName name="Top1" localSheetId="2">'SB_3'!$B$8</definedName>
  </definedNames>
  <calcPr fullCalcOnLoad="1"/>
</workbook>
</file>

<file path=xl/sharedStrings.xml><?xml version="1.0" encoding="utf-8"?>
<sst xmlns="http://schemas.openxmlformats.org/spreadsheetml/2006/main" count="802" uniqueCount="235">
  <si>
    <t>就業者数（１５歳以上）</t>
  </si>
  <si>
    <t>事業所数</t>
  </si>
  <si>
    <t>従業者数</t>
  </si>
  <si>
    <t>市町村</t>
  </si>
  <si>
    <t>土地面積</t>
  </si>
  <si>
    <t>世帯数</t>
  </si>
  <si>
    <t>人　口</t>
  </si>
  <si>
    <t>人口密度</t>
  </si>
  <si>
    <t>年齢（３区分）別人口</t>
  </si>
  <si>
    <t>出生率</t>
  </si>
  <si>
    <t>死亡率</t>
  </si>
  <si>
    <t>総　数</t>
  </si>
  <si>
    <t>第１次産業</t>
  </si>
  <si>
    <t>第２次産業</t>
  </si>
  <si>
    <t>第３次産業</t>
  </si>
  <si>
    <t>専業</t>
  </si>
  <si>
    <t>兼業</t>
  </si>
  <si>
    <t>男</t>
  </si>
  <si>
    <t>女</t>
  </si>
  <si>
    <t>０～１４歳</t>
  </si>
  <si>
    <t>１５～６４歳</t>
  </si>
  <si>
    <t>６５歳以上</t>
  </si>
  <si>
    <t>世帯</t>
  </si>
  <si>
    <t>人</t>
  </si>
  <si>
    <t>人／k㎡</t>
  </si>
  <si>
    <t>所</t>
  </si>
  <si>
    <t>戸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</si>
  <si>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</si>
  <si>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</si>
  <si>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</si>
  <si>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</si>
  <si>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</si>
  <si>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</si>
  <si>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</si>
  <si>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</si>
  <si>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</si>
  <si>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</si>
  <si>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</si>
  <si>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城 南 町</t>
  </si>
  <si>
    <t>玉 名 郡</t>
  </si>
  <si>
    <t>玉 東 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</si>
  <si>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</si>
  <si>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</si>
  <si>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</si>
  <si>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</si>
  <si>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</si>
  <si>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</si>
  <si>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</si>
  <si>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</si>
  <si>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</si>
  <si>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</si>
  <si>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</si>
  <si>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</si>
  <si>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</si>
  <si>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</si>
  <si>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</si>
  <si>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</si>
  <si>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</si>
  <si>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</si>
  <si>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</si>
  <si>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</si>
  <si>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</si>
  <si>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</si>
  <si>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</si>
  <si>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</si>
  <si>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</si>
  <si>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</si>
  <si>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</si>
  <si>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</si>
  <si>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</si>
  <si>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</si>
  <si>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あさぎり町</t>
  </si>
  <si>
    <t>天 草 郡</t>
  </si>
  <si>
    <t>苓 北 町</t>
  </si>
  <si>
    <t>自給的農家数</t>
  </si>
  <si>
    <t>上天草市</t>
  </si>
  <si>
    <t>宇 城 市</t>
  </si>
  <si>
    <t>美 里 町</t>
  </si>
  <si>
    <t>資料名</t>
  </si>
  <si>
    <t>資料出所</t>
  </si>
  <si>
    <t>総務省統計局</t>
  </si>
  <si>
    <t>南阿蘇村</t>
  </si>
  <si>
    <t>国勢調査</t>
  </si>
  <si>
    <t>（総数には産業別不詳のものを含む。）</t>
  </si>
  <si>
    <t>販売農家</t>
  </si>
  <si>
    <t>農家戸数</t>
  </si>
  <si>
    <t>阿 蘇 市</t>
  </si>
  <si>
    <t>天 草 市</t>
  </si>
  <si>
    <t>合 志 市</t>
  </si>
  <si>
    <t>和 水 町</t>
  </si>
  <si>
    <t>山 都 町</t>
  </si>
  <si>
    <t>氷 川 町</t>
  </si>
  <si>
    <t>調査</t>
  </si>
  <si>
    <t>厚生労働省</t>
  </si>
  <si>
    <t>農林水産省</t>
  </si>
  <si>
    <t>市町村便覧（１）</t>
  </si>
  <si>
    <t>葦 北 郡</t>
  </si>
  <si>
    <t>…</t>
  </si>
  <si>
    <t>ｈａ</t>
  </si>
  <si>
    <t>宇 土 市</t>
  </si>
  <si>
    <t>普通会計決算額</t>
  </si>
  <si>
    <t>小学校</t>
  </si>
  <si>
    <t>中学校</t>
  </si>
  <si>
    <t>一　般</t>
  </si>
  <si>
    <t>歯　科</t>
  </si>
  <si>
    <t>１人当たり</t>
  </si>
  <si>
    <t>財政力指数</t>
  </si>
  <si>
    <t>公民館</t>
  </si>
  <si>
    <t>都市公園数</t>
  </si>
  <si>
    <t>病院施設数</t>
  </si>
  <si>
    <t>診療所数</t>
  </si>
  <si>
    <t>医師数</t>
  </si>
  <si>
    <t>歯科医師数</t>
  </si>
  <si>
    <t>薬剤師数</t>
  </si>
  <si>
    <t>市町村民所得</t>
  </si>
  <si>
    <t>歳入</t>
  </si>
  <si>
    <t>歳出</t>
  </si>
  <si>
    <t>学校数</t>
  </si>
  <si>
    <t>児童数</t>
  </si>
  <si>
    <t>生徒数</t>
  </si>
  <si>
    <t>（公立）</t>
  </si>
  <si>
    <t>百万円</t>
  </si>
  <si>
    <t>千円</t>
  </si>
  <si>
    <t>館</t>
  </si>
  <si>
    <t>床</t>
  </si>
  <si>
    <t>-</t>
  </si>
  <si>
    <t>学校基本調査</t>
  </si>
  <si>
    <t>県社会教育</t>
  </si>
  <si>
    <t>市町村便覧（３）</t>
  </si>
  <si>
    <t>市町村民所得</t>
  </si>
  <si>
    <t>都市公園</t>
  </si>
  <si>
    <t>一般病床数</t>
  </si>
  <si>
    <t>校</t>
  </si>
  <si>
    <t>人</t>
  </si>
  <si>
    <t>市町村民所得推計報告書</t>
  </si>
  <si>
    <t>市町村財政の概要</t>
  </si>
  <si>
    <t>医療施設動態調査</t>
  </si>
  <si>
    <t>熊本県統計協会</t>
  </si>
  <si>
    <t>県市町村総室</t>
  </si>
  <si>
    <t>県統計調査課</t>
  </si>
  <si>
    <t>県社会教育課</t>
  </si>
  <si>
    <t>県都市計画課</t>
  </si>
  <si>
    <t>経済センサス</t>
  </si>
  <si>
    <t>平成22.10.1</t>
  </si>
  <si>
    <t>　</t>
  </si>
  <si>
    <t>自動車</t>
  </si>
  <si>
    <t>交通事故</t>
  </si>
  <si>
    <t>卸　　売　　業</t>
  </si>
  <si>
    <t>小　　売　　業</t>
  </si>
  <si>
    <t>農家人口</t>
  </si>
  <si>
    <t>農業就業</t>
  </si>
  <si>
    <t>経営耕地面積</t>
  </si>
  <si>
    <t>林野面積</t>
  </si>
  <si>
    <t>年間製造品</t>
  </si>
  <si>
    <t>保有台数</t>
  </si>
  <si>
    <t>人　　口</t>
  </si>
  <si>
    <t>総数</t>
  </si>
  <si>
    <t>田</t>
  </si>
  <si>
    <t>畑</t>
  </si>
  <si>
    <t>樹園地</t>
  </si>
  <si>
    <t>事業所数</t>
  </si>
  <si>
    <t>ａ</t>
  </si>
  <si>
    <t>万円</t>
  </si>
  <si>
    <t>％</t>
  </si>
  <si>
    <t>台</t>
  </si>
  <si>
    <t>件</t>
  </si>
  <si>
    <t>店</t>
  </si>
  <si>
    <t>農林業</t>
  </si>
  <si>
    <t>自動車保有</t>
  </si>
  <si>
    <t>交通要覧</t>
  </si>
  <si>
    <t>台　数　調</t>
  </si>
  <si>
    <t>県税務課</t>
  </si>
  <si>
    <t>県警察本部</t>
  </si>
  <si>
    <t>現況調査</t>
  </si>
  <si>
    <t>人口千対</t>
  </si>
  <si>
    <t>平成22.10.1</t>
  </si>
  <si>
    <t>平成22.2.1</t>
  </si>
  <si>
    <t>ｋ㎡</t>
  </si>
  <si>
    <t>宇 土 市</t>
  </si>
  <si>
    <t>人口動態</t>
  </si>
  <si>
    <t>農林業センサス</t>
  </si>
  <si>
    <t>(年齢別人口は年齢不詳を除く)</t>
  </si>
  <si>
    <t>市町村便覧（１）（つづき）</t>
  </si>
  <si>
    <t>発生件数</t>
  </si>
  <si>
    <t>平成22.2.1</t>
  </si>
  <si>
    <t>農林業センサス</t>
  </si>
  <si>
    <t>センサス</t>
  </si>
  <si>
    <t>市町村便覧（２）（つづき）</t>
  </si>
  <si>
    <t>面積</t>
  </si>
  <si>
    <t>市町村民所得</t>
  </si>
  <si>
    <t>県都市計画課調</t>
  </si>
  <si>
    <t>医師、歯科医師、薬剤師調査</t>
  </si>
  <si>
    <t>市町村便覧（３）（つづき）</t>
  </si>
  <si>
    <t>富 合 町</t>
  </si>
  <si>
    <t>市町村便覧（２）</t>
  </si>
  <si>
    <t>平成23年度</t>
  </si>
  <si>
    <t>市町村民所得</t>
  </si>
  <si>
    <t>平成23年度</t>
  </si>
  <si>
    <t>平成24.3.31</t>
  </si>
  <si>
    <t>県都市計画課調</t>
  </si>
  <si>
    <t>面積</t>
  </si>
  <si>
    <t>H21～H23年度</t>
  </si>
  <si>
    <t>平成23年度</t>
  </si>
  <si>
    <t>市町村財政の概要</t>
  </si>
  <si>
    <t>県市町村財政課</t>
  </si>
  <si>
    <t>平成25.6.1</t>
  </si>
  <si>
    <t>平成25.6.1</t>
  </si>
  <si>
    <t>平成24.10.1</t>
  </si>
  <si>
    <t>平成24.12.31</t>
  </si>
  <si>
    <t>医師、歯科医師、薬剤師調査</t>
  </si>
  <si>
    <t>平成24.10.1</t>
  </si>
  <si>
    <t>平成23.12.31</t>
  </si>
  <si>
    <t>平成24年</t>
  </si>
  <si>
    <t>年間商品販売額</t>
  </si>
  <si>
    <t>平成24.6.1</t>
  </si>
  <si>
    <t>経済センサス－活動調査</t>
  </si>
  <si>
    <t>水道普及率</t>
  </si>
  <si>
    <t>平成24.3.31</t>
  </si>
  <si>
    <t>熊本県</t>
  </si>
  <si>
    <t>の水道</t>
  </si>
  <si>
    <t>県環境保全課</t>
  </si>
  <si>
    <t>平成25.3.31</t>
  </si>
  <si>
    <t>平成25.5.1</t>
  </si>
  <si>
    <t>平成25.5.1</t>
  </si>
  <si>
    <t>平成24年</t>
  </si>
  <si>
    <t>平成24.2.1</t>
  </si>
  <si>
    <t>活動調査</t>
  </si>
  <si>
    <t>平成24.2.1</t>
  </si>
  <si>
    <t>総務省・経済産業省</t>
  </si>
  <si>
    <t>平成24.2.1</t>
  </si>
  <si>
    <t>製造業(従業者４人以上)</t>
  </si>
  <si>
    <t>出荷額等</t>
  </si>
  <si>
    <t>平成24.2.1</t>
  </si>
  <si>
    <t>製造業(従業者４人以上)</t>
  </si>
  <si>
    <t>出荷額等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</si>
</sst>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#,##0;&quot;△ &quot;#,##0"/>
    <numFmt numFmtId="182" formatCode="#,##0.0;&quot;△ &quot;#,##0.0"/>
    <numFmt numFmtId="183" formatCode="#,##0.00;&quot;△ &quot;#,##0.00"/>
    <numFmt numFmtId="184" formatCode="0.000;&quot;△ &quot;0.000"/>
    <numFmt numFmtId="185" formatCode="0.00_);[Red]\(0.00\)"/>
    <numFmt numFmtId="186" formatCode="0.0;&quot;△ &quot;0.0"/>
    <numFmt numFmtId="187" formatCode="0.0_);[Red]\(0.0\)"/>
    <numFmt numFmtId="188" formatCode="#,##0_);[Red]\(#,##0\)"/>
    <numFmt numFmtId="189" formatCode="0.000_);[Red]\(0.000\)"/>
    <numFmt numFmtId="190" formatCode="#,##0.00_ ;[Red]\-#,##0.00\ "/>
    <numFmt numFmtId="191" formatCode="0.0000"/>
    <numFmt numFmtId="192" formatCode="0.00000"/>
    <numFmt numFmtId="193" formatCode="0.00;&quot;△ &quot;0.00"/>
    <numFmt numFmtId="194" formatCode="0;&quot;△ &quot;0"/>
    <numFmt numFmtId="195" formatCode="0.0%"/>
    <numFmt numFmtId="196" formatCode="0.0_ "/>
    <numFmt numFmtId="197" formatCode="#,##0.00_);[Red]\(#,##0.00\)"/>
    <numFmt numFmtId="198" formatCode="#,##0.0"/>
    <numFmt numFmtId="199" formatCode="&quot;*&quot;#,##0.00"/>
    <numFmt numFmtId="200" formatCode="#,##0.0_);[Red]\(#,##0.0\)"/>
    <numFmt numFmtId="201" formatCode="#,##0;[Black]&quot;▲&quot;#,##0"/>
    <numFmt numFmtId="202" formatCode="#,##0;[Red]&quot;▲&quot;#,##0"/>
    <numFmt numFmtId="203" formatCode="#,##0.000;&quot;△ &quot;#,##0.000"/>
  </numFmts>
  <fonts count="57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9"/>
      <color indexed="12"/>
      <name val="ＭＳ ゴシック"/>
      <family val="3"/>
    </font>
    <font>
      <sz val="12"/>
      <name val="Osaka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b/>
      <sz val="8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theme="1"/>
      <name val="ＭＳ ゴシック"/>
      <family val="3"/>
    </font>
    <font>
      <sz val="12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39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37" fontId="0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0" fillId="0" borderId="0">
      <alignment/>
      <protection/>
    </xf>
    <xf numFmtId="0" fontId="6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37" fontId="50" fillId="0" borderId="0" xfId="63" applyFont="1" applyFill="1" applyAlignment="1" applyProtection="1">
      <alignment horizontal="left" vertical="center"/>
      <protection/>
    </xf>
    <xf numFmtId="37" fontId="51" fillId="0" borderId="0" xfId="62" applyFont="1" applyFill="1" applyAlignment="1">
      <alignment vertical="center"/>
      <protection/>
    </xf>
    <xf numFmtId="37" fontId="51" fillId="0" borderId="0" xfId="63" applyFont="1" applyFill="1" applyAlignment="1">
      <alignment vertical="center"/>
      <protection/>
    </xf>
    <xf numFmtId="37" fontId="52" fillId="0" borderId="0" xfId="63" applyFont="1" applyFill="1" applyAlignment="1" applyProtection="1" quotePrefix="1">
      <alignment horizontal="left" vertical="center"/>
      <protection/>
    </xf>
    <xf numFmtId="37" fontId="51" fillId="0" borderId="0" xfId="63" applyFont="1" applyFill="1" applyBorder="1" applyAlignment="1">
      <alignment vertical="center"/>
      <protection/>
    </xf>
    <xf numFmtId="37" fontId="51" fillId="0" borderId="0" xfId="62" applyFont="1" applyFill="1" applyBorder="1" applyAlignment="1">
      <alignment vertical="center"/>
      <protection/>
    </xf>
    <xf numFmtId="37" fontId="53" fillId="0" borderId="10" xfId="63" applyFont="1" applyFill="1" applyBorder="1" applyAlignment="1" applyProtection="1">
      <alignment horizontal="center" vertical="center" shrinkToFit="1"/>
      <protection/>
    </xf>
    <xf numFmtId="37" fontId="53" fillId="0" borderId="11" xfId="62" applyFont="1" applyFill="1" applyBorder="1" applyAlignment="1">
      <alignment horizontal="center" vertical="center" shrinkToFit="1"/>
      <protection/>
    </xf>
    <xf numFmtId="37" fontId="53" fillId="0" borderId="12" xfId="62" applyFont="1" applyFill="1" applyBorder="1" applyAlignment="1">
      <alignment horizontal="center" vertical="center" shrinkToFit="1"/>
      <protection/>
    </xf>
    <xf numFmtId="37" fontId="53" fillId="0" borderId="10" xfId="62" applyFont="1" applyFill="1" applyBorder="1" applyAlignment="1">
      <alignment horizontal="center" vertical="center" shrinkToFit="1"/>
      <protection/>
    </xf>
    <xf numFmtId="37" fontId="53" fillId="0" borderId="13" xfId="63" applyFont="1" applyFill="1" applyBorder="1" applyAlignment="1">
      <alignment horizontal="center" vertical="center" shrinkToFit="1"/>
      <protection/>
    </xf>
    <xf numFmtId="37" fontId="53" fillId="0" borderId="14" xfId="64" applyFont="1" applyFill="1" applyBorder="1" applyAlignment="1" applyProtection="1">
      <alignment horizontal="centerContinuous" vertical="center" shrinkToFit="1"/>
      <protection/>
    </xf>
    <xf numFmtId="37" fontId="53" fillId="0" borderId="15" xfId="64" applyFont="1" applyFill="1" applyBorder="1" applyAlignment="1">
      <alignment horizontal="centerContinuous" vertical="center" shrinkToFit="1"/>
      <protection/>
    </xf>
    <xf numFmtId="37" fontId="53" fillId="0" borderId="13" xfId="63" applyFont="1" applyFill="1" applyBorder="1" applyAlignment="1" applyProtection="1">
      <alignment horizontal="centerContinuous" vertical="center" shrinkToFit="1"/>
      <protection/>
    </xf>
    <xf numFmtId="37" fontId="53" fillId="0" borderId="11" xfId="63" applyFont="1" applyFill="1" applyBorder="1" applyAlignment="1" applyProtection="1" quotePrefix="1">
      <alignment horizontal="center" vertical="center" shrinkToFit="1"/>
      <protection/>
    </xf>
    <xf numFmtId="37" fontId="53" fillId="0" borderId="12" xfId="63" applyFont="1" applyFill="1" applyBorder="1" applyAlignment="1" applyProtection="1" quotePrefix="1">
      <alignment horizontal="center" vertical="center" shrinkToFit="1"/>
      <protection/>
    </xf>
    <xf numFmtId="37" fontId="53" fillId="0" borderId="10" xfId="63" applyFont="1" applyFill="1" applyBorder="1" applyAlignment="1" applyProtection="1" quotePrefix="1">
      <alignment horizontal="center" vertical="center" shrinkToFit="1"/>
      <protection/>
    </xf>
    <xf numFmtId="37" fontId="53" fillId="0" borderId="16" xfId="63" applyFont="1" applyFill="1" applyBorder="1" applyAlignment="1" applyProtection="1">
      <alignment horizontal="center" vertical="center" shrinkToFit="1"/>
      <protection/>
    </xf>
    <xf numFmtId="37" fontId="53" fillId="0" borderId="13" xfId="62" applyFont="1" applyFill="1" applyBorder="1" applyAlignment="1" applyProtection="1">
      <alignment horizontal="center" vertical="center" shrinkToFit="1"/>
      <protection/>
    </xf>
    <xf numFmtId="37" fontId="53" fillId="0" borderId="13" xfId="62" applyFont="1" applyFill="1" applyBorder="1" applyAlignment="1" applyProtection="1">
      <alignment horizontal="center" vertical="center" shrinkToFit="1"/>
      <protection/>
    </xf>
    <xf numFmtId="37" fontId="53" fillId="0" borderId="14" xfId="62" applyFont="1" applyFill="1" applyBorder="1" applyAlignment="1" applyProtection="1">
      <alignment horizontal="center" vertical="center" shrinkToFit="1"/>
      <protection/>
    </xf>
    <xf numFmtId="37" fontId="53" fillId="0" borderId="15" xfId="62" applyFont="1" applyFill="1" applyBorder="1" applyAlignment="1" applyProtection="1">
      <alignment horizontal="center" vertical="center" shrinkToFit="1"/>
      <protection/>
    </xf>
    <xf numFmtId="37" fontId="53" fillId="0" borderId="17" xfId="62" applyFont="1" applyFill="1" applyBorder="1" applyAlignment="1" applyProtection="1">
      <alignment horizontal="center" vertical="center" shrinkToFit="1"/>
      <protection/>
    </xf>
    <xf numFmtId="37" fontId="53" fillId="0" borderId="18" xfId="63" applyFont="1" applyFill="1" applyBorder="1" applyAlignment="1">
      <alignment horizontal="center" vertical="center" shrinkToFit="1"/>
      <protection/>
    </xf>
    <xf numFmtId="37" fontId="53" fillId="0" borderId="13" xfId="64" applyFont="1" applyFill="1" applyBorder="1" applyAlignment="1" applyProtection="1">
      <alignment horizontal="center" vertical="center" shrinkToFit="1"/>
      <protection/>
    </xf>
    <xf numFmtId="37" fontId="53" fillId="0" borderId="11" xfId="64" applyFont="1" applyFill="1" applyBorder="1" applyAlignment="1" applyProtection="1">
      <alignment horizontal="center" vertical="center" shrinkToFit="1"/>
      <protection/>
    </xf>
    <xf numFmtId="37" fontId="53" fillId="0" borderId="19" xfId="63" applyFont="1" applyFill="1" applyBorder="1" applyAlignment="1" applyProtection="1" quotePrefix="1">
      <alignment horizontal="center" vertical="center" shrinkToFit="1"/>
      <protection/>
    </xf>
    <xf numFmtId="37" fontId="53" fillId="0" borderId="20" xfId="63" applyFont="1" applyFill="1" applyBorder="1" applyAlignment="1" applyProtection="1" quotePrefix="1">
      <alignment horizontal="center" vertical="center" shrinkToFit="1"/>
      <protection/>
    </xf>
    <xf numFmtId="37" fontId="53" fillId="0" borderId="21" xfId="63" applyFont="1" applyFill="1" applyBorder="1" applyAlignment="1" applyProtection="1" quotePrefix="1">
      <alignment horizontal="center" vertical="center" shrinkToFit="1"/>
      <protection/>
    </xf>
    <xf numFmtId="37" fontId="53" fillId="0" borderId="22" xfId="62" applyFont="1" applyFill="1" applyBorder="1" applyAlignment="1" applyProtection="1">
      <alignment horizontal="center" vertical="center" shrinkToFit="1"/>
      <protection/>
    </xf>
    <xf numFmtId="37" fontId="53" fillId="0" borderId="22" xfId="62" applyFont="1" applyFill="1" applyBorder="1" applyAlignment="1">
      <alignment horizontal="center" vertical="center" shrinkToFit="1"/>
      <protection/>
    </xf>
    <xf numFmtId="37" fontId="53" fillId="0" borderId="22" xfId="63" applyFont="1" applyFill="1" applyBorder="1" applyAlignment="1">
      <alignment vertical="center" shrinkToFit="1"/>
      <protection/>
    </xf>
    <xf numFmtId="0" fontId="53" fillId="0" borderId="22" xfId="0" applyFont="1" applyFill="1" applyBorder="1" applyAlignment="1">
      <alignment vertical="center" shrinkToFit="1"/>
    </xf>
    <xf numFmtId="37" fontId="53" fillId="0" borderId="19" xfId="64" applyFont="1" applyFill="1" applyBorder="1" applyAlignment="1" applyProtection="1">
      <alignment horizontal="center" vertical="center" shrinkToFit="1"/>
      <protection/>
    </xf>
    <xf numFmtId="37" fontId="53" fillId="0" borderId="22" xfId="63" applyFont="1" applyFill="1" applyBorder="1" applyAlignment="1" applyProtection="1">
      <alignment horizontal="center" vertical="center" shrinkToFit="1"/>
      <protection/>
    </xf>
    <xf numFmtId="37" fontId="53" fillId="0" borderId="23" xfId="63" applyFont="1" applyFill="1" applyBorder="1" applyAlignment="1" applyProtection="1">
      <alignment horizontal="center" vertical="center" shrinkToFit="1"/>
      <protection/>
    </xf>
    <xf numFmtId="37" fontId="53" fillId="0" borderId="23" xfId="63" applyFont="1" applyFill="1" applyBorder="1" applyAlignment="1" applyProtection="1" quotePrefix="1">
      <alignment horizontal="center" vertical="center" shrinkToFit="1"/>
      <protection/>
    </xf>
    <xf numFmtId="37" fontId="53" fillId="0" borderId="14" xfId="63" applyFont="1" applyFill="1" applyBorder="1" applyAlignment="1" applyProtection="1">
      <alignment horizontal="center" vertical="center" shrinkToFit="1"/>
      <protection/>
    </xf>
    <xf numFmtId="37" fontId="53" fillId="0" borderId="21" xfId="63" applyFont="1" applyFill="1" applyBorder="1" applyAlignment="1" applyProtection="1">
      <alignment horizontal="center" vertical="center" shrinkToFit="1"/>
      <protection/>
    </xf>
    <xf numFmtId="37" fontId="53" fillId="0" borderId="14" xfId="62" applyFont="1" applyFill="1" applyBorder="1" applyAlignment="1" applyProtection="1">
      <alignment horizontal="centerContinuous" vertical="center" shrinkToFit="1"/>
      <protection/>
    </xf>
    <xf numFmtId="37" fontId="53" fillId="0" borderId="15" xfId="62" applyFont="1" applyFill="1" applyBorder="1" applyAlignment="1" applyProtection="1">
      <alignment horizontal="centerContinuous" vertical="center" shrinkToFit="1"/>
      <protection/>
    </xf>
    <xf numFmtId="37" fontId="53" fillId="0" borderId="17" xfId="62" applyFont="1" applyFill="1" applyBorder="1" applyAlignment="1" applyProtection="1">
      <alignment horizontal="centerContinuous" vertical="center" shrinkToFit="1"/>
      <protection/>
    </xf>
    <xf numFmtId="37" fontId="53" fillId="0" borderId="23" xfId="63" applyFont="1" applyFill="1" applyBorder="1" applyAlignment="1">
      <alignment horizontal="center" vertical="center" shrinkToFit="1"/>
      <protection/>
    </xf>
    <xf numFmtId="37" fontId="53" fillId="0" borderId="14" xfId="63" applyFont="1" applyFill="1" applyBorder="1" applyAlignment="1">
      <alignment horizontal="centerContinuous" vertical="center" shrinkToFit="1"/>
      <protection/>
    </xf>
    <xf numFmtId="37" fontId="53" fillId="0" borderId="15" xfId="63" applyFont="1" applyFill="1" applyBorder="1" applyAlignment="1">
      <alignment horizontal="centerContinuous" vertical="center" shrinkToFit="1"/>
      <protection/>
    </xf>
    <xf numFmtId="37" fontId="53" fillId="0" borderId="14" xfId="63" applyFont="1" applyFill="1" applyBorder="1" applyAlignment="1" quotePrefix="1">
      <alignment horizontal="centerContinuous" vertical="center" shrinkToFit="1"/>
      <protection/>
    </xf>
    <xf numFmtId="37" fontId="53" fillId="0" borderId="10" xfId="63" applyFont="1" applyFill="1" applyBorder="1" applyAlignment="1">
      <alignment vertical="center"/>
      <protection/>
    </xf>
    <xf numFmtId="37" fontId="53" fillId="0" borderId="11" xfId="62" applyFont="1" applyFill="1" applyBorder="1" applyAlignment="1" applyProtection="1">
      <alignment horizontal="right" vertical="center"/>
      <protection/>
    </xf>
    <xf numFmtId="37" fontId="53" fillId="0" borderId="12" xfId="62" applyFont="1" applyFill="1" applyBorder="1" applyAlignment="1" applyProtection="1">
      <alignment horizontal="right" vertical="center"/>
      <protection/>
    </xf>
    <xf numFmtId="37" fontId="53" fillId="0" borderId="12" xfId="62" applyFont="1" applyFill="1" applyBorder="1" applyAlignment="1" applyProtection="1" quotePrefix="1">
      <alignment horizontal="right" vertical="center"/>
      <protection/>
    </xf>
    <xf numFmtId="37" fontId="53" fillId="0" borderId="12" xfId="63" applyFont="1" applyFill="1" applyBorder="1" applyAlignment="1">
      <alignment horizontal="right" vertical="center"/>
      <protection/>
    </xf>
    <xf numFmtId="37" fontId="54" fillId="0" borderId="16" xfId="63" applyFont="1" applyFill="1" applyBorder="1" applyAlignment="1" applyProtection="1">
      <alignment horizontal="center" vertical="center"/>
      <protection/>
    </xf>
    <xf numFmtId="181" fontId="54" fillId="0" borderId="24" xfId="62" applyNumberFormat="1" applyFont="1" applyFill="1" applyBorder="1" applyAlignment="1" applyProtection="1">
      <alignment horizontal="right" vertical="center"/>
      <protection/>
    </xf>
    <xf numFmtId="181" fontId="54" fillId="0" borderId="0" xfId="62" applyNumberFormat="1" applyFont="1" applyFill="1" applyBorder="1" applyAlignment="1" applyProtection="1">
      <alignment horizontal="right" vertical="center"/>
      <protection/>
    </xf>
    <xf numFmtId="181" fontId="54" fillId="0" borderId="0" xfId="62" applyNumberFormat="1" applyFont="1" applyFill="1" applyBorder="1" applyAlignment="1" applyProtection="1">
      <alignment horizontal="right" vertical="center" shrinkToFit="1"/>
      <protection/>
    </xf>
    <xf numFmtId="181" fontId="54" fillId="0" borderId="0" xfId="63" applyNumberFormat="1" applyFont="1" applyFill="1" applyBorder="1" applyAlignment="1" applyProtection="1">
      <alignment vertical="center"/>
      <protection/>
    </xf>
    <xf numFmtId="181" fontId="54" fillId="0" borderId="0" xfId="63" applyNumberFormat="1" applyFont="1" applyFill="1" applyBorder="1" applyAlignment="1" applyProtection="1">
      <alignment horizontal="right" vertical="center"/>
      <protection/>
    </xf>
    <xf numFmtId="196" fontId="54" fillId="0" borderId="0" xfId="42" applyNumberFormat="1" applyFont="1" applyFill="1" applyBorder="1" applyAlignment="1" applyProtection="1">
      <alignment horizontal="right" vertical="center"/>
      <protection/>
    </xf>
    <xf numFmtId="37" fontId="54" fillId="0" borderId="16" xfId="62" applyFont="1" applyFill="1" applyBorder="1" applyAlignment="1" quotePrefix="1">
      <alignment horizontal="center" vertical="center"/>
      <protection/>
    </xf>
    <xf numFmtId="181" fontId="54" fillId="0" borderId="24" xfId="62" applyNumberFormat="1" applyFont="1" applyFill="1" applyBorder="1" applyAlignment="1">
      <alignment horizontal="right" vertical="center"/>
      <protection/>
    </xf>
    <xf numFmtId="181" fontId="54" fillId="0" borderId="0" xfId="62" applyNumberFormat="1" applyFont="1" applyFill="1" applyBorder="1" applyAlignment="1">
      <alignment horizontal="right" vertical="center"/>
      <protection/>
    </xf>
    <xf numFmtId="181" fontId="54" fillId="0" borderId="0" xfId="62" applyNumberFormat="1" applyFont="1" applyFill="1" applyBorder="1" applyAlignment="1">
      <alignment horizontal="right" vertical="center" shrinkToFit="1"/>
      <protection/>
    </xf>
    <xf numFmtId="181" fontId="54" fillId="0" borderId="0" xfId="62" applyNumberFormat="1" applyFont="1" applyFill="1" applyBorder="1" applyAlignment="1">
      <alignment vertical="center"/>
      <protection/>
    </xf>
    <xf numFmtId="196" fontId="54" fillId="0" borderId="0" xfId="42" applyNumberFormat="1" applyFont="1" applyFill="1" applyBorder="1" applyAlignment="1">
      <alignment horizontal="right" vertical="center"/>
    </xf>
    <xf numFmtId="37" fontId="53" fillId="0" borderId="16" xfId="63" applyFont="1" applyFill="1" applyBorder="1" applyAlignment="1" applyProtection="1">
      <alignment horizontal="center" vertical="center"/>
      <protection/>
    </xf>
    <xf numFmtId="181" fontId="53" fillId="0" borderId="24" xfId="62" applyNumberFormat="1" applyFont="1" applyFill="1" applyBorder="1" applyAlignment="1" applyProtection="1">
      <alignment horizontal="right" vertical="center"/>
      <protection/>
    </xf>
    <xf numFmtId="181" fontId="53" fillId="0" borderId="0" xfId="62" applyNumberFormat="1" applyFont="1" applyFill="1" applyBorder="1" applyAlignment="1" applyProtection="1">
      <alignment horizontal="right" vertical="center"/>
      <protection/>
    </xf>
    <xf numFmtId="181" fontId="53" fillId="0" borderId="0" xfId="63" applyNumberFormat="1" applyFont="1" applyFill="1" applyBorder="1" applyAlignment="1" applyProtection="1">
      <alignment vertical="center"/>
      <protection/>
    </xf>
    <xf numFmtId="181" fontId="53" fillId="0" borderId="0" xfId="63" applyNumberFormat="1" applyFont="1" applyFill="1" applyBorder="1" applyAlignment="1" applyProtection="1">
      <alignment horizontal="right" vertical="center"/>
      <protection/>
    </xf>
    <xf numFmtId="196" fontId="53" fillId="0" borderId="0" xfId="42" applyNumberFormat="1" applyFont="1" applyFill="1" applyBorder="1" applyAlignment="1" applyProtection="1">
      <alignment horizontal="right" vertical="center"/>
      <protection/>
    </xf>
    <xf numFmtId="181" fontId="53" fillId="0" borderId="0" xfId="42" applyNumberFormat="1" applyFont="1" applyFill="1" applyBorder="1" applyAlignment="1" applyProtection="1">
      <alignment horizontal="right" vertical="center"/>
      <protection/>
    </xf>
    <xf numFmtId="3" fontId="53" fillId="0" borderId="24" xfId="42" applyNumberFormat="1" applyFont="1" applyFill="1" applyBorder="1" applyAlignment="1" applyProtection="1">
      <alignment horizontal="right" vertical="center"/>
      <protection/>
    </xf>
    <xf numFmtId="3" fontId="53" fillId="0" borderId="0" xfId="42" applyNumberFormat="1" applyFont="1" applyFill="1" applyBorder="1" applyAlignment="1" applyProtection="1">
      <alignment horizontal="right" vertical="center"/>
      <protection/>
    </xf>
    <xf numFmtId="198" fontId="53" fillId="0" borderId="0" xfId="42" applyNumberFormat="1" applyFont="1" applyFill="1" applyBorder="1" applyAlignment="1" applyProtection="1">
      <alignment horizontal="right" vertical="center"/>
      <protection/>
    </xf>
    <xf numFmtId="182" fontId="53" fillId="0" borderId="0" xfId="42" applyNumberFormat="1" applyFont="1" applyFill="1" applyBorder="1" applyAlignment="1" applyProtection="1">
      <alignment horizontal="right" vertical="center"/>
      <protection/>
    </xf>
    <xf numFmtId="181" fontId="54" fillId="0" borderId="0" xfId="42" applyNumberFormat="1" applyFont="1" applyFill="1" applyBorder="1" applyAlignment="1" applyProtection="1">
      <alignment horizontal="right" vertical="center"/>
      <protection/>
    </xf>
    <xf numFmtId="198" fontId="54" fillId="0" borderId="0" xfId="42" applyNumberFormat="1" applyFont="1" applyFill="1" applyBorder="1" applyAlignment="1" applyProtection="1">
      <alignment horizontal="right" vertical="center"/>
      <protection/>
    </xf>
    <xf numFmtId="37" fontId="53" fillId="0" borderId="10" xfId="62" applyFont="1" applyFill="1" applyBorder="1" applyAlignment="1">
      <alignment horizontal="center"/>
      <protection/>
    </xf>
    <xf numFmtId="37" fontId="53" fillId="0" borderId="11" xfId="62" applyFont="1" applyFill="1" applyBorder="1" applyAlignment="1">
      <alignment horizontal="centerContinuous"/>
      <protection/>
    </xf>
    <xf numFmtId="37" fontId="53" fillId="0" borderId="12" xfId="62" applyFont="1" applyFill="1" applyBorder="1" applyAlignment="1">
      <alignment horizontal="centerContinuous"/>
      <protection/>
    </xf>
    <xf numFmtId="37" fontId="53" fillId="0" borderId="10" xfId="62" applyFont="1" applyFill="1" applyBorder="1" applyAlignment="1">
      <alignment horizontal="centerContinuous"/>
      <protection/>
    </xf>
    <xf numFmtId="37" fontId="53" fillId="0" borderId="13" xfId="63" applyFont="1" applyFill="1" applyBorder="1" applyAlignment="1">
      <alignment horizontal="center" shrinkToFit="1"/>
      <protection/>
    </xf>
    <xf numFmtId="37" fontId="53" fillId="0" borderId="11" xfId="63" applyFont="1" applyFill="1" applyBorder="1" applyAlignment="1">
      <alignment horizontal="centerContinuous"/>
      <protection/>
    </xf>
    <xf numFmtId="0" fontId="53" fillId="0" borderId="12" xfId="0" applyFont="1" applyFill="1" applyBorder="1" applyAlignment="1">
      <alignment horizontal="centerContinuous"/>
    </xf>
    <xf numFmtId="37" fontId="53" fillId="0" borderId="10" xfId="63" applyFont="1" applyFill="1" applyBorder="1" applyAlignment="1">
      <alignment horizontal="center"/>
      <protection/>
    </xf>
    <xf numFmtId="37" fontId="53" fillId="0" borderId="13" xfId="63" applyFont="1" applyFill="1" applyBorder="1" applyAlignment="1">
      <alignment horizontal="center"/>
      <protection/>
    </xf>
    <xf numFmtId="37" fontId="53" fillId="0" borderId="11" xfId="63" applyFont="1" applyFill="1" applyBorder="1" applyAlignment="1" applyProtection="1">
      <alignment horizontal="centerContinuous"/>
      <protection/>
    </xf>
    <xf numFmtId="37" fontId="53" fillId="0" borderId="12" xfId="63" applyFont="1" applyFill="1" applyBorder="1" applyAlignment="1" applyProtection="1">
      <alignment horizontal="centerContinuous"/>
      <protection/>
    </xf>
    <xf numFmtId="37" fontId="53" fillId="0" borderId="16" xfId="62" applyFont="1" applyFill="1" applyBorder="1" applyAlignment="1">
      <alignment horizontal="center" vertical="top"/>
      <protection/>
    </xf>
    <xf numFmtId="37" fontId="53" fillId="0" borderId="24" xfId="62" applyFont="1" applyFill="1" applyBorder="1" applyAlignment="1">
      <alignment vertical="top"/>
      <protection/>
    </xf>
    <xf numFmtId="37" fontId="53" fillId="0" borderId="0" xfId="62" applyFont="1" applyFill="1" applyBorder="1" applyAlignment="1">
      <alignment vertical="top"/>
      <protection/>
    </xf>
    <xf numFmtId="37" fontId="53" fillId="0" borderId="16" xfId="62" applyFont="1" applyFill="1" applyBorder="1" applyAlignment="1">
      <alignment vertical="top"/>
      <protection/>
    </xf>
    <xf numFmtId="0" fontId="53" fillId="0" borderId="18" xfId="0" applyFont="1" applyFill="1" applyBorder="1" applyAlignment="1">
      <alignment horizontal="center" vertical="top" shrinkToFit="1"/>
    </xf>
    <xf numFmtId="0" fontId="53" fillId="0" borderId="24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37" fontId="53" fillId="0" borderId="16" xfId="63" applyFont="1" applyFill="1" applyBorder="1" applyAlignment="1" applyProtection="1">
      <alignment horizontal="center" vertical="top"/>
      <protection/>
    </xf>
    <xf numFmtId="37" fontId="53" fillId="0" borderId="18" xfId="63" applyFont="1" applyFill="1" applyBorder="1" applyAlignment="1" applyProtection="1" quotePrefix="1">
      <alignment horizontal="left" vertical="top" wrapText="1"/>
      <protection/>
    </xf>
    <xf numFmtId="37" fontId="53" fillId="0" borderId="24" xfId="63" applyFont="1" applyFill="1" applyBorder="1" applyAlignment="1" applyProtection="1">
      <alignment horizontal="center" vertical="top"/>
      <protection/>
    </xf>
    <xf numFmtId="37" fontId="53" fillId="0" borderId="0" xfId="63" applyFont="1" applyFill="1" applyBorder="1" applyAlignment="1" applyProtection="1">
      <alignment horizontal="center" vertical="top"/>
      <protection/>
    </xf>
    <xf numFmtId="37" fontId="53" fillId="0" borderId="16" xfId="62" applyFont="1" applyFill="1" applyBorder="1" applyAlignment="1">
      <alignment horizontal="center" vertical="center"/>
      <protection/>
    </xf>
    <xf numFmtId="37" fontId="53" fillId="0" borderId="24" xfId="62" applyFont="1" applyFill="1" applyBorder="1" applyAlignment="1">
      <alignment horizontal="centerContinuous" vertical="center"/>
      <protection/>
    </xf>
    <xf numFmtId="37" fontId="53" fillId="0" borderId="0" xfId="62" applyFont="1" applyFill="1" applyBorder="1" applyAlignment="1">
      <alignment horizontal="centerContinuous" vertical="center"/>
      <protection/>
    </xf>
    <xf numFmtId="37" fontId="53" fillId="0" borderId="16" xfId="62" applyFont="1" applyFill="1" applyBorder="1" applyAlignment="1">
      <alignment horizontal="centerContinuous" vertical="center"/>
      <protection/>
    </xf>
    <xf numFmtId="0" fontId="53" fillId="0" borderId="18" xfId="0" applyFont="1" applyFill="1" applyBorder="1" applyAlignment="1">
      <alignment horizontal="centerContinuous" vertical="center" shrinkToFit="1"/>
    </xf>
    <xf numFmtId="0" fontId="53" fillId="0" borderId="24" xfId="0" applyFont="1" applyFill="1" applyBorder="1" applyAlignment="1">
      <alignment horizontal="centerContinuous" vertical="center"/>
    </xf>
    <xf numFmtId="0" fontId="53" fillId="0" borderId="0" xfId="0" applyFont="1" applyFill="1" applyBorder="1" applyAlignment="1">
      <alignment horizontal="centerContinuous" vertical="center"/>
    </xf>
    <xf numFmtId="37" fontId="53" fillId="0" borderId="18" xfId="63" applyFont="1" applyFill="1" applyBorder="1" applyAlignment="1" applyProtection="1">
      <alignment horizontal="center" vertical="center"/>
      <protection/>
    </xf>
    <xf numFmtId="37" fontId="53" fillId="0" borderId="24" xfId="63" applyFont="1" applyFill="1" applyBorder="1" applyAlignment="1" applyProtection="1">
      <alignment horizontal="centerContinuous" vertical="center"/>
      <protection/>
    </xf>
    <xf numFmtId="37" fontId="53" fillId="0" borderId="0" xfId="63" applyFont="1" applyFill="1" applyBorder="1" applyAlignment="1" applyProtection="1">
      <alignment horizontal="centerContinuous" vertical="center"/>
      <protection/>
    </xf>
    <xf numFmtId="37" fontId="53" fillId="0" borderId="21" xfId="62" applyFont="1" applyFill="1" applyBorder="1" applyAlignment="1">
      <alignment vertical="center"/>
      <protection/>
    </xf>
    <xf numFmtId="37" fontId="53" fillId="0" borderId="19" xfId="62" applyFont="1" applyFill="1" applyBorder="1" applyAlignment="1">
      <alignment vertical="center"/>
      <protection/>
    </xf>
    <xf numFmtId="37" fontId="53" fillId="0" borderId="20" xfId="62" applyFont="1" applyFill="1" applyBorder="1" applyAlignment="1">
      <alignment vertical="center"/>
      <protection/>
    </xf>
    <xf numFmtId="0" fontId="53" fillId="0" borderId="22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vertical="center" wrapText="1"/>
    </xf>
    <xf numFmtId="0" fontId="53" fillId="0" borderId="20" xfId="0" applyFont="1" applyFill="1" applyBorder="1" applyAlignment="1">
      <alignment vertical="center" wrapText="1"/>
    </xf>
    <xf numFmtId="37" fontId="53" fillId="0" borderId="21" xfId="63" applyFont="1" applyFill="1" applyBorder="1" applyAlignment="1" applyProtection="1">
      <alignment horizontal="left" vertical="center"/>
      <protection/>
    </xf>
    <xf numFmtId="37" fontId="53" fillId="0" borderId="22" xfId="63" applyFont="1" applyFill="1" applyBorder="1" applyAlignment="1" applyProtection="1">
      <alignment horizontal="left" vertical="center"/>
      <protection/>
    </xf>
    <xf numFmtId="37" fontId="53" fillId="0" borderId="19" xfId="63" applyFont="1" applyFill="1" applyBorder="1" applyAlignment="1" applyProtection="1">
      <alignment horizontal="center" vertical="center"/>
      <protection/>
    </xf>
    <xf numFmtId="37" fontId="53" fillId="0" borderId="20" xfId="63" applyFont="1" applyFill="1" applyBorder="1" applyAlignment="1" applyProtection="1">
      <alignment horizontal="center" vertical="center"/>
      <protection/>
    </xf>
    <xf numFmtId="37" fontId="53" fillId="0" borderId="0" xfId="62" applyFont="1" applyFill="1" applyBorder="1" applyAlignment="1">
      <alignment vertical="center"/>
      <protection/>
    </xf>
    <xf numFmtId="0" fontId="53" fillId="0" borderId="0" xfId="0" applyFont="1" applyFill="1" applyBorder="1" applyAlignment="1">
      <alignment vertical="center" wrapText="1"/>
    </xf>
    <xf numFmtId="182" fontId="53" fillId="0" borderId="0" xfId="63" applyNumberFormat="1" applyFont="1" applyFill="1" applyBorder="1" applyAlignment="1" applyProtection="1">
      <alignment horizontal="left" vertical="center"/>
      <protection/>
    </xf>
    <xf numFmtId="37" fontId="53" fillId="0" borderId="0" xfId="63" applyFont="1" applyFill="1" applyBorder="1" applyAlignment="1" applyProtection="1">
      <alignment horizontal="left" vertical="center"/>
      <protection/>
    </xf>
    <xf numFmtId="37" fontId="53" fillId="0" borderId="0" xfId="63" applyFont="1" applyFill="1" applyBorder="1" applyAlignment="1" applyProtection="1">
      <alignment horizontal="center" vertical="center"/>
      <protection/>
    </xf>
    <xf numFmtId="37" fontId="50" fillId="0" borderId="0" xfId="63" applyFont="1" applyFill="1" applyBorder="1" applyAlignment="1" applyProtection="1">
      <alignment horizontal="left" vertical="center"/>
      <protection/>
    </xf>
    <xf numFmtId="182" fontId="51" fillId="0" borderId="0" xfId="63" applyNumberFormat="1" applyFont="1" applyFill="1" applyBorder="1" applyAlignment="1">
      <alignment vertical="center"/>
      <protection/>
    </xf>
    <xf numFmtId="37" fontId="51" fillId="0" borderId="0" xfId="63" applyFont="1" applyFill="1" applyAlignment="1" applyProtection="1" quotePrefix="1">
      <alignment horizontal="left" vertical="center"/>
      <protection/>
    </xf>
    <xf numFmtId="37" fontId="53" fillId="0" borderId="10" xfId="63" applyFont="1" applyFill="1" applyBorder="1" applyAlignment="1" applyProtection="1">
      <alignment horizontal="centerContinuous" vertical="center" shrinkToFit="1"/>
      <protection/>
    </xf>
    <xf numFmtId="37" fontId="53" fillId="0" borderId="16" xfId="63" applyFont="1" applyFill="1" applyBorder="1" applyAlignment="1">
      <alignment horizontal="center" vertical="center" shrinkToFit="1"/>
      <protection/>
    </xf>
    <xf numFmtId="37" fontId="53" fillId="0" borderId="20" xfId="63" applyFont="1" applyFill="1" applyBorder="1" applyAlignment="1" applyProtection="1">
      <alignment horizontal="center" vertical="center" shrinkToFit="1"/>
      <protection/>
    </xf>
    <xf numFmtId="37" fontId="53" fillId="0" borderId="25" xfId="62" applyFont="1" applyFill="1" applyBorder="1" applyAlignment="1" applyProtection="1">
      <alignment horizontal="centerContinuous" vertical="center" shrinkToFit="1"/>
      <protection/>
    </xf>
    <xf numFmtId="37" fontId="53" fillId="0" borderId="14" xfId="63" applyFont="1" applyFill="1" applyBorder="1" applyAlignment="1">
      <alignment horizontal="center" vertical="center" shrinkToFit="1"/>
      <protection/>
    </xf>
    <xf numFmtId="37" fontId="53" fillId="0" borderId="26" xfId="63" applyFont="1" applyFill="1" applyBorder="1" applyAlignment="1">
      <alignment horizontal="centerContinuous" vertical="center" shrinkToFit="1"/>
      <protection/>
    </xf>
    <xf numFmtId="37" fontId="53" fillId="0" borderId="12" xfId="63" applyFont="1" applyFill="1" applyBorder="1" applyAlignment="1">
      <alignment horizontal="centerContinuous" vertical="center" shrinkToFit="1"/>
      <protection/>
    </xf>
    <xf numFmtId="37" fontId="53" fillId="0" borderId="17" xfId="63" applyFont="1" applyFill="1" applyBorder="1" applyAlignment="1">
      <alignment horizontal="center" vertical="center" shrinkToFit="1"/>
      <protection/>
    </xf>
    <xf numFmtId="37" fontId="53" fillId="0" borderId="27" xfId="63" applyFont="1" applyFill="1" applyBorder="1" applyAlignment="1">
      <alignment horizontal="right" vertical="center"/>
      <protection/>
    </xf>
    <xf numFmtId="182" fontId="54" fillId="0" borderId="0" xfId="63" applyNumberFormat="1" applyFont="1" applyFill="1" applyBorder="1" applyAlignment="1" applyProtection="1">
      <alignment horizontal="right" vertical="center"/>
      <protection/>
    </xf>
    <xf numFmtId="182" fontId="53" fillId="0" borderId="0" xfId="63" applyNumberFormat="1" applyFont="1" applyFill="1" applyBorder="1" applyAlignment="1" applyProtection="1">
      <alignment horizontal="right" vertical="center"/>
      <protection/>
    </xf>
    <xf numFmtId="37" fontId="53" fillId="0" borderId="0" xfId="63" applyFont="1" applyFill="1" applyBorder="1" applyAlignment="1" applyProtection="1">
      <alignment horizontal="right" vertical="center"/>
      <protection/>
    </xf>
    <xf numFmtId="37" fontId="53" fillId="0" borderId="12" xfId="63" applyFont="1" applyFill="1" applyBorder="1" applyAlignment="1" applyProtection="1">
      <alignment horizontal="center" vertical="center"/>
      <protection/>
    </xf>
    <xf numFmtId="37" fontId="50" fillId="0" borderId="0" xfId="62" applyFont="1" applyFill="1" applyAlignment="1" applyProtection="1">
      <alignment horizontal="left" vertical="center"/>
      <protection/>
    </xf>
    <xf numFmtId="38" fontId="51" fillId="0" borderId="0" xfId="49" applyFont="1" applyFill="1" applyAlignment="1">
      <alignment vertical="center"/>
    </xf>
    <xf numFmtId="37" fontId="51" fillId="0" borderId="0" xfId="62" applyFont="1" applyFill="1" applyAlignment="1">
      <alignment horizontal="centerContinuous" vertical="center"/>
      <protection/>
    </xf>
    <xf numFmtId="0" fontId="51" fillId="0" borderId="0" xfId="0" applyFont="1" applyFill="1" applyAlignment="1">
      <alignment horizontal="centerContinuous" vertical="center"/>
    </xf>
    <xf numFmtId="37" fontId="51" fillId="0" borderId="0" xfId="61" applyFont="1" applyFill="1" applyAlignment="1">
      <alignment horizontal="centerContinuous" vertical="center"/>
      <protection/>
    </xf>
    <xf numFmtId="38" fontId="51" fillId="0" borderId="0" xfId="49" applyFont="1" applyFill="1" applyBorder="1" applyAlignment="1">
      <alignment vertical="center"/>
    </xf>
    <xf numFmtId="37" fontId="53" fillId="0" borderId="10" xfId="62" applyFont="1" applyFill="1" applyBorder="1" applyAlignment="1">
      <alignment vertical="center" shrinkToFit="1"/>
      <protection/>
    </xf>
    <xf numFmtId="38" fontId="53" fillId="0" borderId="13" xfId="49" applyFont="1" applyFill="1" applyBorder="1" applyAlignment="1">
      <alignment vertical="center" shrinkToFit="1"/>
    </xf>
    <xf numFmtId="37" fontId="53" fillId="0" borderId="13" xfId="62" applyFont="1" applyFill="1" applyBorder="1" applyAlignment="1">
      <alignment vertical="center" shrinkToFit="1"/>
      <protection/>
    </xf>
    <xf numFmtId="37" fontId="53" fillId="0" borderId="11" xfId="62" applyFont="1" applyFill="1" applyBorder="1" applyAlignment="1">
      <alignment vertical="center" shrinkToFit="1"/>
      <protection/>
    </xf>
    <xf numFmtId="37" fontId="53" fillId="0" borderId="12" xfId="62" applyFont="1" applyFill="1" applyBorder="1" applyAlignment="1">
      <alignment vertical="center" shrinkToFit="1"/>
      <protection/>
    </xf>
    <xf numFmtId="37" fontId="53" fillId="0" borderId="11" xfId="62" applyFont="1" applyFill="1" applyBorder="1" applyAlignment="1" applyProtection="1">
      <alignment horizontal="center" vertical="center" shrinkToFit="1"/>
      <protection/>
    </xf>
    <xf numFmtId="37" fontId="53" fillId="0" borderId="12" xfId="62" applyFont="1" applyFill="1" applyBorder="1" applyAlignment="1" applyProtection="1">
      <alignment horizontal="center" vertical="center" shrinkToFit="1"/>
      <protection/>
    </xf>
    <xf numFmtId="37" fontId="53" fillId="0" borderId="10" xfId="62" applyFont="1" applyFill="1" applyBorder="1" applyAlignment="1" applyProtection="1">
      <alignment horizontal="center" vertical="center" shrinkToFit="1"/>
      <protection/>
    </xf>
    <xf numFmtId="37" fontId="53" fillId="0" borderId="11" xfId="62" applyFont="1" applyFill="1" applyBorder="1" applyAlignment="1">
      <alignment horizontal="center" vertical="center" shrinkToFit="1"/>
      <protection/>
    </xf>
    <xf numFmtId="37" fontId="53" fillId="0" borderId="16" xfId="62" applyFont="1" applyFill="1" applyBorder="1" applyAlignment="1" applyProtection="1">
      <alignment horizontal="center" vertical="center" shrinkToFit="1"/>
      <protection/>
    </xf>
    <xf numFmtId="38" fontId="53" fillId="0" borderId="18" xfId="49" applyFont="1" applyFill="1" applyBorder="1" applyAlignment="1" applyProtection="1">
      <alignment horizontal="center" vertical="center" shrinkToFit="1"/>
      <protection/>
    </xf>
    <xf numFmtId="37" fontId="53" fillId="0" borderId="18" xfId="62" applyFont="1" applyFill="1" applyBorder="1" applyAlignment="1" applyProtection="1">
      <alignment horizontal="center" vertical="center" shrinkToFit="1"/>
      <protection/>
    </xf>
    <xf numFmtId="37" fontId="53" fillId="0" borderId="19" xfId="62" applyFont="1" applyFill="1" applyBorder="1" applyAlignment="1" applyProtection="1">
      <alignment horizontal="centerContinuous" vertical="center" shrinkToFit="1"/>
      <protection/>
    </xf>
    <xf numFmtId="37" fontId="53" fillId="0" borderId="20" xfId="62" applyFont="1" applyFill="1" applyBorder="1" applyAlignment="1">
      <alignment horizontal="centerContinuous" vertical="center" shrinkToFit="1"/>
      <protection/>
    </xf>
    <xf numFmtId="37" fontId="53" fillId="0" borderId="21" xfId="62" applyFont="1" applyFill="1" applyBorder="1" applyAlignment="1" applyProtection="1">
      <alignment horizontal="centerContinuous" vertical="center" shrinkToFit="1"/>
      <protection/>
    </xf>
    <xf numFmtId="37" fontId="53" fillId="0" borderId="19" xfId="62" applyFont="1" applyFill="1" applyBorder="1" applyAlignment="1" applyProtection="1" quotePrefix="1">
      <alignment horizontal="centerContinuous" vertical="center" shrinkToFit="1"/>
      <protection/>
    </xf>
    <xf numFmtId="37" fontId="53" fillId="0" borderId="18" xfId="62" applyFont="1" applyFill="1" applyBorder="1" applyAlignment="1" applyProtection="1">
      <alignment horizontal="center" vertical="center" shrinkToFit="1"/>
      <protection/>
    </xf>
    <xf numFmtId="37" fontId="53" fillId="0" borderId="24" xfId="62" applyFont="1" applyFill="1" applyBorder="1" applyAlignment="1">
      <alignment horizontal="center" vertical="center" shrinkToFit="1"/>
      <protection/>
    </xf>
    <xf numFmtId="37" fontId="53" fillId="0" borderId="16" xfId="62" applyFont="1" applyFill="1" applyBorder="1" applyAlignment="1">
      <alignment vertical="center" shrinkToFit="1"/>
      <protection/>
    </xf>
    <xf numFmtId="38" fontId="53" fillId="0" borderId="22" xfId="49" applyFont="1" applyFill="1" applyBorder="1" applyAlignment="1">
      <alignment vertical="center" shrinkToFit="1"/>
    </xf>
    <xf numFmtId="37" fontId="53" fillId="0" borderId="22" xfId="62" applyFont="1" applyFill="1" applyBorder="1" applyAlignment="1">
      <alignment vertical="center" shrinkToFit="1"/>
      <protection/>
    </xf>
    <xf numFmtId="37" fontId="53" fillId="0" borderId="23" xfId="62" applyFont="1" applyFill="1" applyBorder="1" applyAlignment="1" applyProtection="1">
      <alignment horizontal="center" vertical="center" shrinkToFit="1"/>
      <protection/>
    </xf>
    <xf numFmtId="37" fontId="53" fillId="0" borderId="23" xfId="62" applyFont="1" applyFill="1" applyBorder="1" applyAlignment="1" applyProtection="1" quotePrefix="1">
      <alignment horizontal="center" vertical="center" shrinkToFit="1"/>
      <protection/>
    </xf>
    <xf numFmtId="37" fontId="53" fillId="0" borderId="14" xfId="62" applyFont="1" applyFill="1" applyBorder="1" applyAlignment="1" applyProtection="1">
      <alignment horizontal="center" vertical="center" shrinkToFit="1"/>
      <protection/>
    </xf>
    <xf numFmtId="37" fontId="53" fillId="0" borderId="22" xfId="62" applyFont="1" applyFill="1" applyBorder="1" applyAlignment="1" applyProtection="1">
      <alignment horizontal="center" vertical="center" shrinkToFit="1"/>
      <protection/>
    </xf>
    <xf numFmtId="0" fontId="53" fillId="0" borderId="21" xfId="0" applyFont="1" applyFill="1" applyBorder="1" applyAlignment="1">
      <alignment horizontal="center" vertical="center" shrinkToFit="1"/>
    </xf>
    <xf numFmtId="0" fontId="55" fillId="0" borderId="22" xfId="0" applyFont="1" applyFill="1" applyBorder="1" applyAlignment="1">
      <alignment vertical="center" shrinkToFit="1"/>
    </xf>
    <xf numFmtId="37" fontId="53" fillId="0" borderId="19" xfId="62" applyFont="1" applyFill="1" applyBorder="1" applyAlignment="1">
      <alignment horizontal="center" vertical="center" shrinkToFit="1"/>
      <protection/>
    </xf>
    <xf numFmtId="37" fontId="53" fillId="0" borderId="20" xfId="62" applyFont="1" applyFill="1" applyBorder="1" applyAlignment="1">
      <alignment vertical="center" shrinkToFit="1"/>
      <protection/>
    </xf>
    <xf numFmtId="38" fontId="53" fillId="0" borderId="23" xfId="49" applyFont="1" applyFill="1" applyBorder="1" applyAlignment="1">
      <alignment horizontal="center" vertical="center" shrinkToFit="1"/>
    </xf>
    <xf numFmtId="37" fontId="53" fillId="0" borderId="14" xfId="62" applyFont="1" applyFill="1" applyBorder="1" applyAlignment="1">
      <alignment horizontal="center" vertical="center" shrinkToFit="1"/>
      <protection/>
    </xf>
    <xf numFmtId="37" fontId="53" fillId="0" borderId="15" xfId="62" applyFont="1" applyFill="1" applyBorder="1" applyAlignment="1" quotePrefix="1">
      <alignment horizontal="center" vertical="center" shrinkToFit="1"/>
      <protection/>
    </xf>
    <xf numFmtId="37" fontId="53" fillId="0" borderId="17" xfId="62" applyFont="1" applyFill="1" applyBorder="1" applyAlignment="1" quotePrefix="1">
      <alignment horizontal="center" vertical="center" shrinkToFit="1"/>
      <protection/>
    </xf>
    <xf numFmtId="57" fontId="53" fillId="0" borderId="23" xfId="62" applyNumberFormat="1" applyFont="1" applyFill="1" applyBorder="1" applyAlignment="1">
      <alignment horizontal="center" vertical="center" shrinkToFit="1"/>
      <protection/>
    </xf>
    <xf numFmtId="57" fontId="53" fillId="0" borderId="14" xfId="62" applyNumberFormat="1" applyFont="1" applyFill="1" applyBorder="1" applyAlignment="1" applyProtection="1">
      <alignment horizontal="centerContinuous" vertical="center" shrinkToFit="1"/>
      <protection/>
    </xf>
    <xf numFmtId="57" fontId="53" fillId="0" borderId="15" xfId="62" applyNumberFormat="1" applyFont="1" applyFill="1" applyBorder="1" applyAlignment="1" applyProtection="1">
      <alignment horizontal="centerContinuous" vertical="center" shrinkToFit="1"/>
      <protection/>
    </xf>
    <xf numFmtId="57" fontId="53" fillId="0" borderId="17" xfId="62" applyNumberFormat="1" applyFont="1" applyFill="1" applyBorder="1" applyAlignment="1" applyProtection="1">
      <alignment horizontal="centerContinuous" vertical="center" shrinkToFit="1"/>
      <protection/>
    </xf>
    <xf numFmtId="37" fontId="53" fillId="0" borderId="15" xfId="62" applyFont="1" applyFill="1" applyBorder="1" applyAlignment="1" applyProtection="1" quotePrefix="1">
      <alignment horizontal="centerContinuous" vertical="center" shrinkToFit="1"/>
      <protection/>
    </xf>
    <xf numFmtId="37" fontId="53" fillId="0" borderId="12" xfId="62" applyFont="1" applyFill="1" applyBorder="1" applyAlignment="1">
      <alignment vertical="center"/>
      <protection/>
    </xf>
    <xf numFmtId="38" fontId="53" fillId="0" borderId="11" xfId="49" applyFont="1" applyFill="1" applyBorder="1" applyAlignment="1" applyProtection="1">
      <alignment horizontal="right" vertical="center"/>
      <protection/>
    </xf>
    <xf numFmtId="37" fontId="53" fillId="0" borderId="0" xfId="62" applyFont="1" applyFill="1" applyBorder="1" applyAlignment="1" applyProtection="1">
      <alignment horizontal="right" vertical="center"/>
      <protection/>
    </xf>
    <xf numFmtId="37" fontId="53" fillId="0" borderId="12" xfId="62" applyFont="1" applyFill="1" applyBorder="1" applyAlignment="1">
      <alignment horizontal="right" vertical="center"/>
      <protection/>
    </xf>
    <xf numFmtId="37" fontId="54" fillId="0" borderId="16" xfId="62" applyFont="1" applyFill="1" applyBorder="1" applyAlignment="1" applyProtection="1">
      <alignment horizontal="center" vertical="center"/>
      <protection/>
    </xf>
    <xf numFmtId="40" fontId="54" fillId="0" borderId="24" xfId="49" applyNumberFormat="1" applyFont="1" applyFill="1" applyBorder="1" applyAlignment="1" applyProtection="1">
      <alignment horizontal="right" vertical="center"/>
      <protection locked="0"/>
    </xf>
    <xf numFmtId="182" fontId="54" fillId="0" borderId="0" xfId="62" applyNumberFormat="1" applyFont="1" applyFill="1" applyBorder="1" applyAlignment="1" applyProtection="1">
      <alignment horizontal="right" vertical="center"/>
      <protection/>
    </xf>
    <xf numFmtId="40" fontId="54" fillId="0" borderId="24" xfId="49" applyNumberFormat="1" applyFont="1" applyFill="1" applyBorder="1" applyAlignment="1" applyProtection="1">
      <alignment horizontal="right" vertical="center"/>
      <protection/>
    </xf>
    <xf numFmtId="182" fontId="54" fillId="0" borderId="0" xfId="62" applyNumberFormat="1" applyFont="1" applyFill="1" applyBorder="1" applyAlignment="1">
      <alignment horizontal="right" vertical="center"/>
      <protection/>
    </xf>
    <xf numFmtId="37" fontId="53" fillId="0" borderId="16" xfId="62" applyFont="1" applyFill="1" applyBorder="1" applyAlignment="1" applyProtection="1">
      <alignment horizontal="center" vertical="center"/>
      <protection/>
    </xf>
    <xf numFmtId="193" fontId="53" fillId="0" borderId="24" xfId="49" applyNumberFormat="1" applyFont="1" applyFill="1" applyBorder="1" applyAlignment="1" applyProtection="1">
      <alignment horizontal="right" vertical="center"/>
      <protection/>
    </xf>
    <xf numFmtId="182" fontId="53" fillId="0" borderId="0" xfId="62" applyNumberFormat="1" applyFont="1" applyFill="1" applyBorder="1" applyAlignment="1" applyProtection="1">
      <alignment horizontal="right" vertical="center"/>
      <protection/>
    </xf>
    <xf numFmtId="193" fontId="53" fillId="0" borderId="24" xfId="62" applyNumberFormat="1" applyFont="1" applyFill="1" applyBorder="1" applyAlignment="1" applyProtection="1">
      <alignment horizontal="right" vertical="center"/>
      <protection/>
    </xf>
    <xf numFmtId="193" fontId="54" fillId="0" borderId="24" xfId="49" applyNumberFormat="1" applyFont="1" applyFill="1" applyBorder="1" applyAlignment="1" applyProtection="1">
      <alignment horizontal="right" vertical="center"/>
      <protection/>
    </xf>
    <xf numFmtId="193" fontId="54" fillId="0" borderId="24" xfId="62" applyNumberFormat="1" applyFont="1" applyFill="1" applyBorder="1" applyAlignment="1" applyProtection="1">
      <alignment horizontal="right" vertical="center"/>
      <protection/>
    </xf>
    <xf numFmtId="193" fontId="54" fillId="0" borderId="24" xfId="49" applyNumberFormat="1" applyFont="1" applyFill="1" applyBorder="1" applyAlignment="1" applyProtection="1">
      <alignment horizontal="right" vertical="center"/>
      <protection locked="0"/>
    </xf>
    <xf numFmtId="193" fontId="53" fillId="0" borderId="24" xfId="49" applyNumberFormat="1" applyFont="1" applyFill="1" applyBorder="1" applyAlignment="1" applyProtection="1">
      <alignment horizontal="right" vertical="center"/>
      <protection locked="0"/>
    </xf>
    <xf numFmtId="177" fontId="53" fillId="0" borderId="11" xfId="62" applyNumberFormat="1" applyFont="1" applyFill="1" applyBorder="1" applyAlignment="1" applyProtection="1">
      <alignment wrapText="1"/>
      <protection/>
    </xf>
    <xf numFmtId="177" fontId="53" fillId="0" borderId="10" xfId="62" applyNumberFormat="1" applyFont="1" applyFill="1" applyBorder="1" applyAlignment="1" applyProtection="1">
      <alignment wrapText="1"/>
      <protection/>
    </xf>
    <xf numFmtId="37" fontId="53" fillId="0" borderId="12" xfId="62" applyFont="1" applyFill="1" applyBorder="1" applyAlignment="1" applyProtection="1">
      <alignment horizontal="centerContinuous"/>
      <protection/>
    </xf>
    <xf numFmtId="37" fontId="53" fillId="0" borderId="11" xfId="62" applyFont="1" applyFill="1" applyBorder="1" applyAlignment="1" applyProtection="1">
      <alignment horizontal="centerContinuous"/>
      <protection/>
    </xf>
    <xf numFmtId="37" fontId="53" fillId="0" borderId="24" xfId="62" applyFont="1" applyFill="1" applyBorder="1" applyAlignment="1" applyProtection="1">
      <alignment horizontal="centerContinuous" vertical="top"/>
      <protection/>
    </xf>
    <xf numFmtId="37" fontId="53" fillId="0" borderId="0" xfId="62" applyFont="1" applyFill="1" applyBorder="1" applyAlignment="1" applyProtection="1">
      <alignment horizontal="centerContinuous" vertical="top"/>
      <protection/>
    </xf>
    <xf numFmtId="37" fontId="53" fillId="0" borderId="0" xfId="62" applyFont="1" applyFill="1" applyBorder="1" applyAlignment="1">
      <alignment horizontal="centerContinuous" vertical="top" wrapText="1"/>
      <protection/>
    </xf>
    <xf numFmtId="37" fontId="53" fillId="0" borderId="0" xfId="62" applyFont="1" applyFill="1" applyBorder="1" applyAlignment="1">
      <alignment horizontal="centerContinuous" vertical="top"/>
      <protection/>
    </xf>
    <xf numFmtId="178" fontId="53" fillId="0" borderId="0" xfId="62" applyNumberFormat="1" applyFont="1" applyFill="1" applyBorder="1" applyAlignment="1" applyProtection="1">
      <alignment horizontal="centerContinuous" vertical="top"/>
      <protection/>
    </xf>
    <xf numFmtId="177" fontId="53" fillId="0" borderId="24" xfId="62" applyNumberFormat="1" applyFont="1" applyFill="1" applyBorder="1" applyAlignment="1" applyProtection="1">
      <alignment vertical="top" wrapText="1"/>
      <protection/>
    </xf>
    <xf numFmtId="177" fontId="53" fillId="0" borderId="16" xfId="62" applyNumberFormat="1" applyFont="1" applyFill="1" applyBorder="1" applyAlignment="1" applyProtection="1">
      <alignment vertical="top" wrapText="1"/>
      <protection/>
    </xf>
    <xf numFmtId="37" fontId="53" fillId="0" borderId="16" xfId="62" applyFont="1" applyFill="1" applyBorder="1" applyAlignment="1">
      <alignment horizontal="centerContinuous" vertical="top"/>
      <protection/>
    </xf>
    <xf numFmtId="37" fontId="53" fillId="0" borderId="0" xfId="62" applyFont="1" applyFill="1" applyBorder="1" applyAlignment="1" applyProtection="1">
      <alignment vertical="top"/>
      <protection/>
    </xf>
    <xf numFmtId="178" fontId="53" fillId="0" borderId="0" xfId="62" applyNumberFormat="1" applyFont="1" applyFill="1" applyBorder="1" applyAlignment="1" applyProtection="1">
      <alignment horizontal="centerContinuous" vertical="center"/>
      <protection/>
    </xf>
    <xf numFmtId="177" fontId="53" fillId="0" borderId="24" xfId="62" applyNumberFormat="1" applyFont="1" applyFill="1" applyBorder="1" applyAlignment="1" applyProtection="1">
      <alignment horizontal="center" vertical="center" shrinkToFit="1"/>
      <protection/>
    </xf>
    <xf numFmtId="177" fontId="53" fillId="0" borderId="16" xfId="62" applyNumberFormat="1" applyFont="1" applyFill="1" applyBorder="1" applyAlignment="1" applyProtection="1">
      <alignment horizontal="center" vertical="center" shrinkToFit="1"/>
      <protection/>
    </xf>
    <xf numFmtId="37" fontId="53" fillId="0" borderId="0" xfId="62" applyFont="1" applyFill="1" applyBorder="1" applyAlignment="1" applyProtection="1">
      <alignment horizontal="centerContinuous" vertical="center"/>
      <protection/>
    </xf>
    <xf numFmtId="37" fontId="53" fillId="0" borderId="24" xfId="62" applyFont="1" applyFill="1" applyBorder="1" applyAlignment="1" applyProtection="1">
      <alignment horizontal="centerContinuous" vertical="center"/>
      <protection/>
    </xf>
    <xf numFmtId="178" fontId="53" fillId="0" borderId="20" xfId="62" applyNumberFormat="1" applyFont="1" applyFill="1" applyBorder="1" applyAlignment="1" applyProtection="1">
      <alignment vertical="center"/>
      <protection/>
    </xf>
    <xf numFmtId="182" fontId="53" fillId="0" borderId="19" xfId="62" applyNumberFormat="1" applyFont="1" applyFill="1" applyBorder="1" applyAlignment="1" applyProtection="1" quotePrefix="1">
      <alignment vertical="center" wrapText="1"/>
      <protection/>
    </xf>
    <xf numFmtId="177" fontId="53" fillId="0" borderId="21" xfId="62" applyNumberFormat="1" applyFont="1" applyFill="1" applyBorder="1" applyAlignment="1" applyProtection="1">
      <alignment horizontal="centerContinuous" vertical="center"/>
      <protection/>
    </xf>
    <xf numFmtId="38" fontId="56" fillId="0" borderId="0" xfId="49" applyFont="1" applyFill="1" applyAlignment="1">
      <alignment vertical="center"/>
    </xf>
    <xf numFmtId="37" fontId="56" fillId="0" borderId="0" xfId="62" applyFont="1" applyFill="1" applyAlignment="1">
      <alignment horizontal="centerContinuous" vertical="center"/>
      <protection/>
    </xf>
    <xf numFmtId="0" fontId="56" fillId="0" borderId="0" xfId="0" applyFont="1" applyFill="1" applyAlignment="1">
      <alignment horizontal="centerContinuous" vertical="center"/>
    </xf>
    <xf numFmtId="37" fontId="56" fillId="0" borderId="0" xfId="61" applyFont="1" applyFill="1" applyAlignment="1">
      <alignment horizontal="centerContinuous" vertical="center"/>
      <protection/>
    </xf>
    <xf numFmtId="37" fontId="56" fillId="0" borderId="0" xfId="62" applyFont="1" applyFill="1" applyAlignment="1">
      <alignment vertical="center"/>
      <protection/>
    </xf>
    <xf numFmtId="182" fontId="56" fillId="0" borderId="0" xfId="62" applyNumberFormat="1" applyFont="1" applyFill="1" applyBorder="1" applyAlignment="1">
      <alignment vertical="center"/>
      <protection/>
    </xf>
    <xf numFmtId="37" fontId="56" fillId="0" borderId="0" xfId="62" applyFont="1" applyFill="1" applyBorder="1" applyAlignment="1">
      <alignment vertical="center"/>
      <protection/>
    </xf>
    <xf numFmtId="38" fontId="51" fillId="0" borderId="0" xfId="49" applyFont="1" applyFill="1" applyBorder="1" applyAlignment="1" applyProtection="1">
      <alignment vertical="center"/>
      <protection/>
    </xf>
    <xf numFmtId="178" fontId="51" fillId="0" borderId="0" xfId="62" applyNumberFormat="1" applyFont="1" applyFill="1" applyBorder="1" applyAlignment="1" applyProtection="1">
      <alignment vertical="center"/>
      <protection/>
    </xf>
    <xf numFmtId="182" fontId="51" fillId="0" borderId="0" xfId="62" applyNumberFormat="1" applyFont="1" applyFill="1" applyBorder="1" applyAlignment="1" applyProtection="1">
      <alignment vertical="center"/>
      <protection/>
    </xf>
    <xf numFmtId="177" fontId="51" fillId="0" borderId="0" xfId="62" applyNumberFormat="1" applyFont="1" applyFill="1" applyBorder="1" applyAlignment="1" applyProtection="1">
      <alignment vertical="center"/>
      <protection/>
    </xf>
    <xf numFmtId="37" fontId="53" fillId="0" borderId="21" xfId="62" applyFont="1" applyFill="1" applyBorder="1" applyAlignment="1">
      <alignment vertical="center" shrinkToFit="1"/>
      <protection/>
    </xf>
    <xf numFmtId="37" fontId="53" fillId="0" borderId="10" xfId="62" applyFont="1" applyFill="1" applyBorder="1" applyAlignment="1">
      <alignment vertical="center"/>
      <protection/>
    </xf>
    <xf numFmtId="181" fontId="54" fillId="0" borderId="0" xfId="62" applyNumberFormat="1" applyFont="1" applyFill="1" applyBorder="1" applyAlignment="1" applyProtection="1">
      <alignment vertical="center"/>
      <protection/>
    </xf>
    <xf numFmtId="38" fontId="51" fillId="0" borderId="0" xfId="49" applyFont="1" applyFill="1" applyAlignment="1" applyProtection="1">
      <alignment vertical="center"/>
      <protection/>
    </xf>
    <xf numFmtId="178" fontId="51" fillId="0" borderId="0" xfId="62" applyNumberFormat="1" applyFont="1" applyFill="1" applyAlignment="1" applyProtection="1">
      <alignment vertical="center"/>
      <protection/>
    </xf>
    <xf numFmtId="0" fontId="51" fillId="0" borderId="0" xfId="0" applyFont="1" applyFill="1" applyAlignment="1">
      <alignment vertical="center"/>
    </xf>
    <xf numFmtId="176" fontId="51" fillId="0" borderId="0" xfId="63" applyNumberFormat="1" applyFont="1" applyFill="1" applyAlignment="1">
      <alignment vertical="center"/>
      <protection/>
    </xf>
    <xf numFmtId="39" fontId="52" fillId="0" borderId="0" xfId="63" applyNumberFormat="1" applyFont="1" applyFill="1" applyBorder="1" applyAlignment="1" applyProtection="1">
      <alignment horizontal="left" vertical="center"/>
      <protection/>
    </xf>
    <xf numFmtId="37" fontId="53" fillId="0" borderId="10" xfId="63" applyFont="1" applyFill="1" applyBorder="1" applyAlignment="1">
      <alignment vertical="center" shrinkToFit="1"/>
      <protection/>
    </xf>
    <xf numFmtId="37" fontId="53" fillId="0" borderId="14" xfId="63" applyFont="1" applyFill="1" applyBorder="1" applyAlignment="1">
      <alignment horizontal="center" vertical="center" shrinkToFit="1"/>
      <protection/>
    </xf>
    <xf numFmtId="37" fontId="53" fillId="0" borderId="15" xfId="63" applyFont="1" applyFill="1" applyBorder="1" applyAlignment="1">
      <alignment horizontal="center" vertical="center" shrinkToFit="1"/>
      <protection/>
    </xf>
    <xf numFmtId="176" fontId="53" fillId="0" borderId="13" xfId="63" applyNumberFormat="1" applyFont="1" applyFill="1" applyBorder="1" applyAlignment="1">
      <alignment horizontal="centerContinuous" vertical="center" shrinkToFit="1"/>
      <protection/>
    </xf>
    <xf numFmtId="37" fontId="53" fillId="0" borderId="17" xfId="63" applyFont="1" applyFill="1" applyBorder="1" applyAlignment="1">
      <alignment horizontal="center" vertical="center" shrinkToFit="1"/>
      <protection/>
    </xf>
    <xf numFmtId="37" fontId="53" fillId="0" borderId="11" xfId="63" applyFont="1" applyFill="1" applyBorder="1" applyAlignment="1">
      <alignment vertical="center" shrinkToFit="1"/>
      <protection/>
    </xf>
    <xf numFmtId="37" fontId="53" fillId="0" borderId="13" xfId="63" applyFont="1" applyFill="1" applyBorder="1" applyAlignment="1">
      <alignment vertical="center" shrinkToFit="1"/>
      <protection/>
    </xf>
    <xf numFmtId="39" fontId="53" fillId="0" borderId="11" xfId="63" applyNumberFormat="1" applyFont="1" applyFill="1" applyBorder="1" applyAlignment="1" applyProtection="1">
      <alignment horizontal="center" vertical="center" shrinkToFit="1"/>
      <protection/>
    </xf>
    <xf numFmtId="37" fontId="53" fillId="0" borderId="13" xfId="63" applyFont="1" applyFill="1" applyBorder="1" applyAlignment="1" applyProtection="1">
      <alignment horizontal="center" vertical="center" shrinkToFit="1"/>
      <protection/>
    </xf>
    <xf numFmtId="0" fontId="51" fillId="0" borderId="0" xfId="0" applyFont="1" applyFill="1" applyBorder="1" applyAlignment="1">
      <alignment vertical="center"/>
    </xf>
    <xf numFmtId="37" fontId="53" fillId="0" borderId="11" xfId="63" applyFont="1" applyFill="1" applyBorder="1" applyAlignment="1" applyProtection="1">
      <alignment horizontal="centerContinuous" vertical="center" shrinkToFit="1"/>
      <protection/>
    </xf>
    <xf numFmtId="176" fontId="53" fillId="0" borderId="18" xfId="63" applyNumberFormat="1" applyFont="1" applyFill="1" applyBorder="1" applyAlignment="1" applyProtection="1">
      <alignment horizontal="center" vertical="center" shrinkToFit="1"/>
      <protection/>
    </xf>
    <xf numFmtId="38" fontId="53" fillId="0" borderId="13" xfId="49" applyFont="1" applyFill="1" applyBorder="1" applyAlignment="1" applyProtection="1">
      <alignment horizontal="center" vertical="center" shrinkToFit="1"/>
      <protection/>
    </xf>
    <xf numFmtId="37" fontId="53" fillId="0" borderId="11" xfId="63" applyFont="1" applyFill="1" applyBorder="1" applyAlignment="1" applyProtection="1">
      <alignment horizontal="center" vertical="center" shrinkToFit="1"/>
      <protection/>
    </xf>
    <xf numFmtId="37" fontId="53" fillId="0" borderId="24" xfId="63" applyFont="1" applyFill="1" applyBorder="1" applyAlignment="1" applyProtection="1">
      <alignment horizontal="center" vertical="center" shrinkToFit="1"/>
      <protection/>
    </xf>
    <xf numFmtId="37" fontId="53" fillId="0" borderId="18" xfId="63" applyFont="1" applyFill="1" applyBorder="1" applyAlignment="1" applyProtection="1">
      <alignment horizontal="center" vertical="center" shrinkToFit="1"/>
      <protection/>
    </xf>
    <xf numFmtId="39" fontId="53" fillId="0" borderId="24" xfId="63" applyNumberFormat="1" applyFont="1" applyFill="1" applyBorder="1" applyAlignment="1">
      <alignment horizontal="center" vertical="center" shrinkToFit="1"/>
      <protection/>
    </xf>
    <xf numFmtId="37" fontId="53" fillId="0" borderId="16" xfId="63" applyFont="1" applyFill="1" applyBorder="1" applyAlignment="1">
      <alignment vertical="center" shrinkToFit="1"/>
      <protection/>
    </xf>
    <xf numFmtId="37" fontId="53" fillId="0" borderId="19" xfId="63" applyFont="1" applyFill="1" applyBorder="1" applyAlignment="1" applyProtection="1" quotePrefix="1">
      <alignment horizontal="center" vertical="center" shrinkToFit="1"/>
      <protection/>
    </xf>
    <xf numFmtId="176" fontId="53" fillId="0" borderId="22" xfId="63" applyNumberFormat="1" applyFont="1" applyFill="1" applyBorder="1" applyAlignment="1" applyProtection="1">
      <alignment horizontal="center" vertical="center" shrinkToFit="1"/>
      <protection/>
    </xf>
    <xf numFmtId="38" fontId="53" fillId="0" borderId="22" xfId="49" applyFont="1" applyFill="1" applyBorder="1" applyAlignment="1">
      <alignment horizontal="center" vertical="center" shrinkToFit="1"/>
    </xf>
    <xf numFmtId="37" fontId="53" fillId="0" borderId="19" xfId="63" applyFont="1" applyFill="1" applyBorder="1" applyAlignment="1" applyProtection="1">
      <alignment horizontal="center" vertical="center" shrinkToFit="1"/>
      <protection/>
    </xf>
    <xf numFmtId="37" fontId="53" fillId="0" borderId="19" xfId="63" applyFont="1" applyFill="1" applyBorder="1" applyAlignment="1" applyProtection="1">
      <alignment horizontal="centerContinuous" vertical="center" shrinkToFit="1"/>
      <protection/>
    </xf>
    <xf numFmtId="37" fontId="53" fillId="0" borderId="22" xfId="63" applyFont="1" applyFill="1" applyBorder="1" applyAlignment="1">
      <alignment horizontal="center" vertical="center" shrinkToFit="1"/>
      <protection/>
    </xf>
    <xf numFmtId="37" fontId="53" fillId="0" borderId="19" xfId="63" applyFont="1" applyFill="1" applyBorder="1" applyAlignment="1">
      <alignment vertical="center" shrinkToFit="1"/>
      <protection/>
    </xf>
    <xf numFmtId="37" fontId="53" fillId="0" borderId="21" xfId="63" applyFont="1" applyFill="1" applyBorder="1" applyAlignment="1">
      <alignment vertical="center" shrinkToFit="1"/>
      <protection/>
    </xf>
    <xf numFmtId="37" fontId="53" fillId="0" borderId="15" xfId="63" applyFont="1" applyFill="1" applyBorder="1" applyAlignment="1" quotePrefix="1">
      <alignment horizontal="centerContinuous" vertical="center" shrinkToFit="1"/>
      <protection/>
    </xf>
    <xf numFmtId="176" fontId="53" fillId="0" borderId="23" xfId="63" applyNumberFormat="1" applyFont="1" applyFill="1" applyBorder="1" applyAlignment="1" applyProtection="1">
      <alignment horizontal="center" vertical="center" shrinkToFit="1"/>
      <protection/>
    </xf>
    <xf numFmtId="176" fontId="53" fillId="0" borderId="14" xfId="63" applyNumberFormat="1" applyFont="1" applyFill="1" applyBorder="1" applyAlignment="1" applyProtection="1">
      <alignment horizontal="centerContinuous" vertical="center" shrinkToFit="1"/>
      <protection/>
    </xf>
    <xf numFmtId="176" fontId="53" fillId="0" borderId="17" xfId="63" applyNumberFormat="1" applyFont="1" applyFill="1" applyBorder="1" applyAlignment="1" applyProtection="1" quotePrefix="1">
      <alignment horizontal="centerContinuous" vertical="center" shrinkToFit="1"/>
      <protection/>
    </xf>
    <xf numFmtId="37" fontId="53" fillId="0" borderId="15" xfId="63" applyFont="1" applyFill="1" applyBorder="1" applyAlignment="1" applyProtection="1">
      <alignment horizontal="centerContinuous" vertical="center" shrinkToFit="1"/>
      <protection/>
    </xf>
    <xf numFmtId="37" fontId="53" fillId="0" borderId="15" xfId="63" applyFont="1" applyFill="1" applyBorder="1" applyAlignment="1" applyProtection="1" quotePrefix="1">
      <alignment horizontal="centerContinuous" vertical="center" shrinkToFit="1"/>
      <protection/>
    </xf>
    <xf numFmtId="37" fontId="53" fillId="0" borderId="28" xfId="63" applyFont="1" applyFill="1" applyBorder="1" applyAlignment="1">
      <alignment horizontal="center" vertical="center" shrinkToFit="1"/>
      <protection/>
    </xf>
    <xf numFmtId="37" fontId="53" fillId="0" borderId="17" xfId="63" applyFont="1" applyFill="1" applyBorder="1" applyAlignment="1">
      <alignment horizontal="centerContinuous" vertical="center" shrinkToFit="1"/>
      <protection/>
    </xf>
    <xf numFmtId="37" fontId="53" fillId="0" borderId="11" xfId="63" applyFont="1" applyFill="1" applyBorder="1" applyAlignment="1">
      <alignment horizontal="right" vertical="center"/>
      <protection/>
    </xf>
    <xf numFmtId="37" fontId="53" fillId="0" borderId="12" xfId="63" applyFont="1" applyFill="1" applyBorder="1" applyAlignment="1" applyProtection="1">
      <alignment horizontal="right" vertical="center"/>
      <protection/>
    </xf>
    <xf numFmtId="176" fontId="53" fillId="0" borderId="0" xfId="63" applyNumberFormat="1" applyFont="1" applyFill="1" applyBorder="1" applyAlignment="1" applyProtection="1">
      <alignment horizontal="right" vertical="center"/>
      <protection/>
    </xf>
    <xf numFmtId="37" fontId="53" fillId="0" borderId="0" xfId="63" applyFont="1" applyFill="1" applyBorder="1" applyAlignment="1" applyProtection="1" quotePrefix="1">
      <alignment horizontal="right" vertical="center"/>
      <protection/>
    </xf>
    <xf numFmtId="38" fontId="53" fillId="0" borderId="0" xfId="49" applyFont="1" applyFill="1" applyBorder="1" applyAlignment="1">
      <alignment horizontal="right" vertical="center"/>
    </xf>
    <xf numFmtId="37" fontId="53" fillId="0" borderId="0" xfId="63" applyFont="1" applyFill="1" applyBorder="1" applyAlignment="1">
      <alignment horizontal="right" vertical="center"/>
      <protection/>
    </xf>
    <xf numFmtId="39" fontId="53" fillId="0" borderId="0" xfId="63" applyNumberFormat="1" applyFont="1" applyFill="1" applyBorder="1" applyAlignment="1" applyProtection="1" quotePrefix="1">
      <alignment horizontal="right" vertical="center"/>
      <protection/>
    </xf>
    <xf numFmtId="181" fontId="54" fillId="0" borderId="24" xfId="63" applyNumberFormat="1" applyFont="1" applyFill="1" applyBorder="1" applyAlignment="1" applyProtection="1">
      <alignment horizontal="right" vertical="center"/>
      <protection/>
    </xf>
    <xf numFmtId="176" fontId="54" fillId="0" borderId="0" xfId="63" applyNumberFormat="1" applyFont="1" applyFill="1" applyBorder="1" applyAlignment="1" applyProtection="1">
      <alignment horizontal="right" vertical="center"/>
      <protection/>
    </xf>
    <xf numFmtId="181" fontId="54" fillId="0" borderId="0" xfId="49" applyNumberFormat="1" applyFont="1" applyFill="1" applyBorder="1" applyAlignment="1" applyProtection="1">
      <alignment horizontal="right" vertical="center"/>
      <protection/>
    </xf>
    <xf numFmtId="37" fontId="54" fillId="0" borderId="0" xfId="63" applyFont="1" applyFill="1" applyBorder="1" applyAlignment="1" applyProtection="1">
      <alignment horizontal="right" vertical="center"/>
      <protection/>
    </xf>
    <xf numFmtId="183" fontId="54" fillId="0" borderId="0" xfId="63" applyNumberFormat="1" applyFont="1" applyFill="1" applyBorder="1" applyAlignment="1" applyProtection="1">
      <alignment horizontal="right" vertical="center"/>
      <protection/>
    </xf>
    <xf numFmtId="0" fontId="52" fillId="0" borderId="0" xfId="0" applyFont="1" applyFill="1" applyBorder="1" applyAlignment="1" quotePrefix="1">
      <alignment horizontal="left" vertical="center"/>
    </xf>
    <xf numFmtId="0" fontId="52" fillId="0" borderId="0" xfId="0" applyFont="1" applyFill="1" applyAlignment="1">
      <alignment vertical="center"/>
    </xf>
    <xf numFmtId="181" fontId="54" fillId="0" borderId="0" xfId="63" applyNumberFormat="1" applyFont="1" applyFill="1" applyBorder="1" applyAlignment="1">
      <alignment horizontal="right" vertical="center"/>
      <protection/>
    </xf>
    <xf numFmtId="0" fontId="52" fillId="0" borderId="0" xfId="0" applyFont="1" applyFill="1" applyBorder="1" applyAlignment="1">
      <alignment vertical="center"/>
    </xf>
    <xf numFmtId="37" fontId="54" fillId="0" borderId="0" xfId="63" applyFont="1" applyFill="1" applyBorder="1" applyAlignment="1">
      <alignment horizontal="right" vertical="center"/>
      <protection/>
    </xf>
    <xf numFmtId="181" fontId="53" fillId="0" borderId="24" xfId="63" applyNumberFormat="1" applyFont="1" applyFill="1" applyBorder="1" applyAlignment="1" applyProtection="1">
      <alignment horizontal="right" vertical="center"/>
      <protection/>
    </xf>
    <xf numFmtId="38" fontId="53" fillId="0" borderId="0" xfId="49" applyFont="1" applyFill="1" applyBorder="1" applyAlignment="1" applyProtection="1">
      <alignment horizontal="right" vertical="center"/>
      <protection/>
    </xf>
    <xf numFmtId="183" fontId="53" fillId="0" borderId="0" xfId="63" applyNumberFormat="1" applyFont="1" applyFill="1" applyBorder="1" applyAlignment="1" applyProtection="1">
      <alignment horizontal="right" vertical="center"/>
      <protection/>
    </xf>
    <xf numFmtId="203" fontId="54" fillId="0" borderId="0" xfId="63" applyNumberFormat="1" applyFont="1" applyFill="1" applyBorder="1" applyAlignment="1" applyProtection="1">
      <alignment horizontal="right" vertical="center"/>
      <protection/>
    </xf>
    <xf numFmtId="39" fontId="54" fillId="0" borderId="0" xfId="63" applyNumberFormat="1" applyFont="1" applyFill="1" applyBorder="1" applyAlignment="1" applyProtection="1">
      <alignment horizontal="right" vertical="center"/>
      <protection/>
    </xf>
    <xf numFmtId="37" fontId="53" fillId="0" borderId="12" xfId="63" applyFont="1" applyFill="1" applyBorder="1" applyAlignment="1">
      <alignment horizontal="centerContinuous"/>
      <protection/>
    </xf>
    <xf numFmtId="176" fontId="53" fillId="0" borderId="11" xfId="63" applyNumberFormat="1" applyFont="1" applyFill="1" applyBorder="1" applyAlignment="1">
      <alignment horizontal="centerContinuous"/>
      <protection/>
    </xf>
    <xf numFmtId="176" fontId="53" fillId="0" borderId="12" xfId="63" applyNumberFormat="1" applyFont="1" applyFill="1" applyBorder="1" applyAlignment="1">
      <alignment horizontal="centerContinuous"/>
      <protection/>
    </xf>
    <xf numFmtId="176" fontId="53" fillId="0" borderId="10" xfId="63" applyNumberFormat="1" applyFont="1" applyFill="1" applyBorder="1" applyAlignment="1">
      <alignment horizontal="centerContinuous"/>
      <protection/>
    </xf>
    <xf numFmtId="39" fontId="53" fillId="0" borderId="12" xfId="63" applyNumberFormat="1" applyFont="1" applyFill="1" applyBorder="1" applyAlignment="1">
      <alignment horizontal="centerContinuous"/>
      <protection/>
    </xf>
    <xf numFmtId="37" fontId="53" fillId="0" borderId="13" xfId="63" applyFont="1" applyFill="1" applyBorder="1" applyAlignment="1">
      <alignment horizontal="centerContinuous"/>
      <protection/>
    </xf>
    <xf numFmtId="37" fontId="53" fillId="0" borderId="10" xfId="63" applyFont="1" applyFill="1" applyBorder="1" applyAlignment="1">
      <alignment horizontal="centerContinuous"/>
      <protection/>
    </xf>
    <xf numFmtId="37" fontId="53" fillId="0" borderId="24" xfId="63" applyFont="1" applyFill="1" applyBorder="1" applyAlignment="1">
      <alignment vertical="top"/>
      <protection/>
    </xf>
    <xf numFmtId="37" fontId="53" fillId="0" borderId="0" xfId="63" applyFont="1" applyFill="1" applyBorder="1" applyAlignment="1">
      <alignment vertical="top"/>
      <protection/>
    </xf>
    <xf numFmtId="176" fontId="53" fillId="0" borderId="24" xfId="63" applyNumberFormat="1" applyFont="1" applyFill="1" applyBorder="1" applyAlignment="1">
      <alignment vertical="top"/>
      <protection/>
    </xf>
    <xf numFmtId="176" fontId="53" fillId="0" borderId="0" xfId="63" applyNumberFormat="1" applyFont="1" applyFill="1" applyBorder="1" applyAlignment="1">
      <alignment vertical="top"/>
      <protection/>
    </xf>
    <xf numFmtId="176" fontId="53" fillId="0" borderId="16" xfId="63" applyNumberFormat="1" applyFont="1" applyFill="1" applyBorder="1" applyAlignment="1">
      <alignment vertical="top"/>
      <protection/>
    </xf>
    <xf numFmtId="37" fontId="53" fillId="0" borderId="18" xfId="63" applyFont="1" applyFill="1" applyBorder="1" applyAlignment="1">
      <alignment vertical="top" wrapText="1"/>
      <protection/>
    </xf>
    <xf numFmtId="37" fontId="53" fillId="0" borderId="24" xfId="63" applyFont="1" applyFill="1" applyBorder="1" applyAlignment="1" applyProtection="1" quotePrefix="1">
      <alignment vertical="top" wrapText="1"/>
      <protection/>
    </xf>
    <xf numFmtId="37" fontId="53" fillId="0" borderId="0" xfId="63" applyFont="1" applyFill="1" applyBorder="1" applyAlignment="1" applyProtection="1" quotePrefix="1">
      <alignment vertical="top" wrapText="1"/>
      <protection/>
    </xf>
    <xf numFmtId="37" fontId="53" fillId="0" borderId="24" xfId="63" applyFont="1" applyFill="1" applyBorder="1" applyAlignment="1" applyProtection="1" quotePrefix="1">
      <alignment horizontal="centerContinuous" vertical="top"/>
      <protection/>
    </xf>
    <xf numFmtId="37" fontId="53" fillId="0" borderId="0" xfId="63" applyFont="1" applyFill="1" applyBorder="1" applyAlignment="1">
      <alignment horizontal="centerContinuous" vertical="top"/>
      <protection/>
    </xf>
    <xf numFmtId="37" fontId="53" fillId="0" borderId="16" xfId="63" applyFont="1" applyFill="1" applyBorder="1" applyAlignment="1">
      <alignment vertical="top"/>
      <protection/>
    </xf>
    <xf numFmtId="37" fontId="53" fillId="0" borderId="24" xfId="63" applyFont="1" applyFill="1" applyBorder="1" applyAlignment="1" applyProtection="1">
      <alignment horizontal="centerContinuous" vertical="top"/>
      <protection/>
    </xf>
    <xf numFmtId="37" fontId="53" fillId="0" borderId="0" xfId="63" applyFont="1" applyFill="1" applyBorder="1" applyAlignment="1" applyProtection="1">
      <alignment horizontal="centerContinuous" vertical="top"/>
      <protection/>
    </xf>
    <xf numFmtId="37" fontId="53" fillId="0" borderId="24" xfId="63" applyFont="1" applyFill="1" applyBorder="1" applyAlignment="1">
      <alignment horizontal="centerContinuous" vertical="center"/>
      <protection/>
    </xf>
    <xf numFmtId="37" fontId="53" fillId="0" borderId="0" xfId="63" applyFont="1" applyFill="1" applyBorder="1" applyAlignment="1">
      <alignment horizontal="centerContinuous" vertical="center"/>
      <protection/>
    </xf>
    <xf numFmtId="176" fontId="53" fillId="0" borderId="24" xfId="63" applyNumberFormat="1" applyFont="1" applyFill="1" applyBorder="1" applyAlignment="1">
      <alignment horizontal="centerContinuous" vertical="center"/>
      <protection/>
    </xf>
    <xf numFmtId="176" fontId="53" fillId="0" borderId="0" xfId="63" applyNumberFormat="1" applyFont="1" applyFill="1" applyBorder="1" applyAlignment="1">
      <alignment horizontal="centerContinuous" vertical="center"/>
      <protection/>
    </xf>
    <xf numFmtId="176" fontId="53" fillId="0" borderId="16" xfId="63" applyNumberFormat="1" applyFont="1" applyFill="1" applyBorder="1" applyAlignment="1">
      <alignment horizontal="centerContinuous" vertical="center"/>
      <protection/>
    </xf>
    <xf numFmtId="37" fontId="53" fillId="0" borderId="18" xfId="63" applyFont="1" applyFill="1" applyBorder="1" applyAlignment="1">
      <alignment vertical="center" shrinkToFit="1"/>
      <protection/>
    </xf>
    <xf numFmtId="37" fontId="53" fillId="0" borderId="24" xfId="63" applyFont="1" applyFill="1" applyBorder="1" applyAlignment="1" applyProtection="1">
      <alignment horizontal="centerContinuous" vertical="center" wrapText="1"/>
      <protection/>
    </xf>
    <xf numFmtId="37" fontId="53" fillId="0" borderId="0" xfId="63" applyFont="1" applyFill="1" applyBorder="1" applyAlignment="1" applyProtection="1" quotePrefix="1">
      <alignment horizontal="centerContinuous" vertical="center" wrapText="1"/>
      <protection/>
    </xf>
    <xf numFmtId="37" fontId="53" fillId="0" borderId="16" xfId="63" applyFont="1" applyFill="1" applyBorder="1" applyAlignment="1">
      <alignment horizontal="centerContinuous" vertical="center"/>
      <protection/>
    </xf>
    <xf numFmtId="37" fontId="53" fillId="0" borderId="19" xfId="63" applyFont="1" applyFill="1" applyBorder="1" applyAlignment="1">
      <alignment vertical="center"/>
      <protection/>
    </xf>
    <xf numFmtId="37" fontId="53" fillId="0" borderId="20" xfId="63" applyFont="1" applyFill="1" applyBorder="1" applyAlignment="1">
      <alignment vertical="center"/>
      <protection/>
    </xf>
    <xf numFmtId="176" fontId="53" fillId="0" borderId="19" xfId="63" applyNumberFormat="1" applyFont="1" applyFill="1" applyBorder="1" applyAlignment="1">
      <alignment vertical="center"/>
      <protection/>
    </xf>
    <xf numFmtId="176" fontId="53" fillId="0" borderId="20" xfId="63" applyNumberFormat="1" applyFont="1" applyFill="1" applyBorder="1" applyAlignment="1">
      <alignment vertical="center"/>
      <protection/>
    </xf>
    <xf numFmtId="176" fontId="53" fillId="0" borderId="21" xfId="63" applyNumberFormat="1" applyFont="1" applyFill="1" applyBorder="1" applyAlignment="1">
      <alignment vertical="center"/>
      <protection/>
    </xf>
    <xf numFmtId="37" fontId="53" fillId="0" borderId="22" xfId="63" applyFont="1" applyFill="1" applyBorder="1" applyAlignment="1">
      <alignment vertical="center"/>
      <protection/>
    </xf>
    <xf numFmtId="57" fontId="53" fillId="0" borderId="19" xfId="63" applyNumberFormat="1" applyFont="1" applyFill="1" applyBorder="1" applyAlignment="1" applyProtection="1" quotePrefix="1">
      <alignment horizontal="center" vertical="center"/>
      <protection/>
    </xf>
    <xf numFmtId="39" fontId="53" fillId="0" borderId="20" xfId="63" applyNumberFormat="1" applyFont="1" applyFill="1" applyBorder="1" applyAlignment="1" applyProtection="1" quotePrefix="1">
      <alignment horizontal="center" vertical="center"/>
      <protection/>
    </xf>
    <xf numFmtId="37" fontId="53" fillId="0" borderId="21" xfId="63" applyFont="1" applyFill="1" applyBorder="1" applyAlignment="1" applyProtection="1" quotePrefix="1">
      <alignment vertical="center" wrapText="1"/>
      <protection/>
    </xf>
    <xf numFmtId="57" fontId="53" fillId="0" borderId="19" xfId="63" applyNumberFormat="1" applyFont="1" applyFill="1" applyBorder="1" applyAlignment="1" applyProtection="1">
      <alignment horizontal="centerContinuous" vertical="center"/>
      <protection/>
    </xf>
    <xf numFmtId="37" fontId="53" fillId="0" borderId="20" xfId="63" applyFont="1" applyFill="1" applyBorder="1" applyAlignment="1">
      <alignment horizontal="centerContinuous" vertical="center"/>
      <protection/>
    </xf>
    <xf numFmtId="176" fontId="51" fillId="0" borderId="0" xfId="63" applyNumberFormat="1" applyFont="1" applyFill="1" applyBorder="1" applyAlignment="1">
      <alignment vertical="center"/>
      <protection/>
    </xf>
    <xf numFmtId="39" fontId="51" fillId="0" borderId="0" xfId="63" applyNumberFormat="1" applyFont="1" applyFill="1" applyBorder="1" applyAlignment="1">
      <alignment vertical="center"/>
      <protection/>
    </xf>
    <xf numFmtId="37" fontId="51" fillId="0" borderId="20" xfId="63" applyFont="1" applyFill="1" applyBorder="1" applyAlignment="1">
      <alignment horizontal="center" vertical="center"/>
      <protection/>
    </xf>
    <xf numFmtId="37" fontId="53" fillId="0" borderId="14" xfId="63" applyFont="1" applyFill="1" applyBorder="1" applyAlignment="1">
      <alignment horizontal="center" vertical="center"/>
      <protection/>
    </xf>
    <xf numFmtId="37" fontId="53" fillId="0" borderId="15" xfId="63" applyFont="1" applyFill="1" applyBorder="1" applyAlignment="1">
      <alignment horizontal="center" vertical="center"/>
      <protection/>
    </xf>
    <xf numFmtId="37" fontId="53" fillId="0" borderId="17" xfId="63" applyFont="1" applyFill="1" applyBorder="1" applyAlignment="1">
      <alignment horizontal="center" vertical="center"/>
      <protection/>
    </xf>
    <xf numFmtId="37" fontId="53" fillId="0" borderId="14" xfId="63" applyFont="1" applyFill="1" applyBorder="1" applyAlignment="1">
      <alignment horizontal="centerContinuous" vertical="center"/>
      <protection/>
    </xf>
    <xf numFmtId="37" fontId="53" fillId="0" borderId="15" xfId="63" applyFont="1" applyFill="1" applyBorder="1" applyAlignment="1">
      <alignment horizontal="centerContinuous" vertical="center"/>
      <protection/>
    </xf>
    <xf numFmtId="37" fontId="53" fillId="0" borderId="13" xfId="63" applyFont="1" applyFill="1" applyBorder="1" applyAlignment="1">
      <alignment vertical="center"/>
      <protection/>
    </xf>
    <xf numFmtId="37" fontId="53" fillId="0" borderId="13" xfId="63" applyFont="1" applyFill="1" applyBorder="1" applyAlignment="1" applyProtection="1">
      <alignment horizontal="center" vertical="center"/>
      <protection/>
    </xf>
    <xf numFmtId="37" fontId="53" fillId="0" borderId="13" xfId="63" applyFont="1" applyFill="1" applyBorder="1" applyAlignment="1">
      <alignment horizontal="center" vertical="center"/>
      <protection/>
    </xf>
    <xf numFmtId="37" fontId="53" fillId="0" borderId="11" xfId="63" applyFont="1" applyFill="1" applyBorder="1" applyAlignment="1">
      <alignment vertical="center"/>
      <protection/>
    </xf>
    <xf numFmtId="37" fontId="53" fillId="0" borderId="13" xfId="63" applyFont="1" applyFill="1" applyBorder="1" applyAlignment="1" applyProtection="1">
      <alignment horizontal="centerContinuous" vertical="center"/>
      <protection/>
    </xf>
    <xf numFmtId="37" fontId="53" fillId="0" borderId="11" xfId="63" applyFont="1" applyFill="1" applyBorder="1" applyAlignment="1" applyProtection="1">
      <alignment horizontal="centerContinuous" vertical="center"/>
      <protection/>
    </xf>
    <xf numFmtId="37" fontId="53" fillId="0" borderId="10" xfId="63" applyFont="1" applyFill="1" applyBorder="1" applyAlignment="1" applyProtection="1">
      <alignment horizontal="center" vertical="center"/>
      <protection/>
    </xf>
    <xf numFmtId="37" fontId="53" fillId="0" borderId="11" xfId="63" applyFont="1" applyFill="1" applyBorder="1" applyAlignment="1" applyProtection="1">
      <alignment horizontal="center" vertical="center"/>
      <protection/>
    </xf>
    <xf numFmtId="37" fontId="53" fillId="0" borderId="24" xfId="63" applyFont="1" applyFill="1" applyBorder="1" applyAlignment="1" applyProtection="1">
      <alignment horizontal="center" vertical="center"/>
      <protection/>
    </xf>
    <xf numFmtId="37" fontId="53" fillId="0" borderId="16" xfId="63" applyFont="1" applyFill="1" applyBorder="1" applyAlignment="1">
      <alignment vertical="center"/>
      <protection/>
    </xf>
    <xf numFmtId="37" fontId="53" fillId="0" borderId="21" xfId="63" applyFont="1" applyFill="1" applyBorder="1" applyAlignment="1" applyProtection="1">
      <alignment horizontal="center" vertical="center"/>
      <protection/>
    </xf>
    <xf numFmtId="37" fontId="53" fillId="0" borderId="22" xfId="63" applyFont="1" applyFill="1" applyBorder="1" applyAlignment="1" applyProtection="1">
      <alignment horizontal="center" vertical="center"/>
      <protection/>
    </xf>
    <xf numFmtId="37" fontId="53" fillId="0" borderId="22" xfId="63" applyFont="1" applyFill="1" applyBorder="1" applyAlignment="1">
      <alignment horizontal="center" vertical="center"/>
      <protection/>
    </xf>
    <xf numFmtId="39" fontId="53" fillId="0" borderId="0" xfId="63" applyNumberFormat="1" applyFont="1" applyFill="1" applyBorder="1" applyAlignment="1" applyProtection="1">
      <alignment horizontal="right" vertical="center"/>
      <protection/>
    </xf>
    <xf numFmtId="39" fontId="51" fillId="0" borderId="0" xfId="63" applyNumberFormat="1" applyFont="1" applyFill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_1" xfId="61"/>
    <cellStyle name="標準_001_1_1" xfId="62"/>
    <cellStyle name="標準_001_2" xfId="63"/>
    <cellStyle name="標準_Nen_L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87"/>
  <sheetViews>
    <sheetView showGridLines="0" tabSelected="1" view="pageBreakPreview" zoomScaleNormal="130" zoomScaleSheetLayoutView="100" zoomScalePageLayoutView="0" workbookViewId="0" topLeftCell="A1">
      <pane xSplit="1" ySplit="6" topLeftCell="B7" activePane="bottomRight" state="frozen"/>
      <selection pane="topLeft" activeCell="O6" sqref="O6"/>
      <selection pane="topRight" activeCell="O6" sqref="O6"/>
      <selection pane="bottomLeft" activeCell="O6" sqref="O6"/>
      <selection pane="bottomRight" activeCell="J33" sqref="J33"/>
    </sheetView>
  </sheetViews>
  <sheetFormatPr defaultColWidth="14" defaultRowHeight="15"/>
  <cols>
    <col min="1" max="1" width="8.59765625" style="2" customWidth="1"/>
    <col min="2" max="2" width="8.59765625" style="142" customWidth="1"/>
    <col min="3" max="3" width="7.59765625" style="2" customWidth="1"/>
    <col min="4" max="4" width="8.59765625" style="2" customWidth="1"/>
    <col min="5" max="8" width="7.59765625" style="2" customWidth="1"/>
    <col min="9" max="9" width="8.59765625" style="2" customWidth="1"/>
    <col min="10" max="21" width="7.59765625" style="2" customWidth="1"/>
    <col min="22" max="22" width="8.59765625" style="2" customWidth="1"/>
    <col min="23" max="16384" width="14" style="2" customWidth="1"/>
  </cols>
  <sheetData>
    <row r="1" spans="1:5" ht="19.5" customHeight="1">
      <c r="A1" s="141" t="s">
        <v>95</v>
      </c>
      <c r="C1" s="143"/>
      <c r="D1" s="144"/>
      <c r="E1" s="145"/>
    </row>
    <row r="2" spans="1:22" ht="15" customHeight="1">
      <c r="A2" s="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3" ht="18" customHeight="1">
      <c r="A3" s="147"/>
      <c r="B3" s="148"/>
      <c r="C3" s="149"/>
      <c r="D3" s="150"/>
      <c r="E3" s="151"/>
      <c r="F3" s="147"/>
      <c r="G3" s="149"/>
      <c r="H3" s="150"/>
      <c r="I3" s="151"/>
      <c r="J3" s="151"/>
      <c r="K3" s="149"/>
      <c r="L3" s="149"/>
      <c r="M3" s="22" t="s">
        <v>0</v>
      </c>
      <c r="N3" s="22"/>
      <c r="O3" s="22"/>
      <c r="P3" s="23"/>
      <c r="Q3" s="19" t="s">
        <v>1</v>
      </c>
      <c r="R3" s="19" t="s">
        <v>2</v>
      </c>
      <c r="S3" s="152" t="s">
        <v>84</v>
      </c>
      <c r="T3" s="153"/>
      <c r="U3" s="154"/>
      <c r="V3" s="155"/>
      <c r="W3" s="6"/>
    </row>
    <row r="4" spans="1:23" ht="18" customHeight="1">
      <c r="A4" s="156" t="s">
        <v>3</v>
      </c>
      <c r="B4" s="157" t="s">
        <v>4</v>
      </c>
      <c r="C4" s="158" t="s">
        <v>5</v>
      </c>
      <c r="D4" s="159" t="s">
        <v>6</v>
      </c>
      <c r="E4" s="160"/>
      <c r="F4" s="161"/>
      <c r="G4" s="158" t="s">
        <v>7</v>
      </c>
      <c r="H4" s="162" t="s">
        <v>8</v>
      </c>
      <c r="I4" s="160"/>
      <c r="J4" s="160"/>
      <c r="K4" s="158" t="s">
        <v>9</v>
      </c>
      <c r="L4" s="158" t="s">
        <v>10</v>
      </c>
      <c r="M4" s="154" t="s">
        <v>11</v>
      </c>
      <c r="N4" s="19" t="s">
        <v>12</v>
      </c>
      <c r="O4" s="19" t="s">
        <v>13</v>
      </c>
      <c r="P4" s="19" t="s">
        <v>14</v>
      </c>
      <c r="Q4" s="163"/>
      <c r="R4" s="163"/>
      <c r="S4" s="19" t="s">
        <v>85</v>
      </c>
      <c r="T4" s="19" t="s">
        <v>15</v>
      </c>
      <c r="U4" s="19" t="s">
        <v>16</v>
      </c>
      <c r="V4" s="164" t="s">
        <v>74</v>
      </c>
      <c r="W4" s="6"/>
    </row>
    <row r="5" spans="1:23" ht="18" customHeight="1">
      <c r="A5" s="165"/>
      <c r="B5" s="166"/>
      <c r="C5" s="167"/>
      <c r="D5" s="168" t="s">
        <v>11</v>
      </c>
      <c r="E5" s="168" t="s">
        <v>17</v>
      </c>
      <c r="F5" s="168" t="s">
        <v>18</v>
      </c>
      <c r="G5" s="167"/>
      <c r="H5" s="169" t="s">
        <v>19</v>
      </c>
      <c r="I5" s="168" t="s">
        <v>20</v>
      </c>
      <c r="J5" s="170" t="s">
        <v>21</v>
      </c>
      <c r="K5" s="171" t="s">
        <v>174</v>
      </c>
      <c r="L5" s="171" t="s">
        <v>174</v>
      </c>
      <c r="M5" s="172"/>
      <c r="N5" s="173"/>
      <c r="O5" s="173"/>
      <c r="P5" s="173"/>
      <c r="Q5" s="30"/>
      <c r="R5" s="30"/>
      <c r="S5" s="30"/>
      <c r="T5" s="30"/>
      <c r="U5" s="30"/>
      <c r="V5" s="174"/>
      <c r="W5" s="6"/>
    </row>
    <row r="6" spans="1:23" ht="18" customHeight="1">
      <c r="A6" s="175"/>
      <c r="B6" s="176" t="s">
        <v>175</v>
      </c>
      <c r="C6" s="176" t="s">
        <v>175</v>
      </c>
      <c r="D6" s="177" t="s">
        <v>175</v>
      </c>
      <c r="E6" s="178"/>
      <c r="F6" s="179"/>
      <c r="G6" s="180" t="s">
        <v>175</v>
      </c>
      <c r="H6" s="177" t="s">
        <v>175</v>
      </c>
      <c r="I6" s="178"/>
      <c r="J6" s="178"/>
      <c r="K6" s="168" t="s">
        <v>212</v>
      </c>
      <c r="L6" s="170" t="s">
        <v>212</v>
      </c>
      <c r="M6" s="181" t="s">
        <v>175</v>
      </c>
      <c r="N6" s="182"/>
      <c r="O6" s="182"/>
      <c r="P6" s="183"/>
      <c r="Q6" s="41" t="s">
        <v>225</v>
      </c>
      <c r="R6" s="184"/>
      <c r="S6" s="40" t="s">
        <v>176</v>
      </c>
      <c r="T6" s="184"/>
      <c r="U6" s="184"/>
      <c r="V6" s="184"/>
      <c r="W6" s="6"/>
    </row>
    <row r="7" spans="1:23" ht="18" customHeight="1">
      <c r="A7" s="185"/>
      <c r="B7" s="186" t="s">
        <v>177</v>
      </c>
      <c r="C7" s="49" t="s">
        <v>22</v>
      </c>
      <c r="D7" s="49" t="s">
        <v>23</v>
      </c>
      <c r="E7" s="49" t="s">
        <v>23</v>
      </c>
      <c r="F7" s="49" t="s">
        <v>23</v>
      </c>
      <c r="G7" s="50" t="s">
        <v>24</v>
      </c>
      <c r="H7" s="49" t="s">
        <v>23</v>
      </c>
      <c r="I7" s="49" t="s">
        <v>23</v>
      </c>
      <c r="J7" s="49" t="s">
        <v>23</v>
      </c>
      <c r="K7" s="187"/>
      <c r="L7" s="187"/>
      <c r="M7" s="49" t="s">
        <v>23</v>
      </c>
      <c r="N7" s="49" t="s">
        <v>23</v>
      </c>
      <c r="O7" s="49" t="s">
        <v>23</v>
      </c>
      <c r="P7" s="49" t="s">
        <v>23</v>
      </c>
      <c r="Q7" s="188" t="s">
        <v>25</v>
      </c>
      <c r="R7" s="49" t="s">
        <v>23</v>
      </c>
      <c r="S7" s="49" t="s">
        <v>26</v>
      </c>
      <c r="T7" s="49" t="s">
        <v>26</v>
      </c>
      <c r="U7" s="49" t="s">
        <v>26</v>
      </c>
      <c r="V7" s="49" t="s">
        <v>26</v>
      </c>
      <c r="W7" s="6"/>
    </row>
    <row r="8" spans="1:23" ht="18" customHeight="1">
      <c r="A8" s="189" t="s">
        <v>11</v>
      </c>
      <c r="B8" s="190">
        <v>7404.73</v>
      </c>
      <c r="C8" s="54">
        <v>688234</v>
      </c>
      <c r="D8" s="54">
        <v>1817426</v>
      </c>
      <c r="E8" s="54">
        <v>853514</v>
      </c>
      <c r="F8" s="54">
        <v>963912</v>
      </c>
      <c r="G8" s="191">
        <v>245.4</v>
      </c>
      <c r="H8" s="54">
        <v>249606</v>
      </c>
      <c r="I8" s="54">
        <v>1093440</v>
      </c>
      <c r="J8" s="54">
        <v>463266</v>
      </c>
      <c r="K8" s="191">
        <v>8.891606448026682</v>
      </c>
      <c r="L8" s="191">
        <v>11.431350750416899</v>
      </c>
      <c r="M8" s="54">
        <v>834244</v>
      </c>
      <c r="N8" s="54">
        <v>85007</v>
      </c>
      <c r="O8" s="54">
        <v>171899</v>
      </c>
      <c r="P8" s="54">
        <v>555227</v>
      </c>
      <c r="Q8" s="54">
        <v>76153</v>
      </c>
      <c r="R8" s="54">
        <v>701614</v>
      </c>
      <c r="S8" s="54">
        <v>46480</v>
      </c>
      <c r="T8" s="54">
        <v>17620</v>
      </c>
      <c r="U8" s="54">
        <v>28860</v>
      </c>
      <c r="V8" s="54">
        <v>20389</v>
      </c>
      <c r="W8" s="6"/>
    </row>
    <row r="9" spans="1:23" ht="18" customHeight="1">
      <c r="A9" s="59" t="s">
        <v>27</v>
      </c>
      <c r="B9" s="192">
        <v>3731.13</v>
      </c>
      <c r="C9" s="54">
        <v>564185</v>
      </c>
      <c r="D9" s="54">
        <v>1461794</v>
      </c>
      <c r="E9" s="54">
        <v>684414</v>
      </c>
      <c r="F9" s="54">
        <v>777380</v>
      </c>
      <c r="G9" s="191">
        <v>391.8</v>
      </c>
      <c r="H9" s="54">
        <v>201861</v>
      </c>
      <c r="I9" s="54">
        <v>887569</v>
      </c>
      <c r="J9" s="54">
        <v>361726</v>
      </c>
      <c r="K9" s="193">
        <v>8.921899351240837</v>
      </c>
      <c r="L9" s="193">
        <v>10.897669018020476</v>
      </c>
      <c r="M9" s="54">
        <v>664666</v>
      </c>
      <c r="N9" s="54">
        <v>56521</v>
      </c>
      <c r="O9" s="54">
        <v>129332</v>
      </c>
      <c r="P9" s="54">
        <v>457981</v>
      </c>
      <c r="Q9" s="54">
        <v>61869</v>
      </c>
      <c r="R9" s="54">
        <v>567173</v>
      </c>
      <c r="S9" s="54">
        <v>26704</v>
      </c>
      <c r="T9" s="54">
        <v>10804</v>
      </c>
      <c r="U9" s="54">
        <v>15900</v>
      </c>
      <c r="V9" s="54">
        <v>11921</v>
      </c>
      <c r="W9" s="6"/>
    </row>
    <row r="10" spans="1:23" ht="18" customHeight="1">
      <c r="A10" s="59" t="s">
        <v>28</v>
      </c>
      <c r="B10" s="190">
        <v>3673.6</v>
      </c>
      <c r="C10" s="54">
        <v>124049</v>
      </c>
      <c r="D10" s="54">
        <v>355632</v>
      </c>
      <c r="E10" s="54">
        <v>169100</v>
      </c>
      <c r="F10" s="54">
        <v>186532</v>
      </c>
      <c r="G10" s="191">
        <v>96.8</v>
      </c>
      <c r="H10" s="54">
        <v>47745</v>
      </c>
      <c r="I10" s="54">
        <v>205871</v>
      </c>
      <c r="J10" s="54">
        <v>101540</v>
      </c>
      <c r="K10" s="193">
        <v>8.559808042475707</v>
      </c>
      <c r="L10" s="193">
        <v>13.367254905297552</v>
      </c>
      <c r="M10" s="54">
        <v>169578</v>
      </c>
      <c r="N10" s="54">
        <v>28486</v>
      </c>
      <c r="O10" s="54">
        <v>42567</v>
      </c>
      <c r="P10" s="54">
        <v>97246</v>
      </c>
      <c r="Q10" s="54">
        <v>14284</v>
      </c>
      <c r="R10" s="54">
        <v>134441</v>
      </c>
      <c r="S10" s="54">
        <v>19776</v>
      </c>
      <c r="T10" s="54">
        <v>6816</v>
      </c>
      <c r="U10" s="54">
        <v>12960</v>
      </c>
      <c r="V10" s="54">
        <v>8468</v>
      </c>
      <c r="W10" s="6"/>
    </row>
    <row r="11" spans="1:23" ht="18" customHeight="1">
      <c r="A11" s="194" t="s">
        <v>29</v>
      </c>
      <c r="B11" s="195">
        <v>389.53</v>
      </c>
      <c r="C11" s="67">
        <v>302413</v>
      </c>
      <c r="D11" s="67">
        <v>734474</v>
      </c>
      <c r="E11" s="67">
        <v>344291</v>
      </c>
      <c r="F11" s="67">
        <v>390183</v>
      </c>
      <c r="G11" s="196">
        <v>1885.5</v>
      </c>
      <c r="H11" s="67">
        <v>105410</v>
      </c>
      <c r="I11" s="67">
        <v>468350</v>
      </c>
      <c r="J11" s="67">
        <v>152435</v>
      </c>
      <c r="K11" s="196">
        <v>9.684297854515929</v>
      </c>
      <c r="L11" s="196">
        <v>8.693365361283686</v>
      </c>
      <c r="M11" s="67">
        <v>334217</v>
      </c>
      <c r="N11" s="67">
        <v>12280</v>
      </c>
      <c r="O11" s="67">
        <v>53403</v>
      </c>
      <c r="P11" s="67">
        <v>251965</v>
      </c>
      <c r="Q11" s="67">
        <v>30156</v>
      </c>
      <c r="R11" s="67">
        <v>308480</v>
      </c>
      <c r="S11" s="67">
        <v>4389</v>
      </c>
      <c r="T11" s="67">
        <v>1928</v>
      </c>
      <c r="U11" s="67">
        <v>2461</v>
      </c>
      <c r="V11" s="67">
        <v>1198</v>
      </c>
      <c r="W11" s="6"/>
    </row>
    <row r="12" spans="1:23" ht="18" customHeight="1">
      <c r="A12" s="194" t="s">
        <v>30</v>
      </c>
      <c r="B12" s="195">
        <v>680.6</v>
      </c>
      <c r="C12" s="67">
        <v>47458</v>
      </c>
      <c r="D12" s="67">
        <v>132266</v>
      </c>
      <c r="E12" s="67">
        <v>61446</v>
      </c>
      <c r="F12" s="67">
        <v>70820</v>
      </c>
      <c r="G12" s="196">
        <v>194.3</v>
      </c>
      <c r="H12" s="67">
        <v>16842</v>
      </c>
      <c r="I12" s="67">
        <v>76585</v>
      </c>
      <c r="J12" s="67">
        <v>37378</v>
      </c>
      <c r="K12" s="196">
        <v>7.602903344358692</v>
      </c>
      <c r="L12" s="196">
        <v>12.83994854832782</v>
      </c>
      <c r="M12" s="67">
        <v>59261</v>
      </c>
      <c r="N12" s="67">
        <v>8247</v>
      </c>
      <c r="O12" s="67">
        <v>13352</v>
      </c>
      <c r="P12" s="67">
        <v>36377</v>
      </c>
      <c r="Q12" s="67">
        <v>6191</v>
      </c>
      <c r="R12" s="67">
        <v>49768</v>
      </c>
      <c r="S12" s="67">
        <v>3586</v>
      </c>
      <c r="T12" s="67">
        <v>1586</v>
      </c>
      <c r="U12" s="67">
        <v>2000</v>
      </c>
      <c r="V12" s="67">
        <v>1229</v>
      </c>
      <c r="W12" s="6"/>
    </row>
    <row r="13" spans="1:23" ht="18" customHeight="1">
      <c r="A13" s="194" t="s">
        <v>31</v>
      </c>
      <c r="B13" s="195">
        <v>210.48</v>
      </c>
      <c r="C13" s="67">
        <v>14001</v>
      </c>
      <c r="D13" s="67">
        <v>35611</v>
      </c>
      <c r="E13" s="67">
        <v>16370</v>
      </c>
      <c r="F13" s="67">
        <v>19241</v>
      </c>
      <c r="G13" s="196">
        <v>169.2</v>
      </c>
      <c r="H13" s="67">
        <v>4871</v>
      </c>
      <c r="I13" s="67">
        <v>19859</v>
      </c>
      <c r="J13" s="67">
        <v>10825</v>
      </c>
      <c r="K13" s="196">
        <v>8.643636051403876</v>
      </c>
      <c r="L13" s="196">
        <v>14.196170468530868</v>
      </c>
      <c r="M13" s="67">
        <v>16633</v>
      </c>
      <c r="N13" s="67">
        <v>1416</v>
      </c>
      <c r="O13" s="67">
        <v>3233</v>
      </c>
      <c r="P13" s="67">
        <v>11892</v>
      </c>
      <c r="Q13" s="67">
        <v>2234</v>
      </c>
      <c r="R13" s="67">
        <v>16816</v>
      </c>
      <c r="S13" s="67">
        <v>821</v>
      </c>
      <c r="T13" s="67">
        <v>270</v>
      </c>
      <c r="U13" s="67">
        <v>551</v>
      </c>
      <c r="V13" s="67">
        <v>460</v>
      </c>
      <c r="W13" s="6"/>
    </row>
    <row r="14" spans="1:23" ht="18" customHeight="1">
      <c r="A14" s="194" t="s">
        <v>32</v>
      </c>
      <c r="B14" s="195">
        <v>57.15</v>
      </c>
      <c r="C14" s="67">
        <v>20898</v>
      </c>
      <c r="D14" s="67">
        <v>55321</v>
      </c>
      <c r="E14" s="67">
        <v>25780</v>
      </c>
      <c r="F14" s="67">
        <v>29541</v>
      </c>
      <c r="G14" s="196">
        <v>968</v>
      </c>
      <c r="H14" s="67">
        <v>7284</v>
      </c>
      <c r="I14" s="67">
        <v>32277</v>
      </c>
      <c r="J14" s="67">
        <v>15723</v>
      </c>
      <c r="K14" s="196">
        <v>8.98526855156007</v>
      </c>
      <c r="L14" s="196">
        <v>13.029554396559613</v>
      </c>
      <c r="M14" s="67">
        <v>22993</v>
      </c>
      <c r="N14" s="67">
        <v>1008</v>
      </c>
      <c r="O14" s="67">
        <v>6305</v>
      </c>
      <c r="P14" s="67">
        <v>15329</v>
      </c>
      <c r="Q14" s="67">
        <v>1780</v>
      </c>
      <c r="R14" s="67">
        <v>14939</v>
      </c>
      <c r="S14" s="67">
        <v>535</v>
      </c>
      <c r="T14" s="67">
        <v>231</v>
      </c>
      <c r="U14" s="67">
        <v>304</v>
      </c>
      <c r="V14" s="67">
        <v>352</v>
      </c>
      <c r="W14" s="6"/>
    </row>
    <row r="15" spans="1:23" ht="18" customHeight="1">
      <c r="A15" s="194" t="s">
        <v>33</v>
      </c>
      <c r="B15" s="195">
        <v>162.9</v>
      </c>
      <c r="C15" s="67">
        <v>10893</v>
      </c>
      <c r="D15" s="67">
        <v>26978</v>
      </c>
      <c r="E15" s="67">
        <v>12388</v>
      </c>
      <c r="F15" s="67">
        <v>14590</v>
      </c>
      <c r="G15" s="196">
        <v>165.6</v>
      </c>
      <c r="H15" s="67">
        <v>3272</v>
      </c>
      <c r="I15" s="67">
        <v>14834</v>
      </c>
      <c r="J15" s="67">
        <v>8872</v>
      </c>
      <c r="K15" s="196">
        <v>7.875506417780471</v>
      </c>
      <c r="L15" s="196">
        <v>15.107341637953882</v>
      </c>
      <c r="M15" s="67">
        <v>11468</v>
      </c>
      <c r="N15" s="67">
        <v>741</v>
      </c>
      <c r="O15" s="67">
        <v>2706</v>
      </c>
      <c r="P15" s="67">
        <v>8015</v>
      </c>
      <c r="Q15" s="67">
        <v>1333</v>
      </c>
      <c r="R15" s="67">
        <v>10811</v>
      </c>
      <c r="S15" s="67">
        <v>457</v>
      </c>
      <c r="T15" s="67">
        <v>168</v>
      </c>
      <c r="U15" s="67">
        <v>289</v>
      </c>
      <c r="V15" s="67">
        <v>611</v>
      </c>
      <c r="W15" s="6"/>
    </row>
    <row r="16" spans="1:23" ht="18" customHeight="1">
      <c r="A16" s="194" t="s">
        <v>34</v>
      </c>
      <c r="B16" s="195">
        <v>152.55</v>
      </c>
      <c r="C16" s="67">
        <v>24344</v>
      </c>
      <c r="D16" s="67">
        <v>69541</v>
      </c>
      <c r="E16" s="67">
        <v>32602</v>
      </c>
      <c r="F16" s="67">
        <v>36939</v>
      </c>
      <c r="G16" s="196">
        <v>455.9</v>
      </c>
      <c r="H16" s="67">
        <v>9107</v>
      </c>
      <c r="I16" s="67">
        <v>40962</v>
      </c>
      <c r="J16" s="67">
        <v>19322</v>
      </c>
      <c r="K16" s="196">
        <v>7.760064060566354</v>
      </c>
      <c r="L16" s="196">
        <v>12.753876392225376</v>
      </c>
      <c r="M16" s="67">
        <v>31964</v>
      </c>
      <c r="N16" s="67">
        <v>5426</v>
      </c>
      <c r="O16" s="67">
        <v>8310</v>
      </c>
      <c r="P16" s="67">
        <v>17883</v>
      </c>
      <c r="Q16" s="67">
        <v>2498</v>
      </c>
      <c r="R16" s="67">
        <v>22108</v>
      </c>
      <c r="S16" s="67">
        <v>2959</v>
      </c>
      <c r="T16" s="67">
        <v>1243</v>
      </c>
      <c r="U16" s="67">
        <v>1716</v>
      </c>
      <c r="V16" s="67">
        <v>1124</v>
      </c>
      <c r="W16" s="6"/>
    </row>
    <row r="17" spans="1:23" ht="18" customHeight="1">
      <c r="A17" s="194" t="s">
        <v>35</v>
      </c>
      <c r="B17" s="195">
        <v>299.67</v>
      </c>
      <c r="C17" s="67">
        <v>19308</v>
      </c>
      <c r="D17" s="67">
        <v>55391</v>
      </c>
      <c r="E17" s="67">
        <v>25957</v>
      </c>
      <c r="F17" s="67">
        <v>29434</v>
      </c>
      <c r="G17" s="196">
        <v>184.8</v>
      </c>
      <c r="H17" s="67">
        <v>6882</v>
      </c>
      <c r="I17" s="67">
        <v>31217</v>
      </c>
      <c r="J17" s="67">
        <v>17125</v>
      </c>
      <c r="K17" s="196">
        <v>7.685202290781453</v>
      </c>
      <c r="L17" s="196">
        <v>14.649916866802142</v>
      </c>
      <c r="M17" s="67">
        <v>26563</v>
      </c>
      <c r="N17" s="67">
        <v>4824</v>
      </c>
      <c r="O17" s="67">
        <v>6655</v>
      </c>
      <c r="P17" s="67">
        <v>14820</v>
      </c>
      <c r="Q17" s="67">
        <v>2231</v>
      </c>
      <c r="R17" s="67">
        <v>18630</v>
      </c>
      <c r="S17" s="67">
        <v>2996</v>
      </c>
      <c r="T17" s="67">
        <v>1108</v>
      </c>
      <c r="U17" s="67">
        <v>1888</v>
      </c>
      <c r="V17" s="67">
        <v>1225</v>
      </c>
      <c r="W17" s="6"/>
    </row>
    <row r="18" spans="1:23" ht="18" customHeight="1">
      <c r="A18" s="194" t="s">
        <v>36</v>
      </c>
      <c r="B18" s="195">
        <v>276.66</v>
      </c>
      <c r="C18" s="67">
        <v>16706</v>
      </c>
      <c r="D18" s="67">
        <v>50194</v>
      </c>
      <c r="E18" s="67">
        <v>23906</v>
      </c>
      <c r="F18" s="67">
        <v>26288</v>
      </c>
      <c r="G18" s="196">
        <v>181.4</v>
      </c>
      <c r="H18" s="67">
        <v>6749</v>
      </c>
      <c r="I18" s="67">
        <v>29567</v>
      </c>
      <c r="J18" s="67">
        <v>13834</v>
      </c>
      <c r="K18" s="196">
        <v>8.609912489414041</v>
      </c>
      <c r="L18" s="196">
        <v>12.703149574545307</v>
      </c>
      <c r="M18" s="67">
        <v>24187</v>
      </c>
      <c r="N18" s="67">
        <v>4590</v>
      </c>
      <c r="O18" s="67">
        <v>6355</v>
      </c>
      <c r="P18" s="67">
        <v>13189</v>
      </c>
      <c r="Q18" s="67">
        <v>2083</v>
      </c>
      <c r="R18" s="67">
        <v>21479</v>
      </c>
      <c r="S18" s="67">
        <v>2464</v>
      </c>
      <c r="T18" s="67">
        <v>899</v>
      </c>
      <c r="U18" s="67">
        <v>1565</v>
      </c>
      <c r="V18" s="67">
        <v>714</v>
      </c>
      <c r="W18" s="6"/>
    </row>
    <row r="19" spans="1:23" ht="18" customHeight="1">
      <c r="A19" s="194" t="s">
        <v>178</v>
      </c>
      <c r="B19" s="195">
        <v>74.2</v>
      </c>
      <c r="C19" s="67">
        <v>12808</v>
      </c>
      <c r="D19" s="67">
        <v>37727</v>
      </c>
      <c r="E19" s="67">
        <v>18010</v>
      </c>
      <c r="F19" s="67">
        <v>19717</v>
      </c>
      <c r="G19" s="196">
        <v>508.5</v>
      </c>
      <c r="H19" s="67">
        <v>5526</v>
      </c>
      <c r="I19" s="67">
        <v>22836</v>
      </c>
      <c r="J19" s="67">
        <v>9280</v>
      </c>
      <c r="K19" s="196">
        <v>8.183130983580254</v>
      </c>
      <c r="L19" s="196">
        <v>10.375996149114831</v>
      </c>
      <c r="M19" s="67">
        <v>17338</v>
      </c>
      <c r="N19" s="67">
        <v>1816</v>
      </c>
      <c r="O19" s="67">
        <v>4045</v>
      </c>
      <c r="P19" s="67">
        <v>11304</v>
      </c>
      <c r="Q19" s="67">
        <v>1402</v>
      </c>
      <c r="R19" s="67">
        <v>12094</v>
      </c>
      <c r="S19" s="67">
        <v>886</v>
      </c>
      <c r="T19" s="67">
        <v>315</v>
      </c>
      <c r="U19" s="67">
        <v>571</v>
      </c>
      <c r="V19" s="67">
        <v>441</v>
      </c>
      <c r="W19" s="6"/>
    </row>
    <row r="20" spans="1:23" ht="18" customHeight="1">
      <c r="A20" s="194" t="s">
        <v>75</v>
      </c>
      <c r="B20" s="195">
        <v>126.15</v>
      </c>
      <c r="C20" s="67">
        <v>10994</v>
      </c>
      <c r="D20" s="67">
        <v>29902</v>
      </c>
      <c r="E20" s="67">
        <v>13843</v>
      </c>
      <c r="F20" s="67">
        <v>16059</v>
      </c>
      <c r="G20" s="196">
        <v>237</v>
      </c>
      <c r="H20" s="67">
        <v>3712</v>
      </c>
      <c r="I20" s="67">
        <v>16297</v>
      </c>
      <c r="J20" s="67">
        <v>9859</v>
      </c>
      <c r="K20" s="196">
        <v>6.383126344272532</v>
      </c>
      <c r="L20" s="196">
        <v>16.131270380906127</v>
      </c>
      <c r="M20" s="67">
        <v>12907</v>
      </c>
      <c r="N20" s="67">
        <v>1697</v>
      </c>
      <c r="O20" s="67">
        <v>2727</v>
      </c>
      <c r="P20" s="67">
        <v>8305</v>
      </c>
      <c r="Q20" s="67">
        <v>1680</v>
      </c>
      <c r="R20" s="67">
        <v>9920</v>
      </c>
      <c r="S20" s="67">
        <v>553</v>
      </c>
      <c r="T20" s="67">
        <v>230</v>
      </c>
      <c r="U20" s="67">
        <v>323</v>
      </c>
      <c r="V20" s="67">
        <v>546</v>
      </c>
      <c r="W20" s="6"/>
    </row>
    <row r="21" spans="1:23" ht="18" customHeight="1">
      <c r="A21" s="194" t="s">
        <v>76</v>
      </c>
      <c r="B21" s="195">
        <v>188.56</v>
      </c>
      <c r="C21" s="67">
        <v>21077</v>
      </c>
      <c r="D21" s="67">
        <v>61878</v>
      </c>
      <c r="E21" s="67">
        <v>29031</v>
      </c>
      <c r="F21" s="67">
        <v>32847</v>
      </c>
      <c r="G21" s="196">
        <v>328.2</v>
      </c>
      <c r="H21" s="67">
        <v>8272</v>
      </c>
      <c r="I21" s="67">
        <v>36357</v>
      </c>
      <c r="J21" s="67">
        <v>17118</v>
      </c>
      <c r="K21" s="196">
        <v>8.12101127097928</v>
      </c>
      <c r="L21" s="196">
        <v>12.731120699555396</v>
      </c>
      <c r="M21" s="67">
        <v>29286</v>
      </c>
      <c r="N21" s="67">
        <v>4860</v>
      </c>
      <c r="O21" s="67">
        <v>6266</v>
      </c>
      <c r="P21" s="67">
        <v>17534</v>
      </c>
      <c r="Q21" s="67">
        <v>2469</v>
      </c>
      <c r="R21" s="67">
        <v>22828</v>
      </c>
      <c r="S21" s="67">
        <v>2377</v>
      </c>
      <c r="T21" s="67">
        <v>1080</v>
      </c>
      <c r="U21" s="67">
        <v>1297</v>
      </c>
      <c r="V21" s="67">
        <v>649</v>
      </c>
      <c r="W21" s="6"/>
    </row>
    <row r="22" spans="1:23" ht="18" customHeight="1">
      <c r="A22" s="194" t="s">
        <v>86</v>
      </c>
      <c r="B22" s="195">
        <v>376.25</v>
      </c>
      <c r="C22" s="67">
        <v>10100</v>
      </c>
      <c r="D22" s="67">
        <v>28444</v>
      </c>
      <c r="E22" s="67">
        <v>13240</v>
      </c>
      <c r="F22" s="67">
        <v>15204</v>
      </c>
      <c r="G22" s="196">
        <v>75.6</v>
      </c>
      <c r="H22" s="67">
        <v>3443</v>
      </c>
      <c r="I22" s="67">
        <v>15909</v>
      </c>
      <c r="J22" s="67">
        <v>9086</v>
      </c>
      <c r="K22" s="196">
        <v>7.40155217016384</v>
      </c>
      <c r="L22" s="196">
        <v>13.006611095142283</v>
      </c>
      <c r="M22" s="67">
        <v>13921</v>
      </c>
      <c r="N22" s="67">
        <v>2397</v>
      </c>
      <c r="O22" s="67">
        <v>3065</v>
      </c>
      <c r="P22" s="67">
        <v>8363</v>
      </c>
      <c r="Q22" s="67">
        <v>1354</v>
      </c>
      <c r="R22" s="67">
        <v>11188</v>
      </c>
      <c r="S22" s="67">
        <v>1320</v>
      </c>
      <c r="T22" s="67">
        <v>446</v>
      </c>
      <c r="U22" s="67">
        <v>874</v>
      </c>
      <c r="V22" s="67">
        <v>567</v>
      </c>
      <c r="W22" s="6"/>
    </row>
    <row r="23" spans="1:23" ht="18" customHeight="1">
      <c r="A23" s="194" t="s">
        <v>87</v>
      </c>
      <c r="B23" s="197">
        <v>683.26</v>
      </c>
      <c r="C23" s="67">
        <v>34272</v>
      </c>
      <c r="D23" s="67">
        <v>89065</v>
      </c>
      <c r="E23" s="67">
        <v>41098</v>
      </c>
      <c r="F23" s="67">
        <v>47967</v>
      </c>
      <c r="G23" s="67">
        <v>130.4</v>
      </c>
      <c r="H23" s="67">
        <v>11288</v>
      </c>
      <c r="I23" s="67">
        <v>47773</v>
      </c>
      <c r="J23" s="67">
        <v>29868</v>
      </c>
      <c r="K23" s="196">
        <v>6.965370172917343</v>
      </c>
      <c r="L23" s="196">
        <v>15.796671457048816</v>
      </c>
      <c r="M23" s="67">
        <v>38904</v>
      </c>
      <c r="N23" s="67">
        <v>5779</v>
      </c>
      <c r="O23" s="67">
        <v>6460</v>
      </c>
      <c r="P23" s="67">
        <v>26292</v>
      </c>
      <c r="Q23" s="67">
        <v>5111</v>
      </c>
      <c r="R23" s="67">
        <v>30705</v>
      </c>
      <c r="S23" s="67">
        <v>2783</v>
      </c>
      <c r="T23" s="67">
        <v>1056</v>
      </c>
      <c r="U23" s="67">
        <v>1727</v>
      </c>
      <c r="V23" s="67">
        <v>2625</v>
      </c>
      <c r="W23" s="6"/>
    </row>
    <row r="24" spans="1:23" ht="18" customHeight="1">
      <c r="A24" s="194" t="s">
        <v>88</v>
      </c>
      <c r="B24" s="197">
        <v>53.17</v>
      </c>
      <c r="C24" s="67">
        <v>18913</v>
      </c>
      <c r="D24" s="67">
        <v>55002</v>
      </c>
      <c r="E24" s="67">
        <v>26452</v>
      </c>
      <c r="F24" s="67">
        <v>28550</v>
      </c>
      <c r="G24" s="67">
        <v>1034.5</v>
      </c>
      <c r="H24" s="67">
        <v>9203</v>
      </c>
      <c r="I24" s="67">
        <v>34746</v>
      </c>
      <c r="J24" s="67">
        <v>11001</v>
      </c>
      <c r="K24" s="196">
        <v>11.865873254109795</v>
      </c>
      <c r="L24" s="196">
        <v>8.864089841611781</v>
      </c>
      <c r="M24" s="67">
        <v>25024</v>
      </c>
      <c r="N24" s="67">
        <v>1440</v>
      </c>
      <c r="O24" s="67">
        <v>6450</v>
      </c>
      <c r="P24" s="67">
        <v>16713</v>
      </c>
      <c r="Q24" s="67">
        <v>1347</v>
      </c>
      <c r="R24" s="67">
        <v>17407</v>
      </c>
      <c r="S24" s="67">
        <v>578</v>
      </c>
      <c r="T24" s="67">
        <v>244</v>
      </c>
      <c r="U24" s="67">
        <v>334</v>
      </c>
      <c r="V24" s="67">
        <v>180</v>
      </c>
      <c r="W24" s="6"/>
    </row>
    <row r="25" spans="1:23" ht="18" customHeight="1">
      <c r="A25" s="189" t="s">
        <v>37</v>
      </c>
      <c r="B25" s="198">
        <v>144.03</v>
      </c>
      <c r="C25" s="54">
        <v>3791</v>
      </c>
      <c r="D25" s="54">
        <v>11388</v>
      </c>
      <c r="E25" s="54">
        <v>5278</v>
      </c>
      <c r="F25" s="54">
        <v>6110</v>
      </c>
      <c r="G25" s="191">
        <v>79.06686107061029</v>
      </c>
      <c r="H25" s="54">
        <v>1089</v>
      </c>
      <c r="I25" s="54">
        <v>5941</v>
      </c>
      <c r="J25" s="54">
        <v>4358</v>
      </c>
      <c r="K25" s="191">
        <v>5.723630417007358</v>
      </c>
      <c r="L25" s="191">
        <v>20.804942309439447</v>
      </c>
      <c r="M25" s="54">
        <v>5196</v>
      </c>
      <c r="N25" s="54">
        <v>789</v>
      </c>
      <c r="O25" s="54">
        <v>1476</v>
      </c>
      <c r="P25" s="54">
        <v>2918</v>
      </c>
      <c r="Q25" s="54">
        <v>457</v>
      </c>
      <c r="R25" s="54">
        <v>3245</v>
      </c>
      <c r="S25" s="54">
        <v>1265</v>
      </c>
      <c r="T25" s="54">
        <v>436</v>
      </c>
      <c r="U25" s="54">
        <v>829</v>
      </c>
      <c r="V25" s="54">
        <v>670</v>
      </c>
      <c r="W25" s="6"/>
    </row>
    <row r="26" spans="1:23" ht="18" customHeight="1">
      <c r="A26" s="194" t="s">
        <v>38</v>
      </c>
      <c r="B26" s="195" t="s">
        <v>97</v>
      </c>
      <c r="C26" s="67" t="s">
        <v>97</v>
      </c>
      <c r="D26" s="67" t="s">
        <v>97</v>
      </c>
      <c r="E26" s="67" t="s">
        <v>97</v>
      </c>
      <c r="F26" s="67" t="s">
        <v>97</v>
      </c>
      <c r="G26" s="196" t="s">
        <v>97</v>
      </c>
      <c r="H26" s="67" t="s">
        <v>97</v>
      </c>
      <c r="I26" s="67" t="s">
        <v>97</v>
      </c>
      <c r="J26" s="67" t="s">
        <v>97</v>
      </c>
      <c r="K26" s="196" t="s">
        <v>97</v>
      </c>
      <c r="L26" s="196" t="s">
        <v>97</v>
      </c>
      <c r="M26" s="67" t="s">
        <v>97</v>
      </c>
      <c r="N26" s="67" t="s">
        <v>97</v>
      </c>
      <c r="O26" s="67" t="s">
        <v>97</v>
      </c>
      <c r="P26" s="67" t="s">
        <v>97</v>
      </c>
      <c r="Q26" s="67" t="s">
        <v>97</v>
      </c>
      <c r="R26" s="67" t="s">
        <v>97</v>
      </c>
      <c r="S26" s="67">
        <v>409</v>
      </c>
      <c r="T26" s="67">
        <v>176</v>
      </c>
      <c r="U26" s="67">
        <v>233</v>
      </c>
      <c r="V26" s="67">
        <v>206</v>
      </c>
      <c r="W26" s="6"/>
    </row>
    <row r="27" spans="1:23" ht="18" customHeight="1">
      <c r="A27" s="194" t="s">
        <v>77</v>
      </c>
      <c r="B27" s="195">
        <v>144.03</v>
      </c>
      <c r="C27" s="67">
        <v>3791</v>
      </c>
      <c r="D27" s="67">
        <v>11388</v>
      </c>
      <c r="E27" s="67">
        <v>5278</v>
      </c>
      <c r="F27" s="67">
        <v>6110</v>
      </c>
      <c r="G27" s="196">
        <v>79.06686107061029</v>
      </c>
      <c r="H27" s="67">
        <v>1089</v>
      </c>
      <c r="I27" s="67">
        <v>5941</v>
      </c>
      <c r="J27" s="67">
        <v>4358</v>
      </c>
      <c r="K27" s="196">
        <v>5.723630417007358</v>
      </c>
      <c r="L27" s="196">
        <v>20.804942309439447</v>
      </c>
      <c r="M27" s="67">
        <v>5196</v>
      </c>
      <c r="N27" s="67">
        <v>789</v>
      </c>
      <c r="O27" s="67">
        <v>1476</v>
      </c>
      <c r="P27" s="67">
        <v>2918</v>
      </c>
      <c r="Q27" s="67">
        <v>457</v>
      </c>
      <c r="R27" s="67">
        <v>3245</v>
      </c>
      <c r="S27" s="67">
        <v>856</v>
      </c>
      <c r="T27" s="67">
        <v>260</v>
      </c>
      <c r="U27" s="67">
        <v>596</v>
      </c>
      <c r="V27" s="67">
        <v>464</v>
      </c>
      <c r="W27" s="6"/>
    </row>
    <row r="28" spans="1:23" ht="18" customHeight="1">
      <c r="A28" s="189" t="s">
        <v>39</v>
      </c>
      <c r="B28" s="199">
        <v>211.55</v>
      </c>
      <c r="C28" s="54">
        <v>15181</v>
      </c>
      <c r="D28" s="54">
        <v>43959</v>
      </c>
      <c r="E28" s="54">
        <v>20835</v>
      </c>
      <c r="F28" s="54">
        <v>23124</v>
      </c>
      <c r="G28" s="191">
        <v>207.7948475537698</v>
      </c>
      <c r="H28" s="54">
        <v>5255</v>
      </c>
      <c r="I28" s="54">
        <v>25164</v>
      </c>
      <c r="J28" s="54">
        <v>13515</v>
      </c>
      <c r="K28" s="191">
        <v>7.376972639835652</v>
      </c>
      <c r="L28" s="191">
        <v>15.96787748622654</v>
      </c>
      <c r="M28" s="54">
        <v>20588</v>
      </c>
      <c r="N28" s="54">
        <v>3087</v>
      </c>
      <c r="O28" s="54">
        <v>6583</v>
      </c>
      <c r="P28" s="54">
        <v>10843</v>
      </c>
      <c r="Q28" s="54">
        <v>1613</v>
      </c>
      <c r="R28" s="54">
        <v>17267</v>
      </c>
      <c r="S28" s="54">
        <v>2455</v>
      </c>
      <c r="T28" s="54">
        <v>845</v>
      </c>
      <c r="U28" s="54">
        <v>1610</v>
      </c>
      <c r="V28" s="54">
        <v>1204</v>
      </c>
      <c r="W28" s="6"/>
    </row>
    <row r="29" spans="1:23" ht="18" customHeight="1">
      <c r="A29" s="194" t="s">
        <v>40</v>
      </c>
      <c r="B29" s="195">
        <v>24.4</v>
      </c>
      <c r="C29" s="67">
        <v>1825</v>
      </c>
      <c r="D29" s="67">
        <v>5554</v>
      </c>
      <c r="E29" s="67">
        <v>2597</v>
      </c>
      <c r="F29" s="67">
        <v>2957</v>
      </c>
      <c r="G29" s="196">
        <v>227.6</v>
      </c>
      <c r="H29" s="67">
        <v>719</v>
      </c>
      <c r="I29" s="67">
        <v>3129</v>
      </c>
      <c r="J29" s="67">
        <v>1686</v>
      </c>
      <c r="K29" s="196">
        <v>7.315288953913679</v>
      </c>
      <c r="L29" s="196">
        <v>16.093635698610097</v>
      </c>
      <c r="M29" s="67">
        <v>2711</v>
      </c>
      <c r="N29" s="67">
        <v>653</v>
      </c>
      <c r="O29" s="67">
        <v>630</v>
      </c>
      <c r="P29" s="67">
        <v>1428</v>
      </c>
      <c r="Q29" s="67">
        <v>163</v>
      </c>
      <c r="R29" s="67">
        <v>1267</v>
      </c>
      <c r="S29" s="67">
        <v>344</v>
      </c>
      <c r="T29" s="67">
        <v>134</v>
      </c>
      <c r="U29" s="67">
        <v>210</v>
      </c>
      <c r="V29" s="67">
        <v>117</v>
      </c>
      <c r="W29" s="6"/>
    </row>
    <row r="30" spans="1:23" ht="18" customHeight="1">
      <c r="A30" s="194" t="s">
        <v>41</v>
      </c>
      <c r="B30" s="195">
        <v>68.96</v>
      </c>
      <c r="C30" s="67">
        <v>3681</v>
      </c>
      <c r="D30" s="67">
        <v>10564</v>
      </c>
      <c r="E30" s="67">
        <v>4978</v>
      </c>
      <c r="F30" s="67">
        <v>5586</v>
      </c>
      <c r="G30" s="196">
        <v>153.2</v>
      </c>
      <c r="H30" s="67">
        <v>1185</v>
      </c>
      <c r="I30" s="67">
        <v>5949</v>
      </c>
      <c r="J30" s="67">
        <v>3430</v>
      </c>
      <c r="K30" s="196">
        <v>7.501217730150999</v>
      </c>
      <c r="L30" s="196">
        <v>17.145640526059424</v>
      </c>
      <c r="M30" s="67">
        <v>5055</v>
      </c>
      <c r="N30" s="67">
        <v>858</v>
      </c>
      <c r="O30" s="67">
        <v>1649</v>
      </c>
      <c r="P30" s="67">
        <v>2520</v>
      </c>
      <c r="Q30" s="67">
        <v>462</v>
      </c>
      <c r="R30" s="67">
        <v>4172</v>
      </c>
      <c r="S30" s="67">
        <v>823</v>
      </c>
      <c r="T30" s="67">
        <v>299</v>
      </c>
      <c r="U30" s="67">
        <v>524</v>
      </c>
      <c r="V30" s="67">
        <v>445</v>
      </c>
      <c r="W30" s="6"/>
    </row>
    <row r="31" spans="1:23" ht="18" customHeight="1">
      <c r="A31" s="194" t="s">
        <v>42</v>
      </c>
      <c r="B31" s="195">
        <v>19.44</v>
      </c>
      <c r="C31" s="67">
        <v>6051</v>
      </c>
      <c r="D31" s="67">
        <v>16594</v>
      </c>
      <c r="E31" s="67">
        <v>8026</v>
      </c>
      <c r="F31" s="67">
        <v>8568</v>
      </c>
      <c r="G31" s="196">
        <v>853.6</v>
      </c>
      <c r="H31" s="67">
        <v>2167</v>
      </c>
      <c r="I31" s="67">
        <v>10077</v>
      </c>
      <c r="J31" s="67">
        <v>4345</v>
      </c>
      <c r="K31" s="196">
        <v>7.455329636475662</v>
      </c>
      <c r="L31" s="196">
        <v>12.569316081330868</v>
      </c>
      <c r="M31" s="67">
        <v>7489</v>
      </c>
      <c r="N31" s="67">
        <v>411</v>
      </c>
      <c r="O31" s="67">
        <v>2909</v>
      </c>
      <c r="P31" s="67">
        <v>4164</v>
      </c>
      <c r="Q31" s="67">
        <v>566</v>
      </c>
      <c r="R31" s="67">
        <v>7526</v>
      </c>
      <c r="S31" s="67">
        <v>290</v>
      </c>
      <c r="T31" s="67">
        <v>108</v>
      </c>
      <c r="U31" s="67">
        <v>182</v>
      </c>
      <c r="V31" s="67">
        <v>198</v>
      </c>
      <c r="W31" s="6"/>
    </row>
    <row r="32" spans="1:23" ht="18" customHeight="1">
      <c r="A32" s="194" t="s">
        <v>89</v>
      </c>
      <c r="B32" s="197">
        <v>98.75</v>
      </c>
      <c r="C32" s="67">
        <v>3624</v>
      </c>
      <c r="D32" s="67">
        <v>11247</v>
      </c>
      <c r="E32" s="67">
        <v>5234</v>
      </c>
      <c r="F32" s="67">
        <v>6013</v>
      </c>
      <c r="G32" s="67">
        <v>113.9</v>
      </c>
      <c r="H32" s="67">
        <v>1184</v>
      </c>
      <c r="I32" s="67">
        <v>6009</v>
      </c>
      <c r="J32" s="67">
        <v>4054</v>
      </c>
      <c r="K32" s="196">
        <v>7.173733100340292</v>
      </c>
      <c r="L32" s="196">
        <v>19.86572243171158</v>
      </c>
      <c r="M32" s="67">
        <v>5333</v>
      </c>
      <c r="N32" s="67">
        <v>1165</v>
      </c>
      <c r="O32" s="67">
        <v>1395</v>
      </c>
      <c r="P32" s="67">
        <v>2731</v>
      </c>
      <c r="Q32" s="67">
        <v>422</v>
      </c>
      <c r="R32" s="67">
        <v>4302</v>
      </c>
      <c r="S32" s="67">
        <v>998</v>
      </c>
      <c r="T32" s="67">
        <v>304</v>
      </c>
      <c r="U32" s="67">
        <v>694</v>
      </c>
      <c r="V32" s="67">
        <v>444</v>
      </c>
      <c r="W32" s="6"/>
    </row>
    <row r="33" spans="1:23" ht="18" customHeight="1">
      <c r="A33" s="189" t="s">
        <v>43</v>
      </c>
      <c r="B33" s="198" t="s">
        <v>97</v>
      </c>
      <c r="C33" s="54" t="s">
        <v>97</v>
      </c>
      <c r="D33" s="54" t="s">
        <v>97</v>
      </c>
      <c r="E33" s="54" t="s">
        <v>97</v>
      </c>
      <c r="F33" s="54" t="s">
        <v>97</v>
      </c>
      <c r="G33" s="191" t="s">
        <v>97</v>
      </c>
      <c r="H33" s="54" t="s">
        <v>97</v>
      </c>
      <c r="I33" s="54" t="s">
        <v>97</v>
      </c>
      <c r="J33" s="54" t="s">
        <v>97</v>
      </c>
      <c r="K33" s="54" t="s">
        <v>97</v>
      </c>
      <c r="L33" s="54" t="s">
        <v>97</v>
      </c>
      <c r="M33" s="54" t="s">
        <v>97</v>
      </c>
      <c r="N33" s="54" t="s">
        <v>97</v>
      </c>
      <c r="O33" s="54" t="s">
        <v>97</v>
      </c>
      <c r="P33" s="54" t="s">
        <v>97</v>
      </c>
      <c r="Q33" s="54" t="s">
        <v>97</v>
      </c>
      <c r="R33" s="54" t="s">
        <v>97</v>
      </c>
      <c r="S33" s="54">
        <v>1153</v>
      </c>
      <c r="T33" s="54">
        <v>534</v>
      </c>
      <c r="U33" s="54">
        <v>619</v>
      </c>
      <c r="V33" s="54">
        <v>399</v>
      </c>
      <c r="W33" s="6"/>
    </row>
    <row r="34" spans="1:23" ht="18" customHeight="1">
      <c r="A34" s="194" t="s">
        <v>44</v>
      </c>
      <c r="B34" s="195" t="s">
        <v>97</v>
      </c>
      <c r="C34" s="67" t="s">
        <v>97</v>
      </c>
      <c r="D34" s="67" t="s">
        <v>97</v>
      </c>
      <c r="E34" s="67" t="s">
        <v>97</v>
      </c>
      <c r="F34" s="67" t="s">
        <v>97</v>
      </c>
      <c r="G34" s="196" t="s">
        <v>97</v>
      </c>
      <c r="H34" s="67" t="s">
        <v>97</v>
      </c>
      <c r="I34" s="67" t="s">
        <v>97</v>
      </c>
      <c r="J34" s="67" t="s">
        <v>97</v>
      </c>
      <c r="K34" s="67" t="s">
        <v>97</v>
      </c>
      <c r="L34" s="67" t="s">
        <v>97</v>
      </c>
      <c r="M34" s="67" t="s">
        <v>97</v>
      </c>
      <c r="N34" s="67" t="s">
        <v>97</v>
      </c>
      <c r="O34" s="67" t="s">
        <v>97</v>
      </c>
      <c r="P34" s="67" t="s">
        <v>97</v>
      </c>
      <c r="Q34" s="67" t="s">
        <v>97</v>
      </c>
      <c r="R34" s="67" t="s">
        <v>97</v>
      </c>
      <c r="S34" s="67">
        <v>1153</v>
      </c>
      <c r="T34" s="67">
        <v>534</v>
      </c>
      <c r="U34" s="67">
        <v>619</v>
      </c>
      <c r="V34" s="67">
        <v>399</v>
      </c>
      <c r="W34" s="6"/>
    </row>
    <row r="35" spans="1:23" ht="18" customHeight="1">
      <c r="A35" s="189" t="s">
        <v>45</v>
      </c>
      <c r="B35" s="200">
        <v>136.66</v>
      </c>
      <c r="C35" s="54">
        <v>25602</v>
      </c>
      <c r="D35" s="54">
        <v>68968</v>
      </c>
      <c r="E35" s="54">
        <v>33946</v>
      </c>
      <c r="F35" s="54">
        <v>35022</v>
      </c>
      <c r="G35" s="191">
        <v>504.66852041563004</v>
      </c>
      <c r="H35" s="54">
        <v>11813</v>
      </c>
      <c r="I35" s="54">
        <v>44809</v>
      </c>
      <c r="J35" s="54">
        <v>11966</v>
      </c>
      <c r="K35" s="191">
        <v>12.724320389708557</v>
      </c>
      <c r="L35" s="191">
        <v>7.209048405610459</v>
      </c>
      <c r="M35" s="54">
        <v>32559</v>
      </c>
      <c r="N35" s="54">
        <v>2280</v>
      </c>
      <c r="O35" s="54">
        <v>10284</v>
      </c>
      <c r="P35" s="54">
        <v>19370</v>
      </c>
      <c r="Q35" s="54">
        <v>2391</v>
      </c>
      <c r="R35" s="54">
        <v>33992</v>
      </c>
      <c r="S35" s="54">
        <v>1011</v>
      </c>
      <c r="T35" s="54">
        <v>410</v>
      </c>
      <c r="U35" s="54">
        <v>601</v>
      </c>
      <c r="V35" s="54">
        <v>350</v>
      </c>
      <c r="W35" s="6"/>
    </row>
    <row r="36" spans="1:23" ht="18" customHeight="1">
      <c r="A36" s="194" t="s">
        <v>46</v>
      </c>
      <c r="B36" s="201">
        <v>99.09</v>
      </c>
      <c r="C36" s="67">
        <v>11478</v>
      </c>
      <c r="D36" s="67">
        <v>31234</v>
      </c>
      <c r="E36" s="67">
        <v>15397</v>
      </c>
      <c r="F36" s="67">
        <v>15837</v>
      </c>
      <c r="G36" s="196">
        <v>315.2</v>
      </c>
      <c r="H36" s="67">
        <v>5100</v>
      </c>
      <c r="I36" s="67">
        <v>20190</v>
      </c>
      <c r="J36" s="67">
        <v>5837</v>
      </c>
      <c r="K36" s="196">
        <v>12.809828070500354</v>
      </c>
      <c r="L36" s="196">
        <v>8.241503842948422</v>
      </c>
      <c r="M36" s="67">
        <v>14843</v>
      </c>
      <c r="N36" s="67">
        <v>1294</v>
      </c>
      <c r="O36" s="67">
        <v>5078</v>
      </c>
      <c r="P36" s="67">
        <v>8272</v>
      </c>
      <c r="Q36" s="67">
        <v>1135</v>
      </c>
      <c r="R36" s="67">
        <v>18290</v>
      </c>
      <c r="S36" s="67">
        <v>592</v>
      </c>
      <c r="T36" s="67">
        <v>231</v>
      </c>
      <c r="U36" s="67">
        <v>361</v>
      </c>
      <c r="V36" s="67">
        <v>224</v>
      </c>
      <c r="W36" s="6"/>
    </row>
    <row r="37" spans="1:23" ht="18" customHeight="1">
      <c r="A37" s="194" t="s">
        <v>47</v>
      </c>
      <c r="B37" s="195">
        <v>37.57</v>
      </c>
      <c r="C37" s="67">
        <v>14124</v>
      </c>
      <c r="D37" s="67">
        <v>37734</v>
      </c>
      <c r="E37" s="67">
        <v>18549</v>
      </c>
      <c r="F37" s="67">
        <v>19185</v>
      </c>
      <c r="G37" s="196">
        <v>1004.4</v>
      </c>
      <c r="H37" s="67">
        <v>6713</v>
      </c>
      <c r="I37" s="67">
        <v>24619</v>
      </c>
      <c r="J37" s="67">
        <v>6129</v>
      </c>
      <c r="K37" s="196">
        <v>12.65336441177224</v>
      </c>
      <c r="L37" s="196">
        <v>6.352296303885658</v>
      </c>
      <c r="M37" s="67">
        <v>17716</v>
      </c>
      <c r="N37" s="67">
        <v>986</v>
      </c>
      <c r="O37" s="67">
        <v>5206</v>
      </c>
      <c r="P37" s="67">
        <v>11098</v>
      </c>
      <c r="Q37" s="67">
        <v>1256</v>
      </c>
      <c r="R37" s="67">
        <v>15702</v>
      </c>
      <c r="S37" s="67">
        <v>419</v>
      </c>
      <c r="T37" s="67">
        <v>179</v>
      </c>
      <c r="U37" s="67">
        <v>240</v>
      </c>
      <c r="V37" s="67">
        <v>126</v>
      </c>
      <c r="W37" s="6"/>
    </row>
    <row r="38" spans="1:23" ht="18" customHeight="1">
      <c r="A38" s="78" t="s">
        <v>78</v>
      </c>
      <c r="B38" s="79" t="s">
        <v>82</v>
      </c>
      <c r="C38" s="80"/>
      <c r="D38" s="80"/>
      <c r="E38" s="80"/>
      <c r="F38" s="80"/>
      <c r="G38" s="80"/>
      <c r="H38" s="80"/>
      <c r="I38" s="80"/>
      <c r="J38" s="80"/>
      <c r="K38" s="202" t="s">
        <v>179</v>
      </c>
      <c r="L38" s="203" t="s">
        <v>179</v>
      </c>
      <c r="M38" s="204" t="s">
        <v>82</v>
      </c>
      <c r="N38" s="80"/>
      <c r="O38" s="80"/>
      <c r="P38" s="81"/>
      <c r="Q38" s="205" t="s">
        <v>142</v>
      </c>
      <c r="R38" s="81"/>
      <c r="S38" s="204" t="s">
        <v>180</v>
      </c>
      <c r="T38" s="80"/>
      <c r="U38" s="80"/>
      <c r="V38" s="80"/>
      <c r="W38" s="6"/>
    </row>
    <row r="39" spans="1:23" ht="18" customHeight="1">
      <c r="A39" s="100"/>
      <c r="B39" s="206" t="s">
        <v>181</v>
      </c>
      <c r="C39" s="207"/>
      <c r="D39" s="208"/>
      <c r="E39" s="209"/>
      <c r="F39" s="209"/>
      <c r="G39" s="210"/>
      <c r="H39" s="207"/>
      <c r="I39" s="209"/>
      <c r="J39" s="209"/>
      <c r="K39" s="211" t="s">
        <v>92</v>
      </c>
      <c r="L39" s="212" t="s">
        <v>92</v>
      </c>
      <c r="M39" s="207" t="s">
        <v>83</v>
      </c>
      <c r="N39" s="209"/>
      <c r="O39" s="209"/>
      <c r="P39" s="213"/>
      <c r="Q39" s="206" t="s">
        <v>226</v>
      </c>
      <c r="R39" s="213"/>
      <c r="S39" s="214"/>
      <c r="T39" s="214"/>
      <c r="U39" s="214"/>
      <c r="V39" s="214"/>
      <c r="W39" s="6"/>
    </row>
    <row r="40" spans="1:23" ht="18" customHeight="1">
      <c r="A40" s="100" t="s">
        <v>79</v>
      </c>
      <c r="B40" s="101" t="s">
        <v>80</v>
      </c>
      <c r="C40" s="102"/>
      <c r="D40" s="102"/>
      <c r="E40" s="102"/>
      <c r="F40" s="102"/>
      <c r="G40" s="215"/>
      <c r="H40" s="102"/>
      <c r="I40" s="102"/>
      <c r="J40" s="102"/>
      <c r="K40" s="216" t="s">
        <v>93</v>
      </c>
      <c r="L40" s="217" t="s">
        <v>93</v>
      </c>
      <c r="M40" s="218" t="s">
        <v>80</v>
      </c>
      <c r="N40" s="102"/>
      <c r="O40" s="102"/>
      <c r="P40" s="103"/>
      <c r="Q40" s="219" t="s">
        <v>80</v>
      </c>
      <c r="R40" s="103"/>
      <c r="S40" s="218" t="s">
        <v>94</v>
      </c>
      <c r="T40" s="218"/>
      <c r="U40" s="218"/>
      <c r="V40" s="218"/>
      <c r="W40" s="6"/>
    </row>
    <row r="41" spans="1:23" ht="18" customHeight="1">
      <c r="A41" s="110"/>
      <c r="B41" s="111"/>
      <c r="C41" s="112"/>
      <c r="D41" s="112"/>
      <c r="E41" s="112"/>
      <c r="F41" s="112"/>
      <c r="G41" s="220"/>
      <c r="H41" s="112"/>
      <c r="I41" s="112"/>
      <c r="J41" s="112"/>
      <c r="K41" s="221"/>
      <c r="L41" s="222"/>
      <c r="M41" s="112"/>
      <c r="N41" s="112"/>
      <c r="O41" s="112"/>
      <c r="P41" s="110"/>
      <c r="Q41" s="111"/>
      <c r="R41" s="110"/>
      <c r="S41" s="112"/>
      <c r="T41" s="112"/>
      <c r="U41" s="112"/>
      <c r="V41" s="112"/>
      <c r="W41" s="6"/>
    </row>
    <row r="42" spans="1:15" s="227" customFormat="1" ht="19.5" customHeight="1">
      <c r="A42" s="141" t="s">
        <v>182</v>
      </c>
      <c r="B42" s="223"/>
      <c r="C42" s="224"/>
      <c r="D42" s="225"/>
      <c r="E42" s="226"/>
      <c r="F42" s="224"/>
      <c r="G42" s="224"/>
      <c r="K42" s="228"/>
      <c r="L42" s="229"/>
      <c r="M42" s="141"/>
      <c r="N42" s="224"/>
      <c r="O42" s="224"/>
    </row>
    <row r="43" spans="1:22" ht="15" customHeight="1">
      <c r="A43" s="6"/>
      <c r="B43" s="230"/>
      <c r="C43" s="6"/>
      <c r="D43" s="6"/>
      <c r="E43" s="6"/>
      <c r="F43" s="6"/>
      <c r="G43" s="231"/>
      <c r="H43" s="6"/>
      <c r="I43" s="6"/>
      <c r="J43" s="6"/>
      <c r="K43" s="232"/>
      <c r="L43" s="233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3" ht="18" customHeight="1">
      <c r="A44" s="147"/>
      <c r="B44" s="148"/>
      <c r="C44" s="149"/>
      <c r="D44" s="150"/>
      <c r="E44" s="151"/>
      <c r="F44" s="147"/>
      <c r="G44" s="149"/>
      <c r="H44" s="150"/>
      <c r="I44" s="151"/>
      <c r="J44" s="151"/>
      <c r="K44" s="149"/>
      <c r="L44" s="149"/>
      <c r="M44" s="22" t="s">
        <v>0</v>
      </c>
      <c r="N44" s="22"/>
      <c r="O44" s="22"/>
      <c r="P44" s="23"/>
      <c r="Q44" s="19" t="s">
        <v>1</v>
      </c>
      <c r="R44" s="19" t="s">
        <v>2</v>
      </c>
      <c r="S44" s="152" t="s">
        <v>84</v>
      </c>
      <c r="T44" s="153"/>
      <c r="U44" s="154"/>
      <c r="V44" s="155"/>
      <c r="W44" s="6"/>
    </row>
    <row r="45" spans="1:23" ht="18" customHeight="1">
      <c r="A45" s="156" t="s">
        <v>3</v>
      </c>
      <c r="B45" s="157" t="s">
        <v>4</v>
      </c>
      <c r="C45" s="158" t="s">
        <v>5</v>
      </c>
      <c r="D45" s="159" t="s">
        <v>6</v>
      </c>
      <c r="E45" s="160"/>
      <c r="F45" s="161"/>
      <c r="G45" s="158" t="s">
        <v>7</v>
      </c>
      <c r="H45" s="162" t="s">
        <v>8</v>
      </c>
      <c r="I45" s="160"/>
      <c r="J45" s="160"/>
      <c r="K45" s="158" t="s">
        <v>9</v>
      </c>
      <c r="L45" s="158" t="s">
        <v>10</v>
      </c>
      <c r="M45" s="154" t="s">
        <v>11</v>
      </c>
      <c r="N45" s="19" t="s">
        <v>12</v>
      </c>
      <c r="O45" s="19" t="s">
        <v>13</v>
      </c>
      <c r="P45" s="19" t="s">
        <v>14</v>
      </c>
      <c r="Q45" s="163"/>
      <c r="R45" s="163"/>
      <c r="S45" s="19" t="s">
        <v>85</v>
      </c>
      <c r="T45" s="19" t="s">
        <v>15</v>
      </c>
      <c r="U45" s="19" t="s">
        <v>16</v>
      </c>
      <c r="V45" s="164" t="s">
        <v>74</v>
      </c>
      <c r="W45" s="6"/>
    </row>
    <row r="46" spans="1:23" ht="18" customHeight="1">
      <c r="A46" s="165"/>
      <c r="B46" s="166"/>
      <c r="C46" s="167"/>
      <c r="D46" s="168" t="s">
        <v>11</v>
      </c>
      <c r="E46" s="168" t="s">
        <v>17</v>
      </c>
      <c r="F46" s="168" t="s">
        <v>18</v>
      </c>
      <c r="G46" s="167"/>
      <c r="H46" s="169" t="s">
        <v>19</v>
      </c>
      <c r="I46" s="168" t="s">
        <v>20</v>
      </c>
      <c r="J46" s="170" t="s">
        <v>21</v>
      </c>
      <c r="K46" s="171" t="s">
        <v>174</v>
      </c>
      <c r="L46" s="171" t="s">
        <v>174</v>
      </c>
      <c r="M46" s="172"/>
      <c r="N46" s="173"/>
      <c r="O46" s="173"/>
      <c r="P46" s="173"/>
      <c r="Q46" s="30"/>
      <c r="R46" s="30"/>
      <c r="S46" s="30"/>
      <c r="T46" s="30"/>
      <c r="U46" s="30"/>
      <c r="V46" s="174"/>
      <c r="W46" s="6"/>
    </row>
    <row r="47" spans="1:23" ht="18" customHeight="1">
      <c r="A47" s="234"/>
      <c r="B47" s="176" t="s">
        <v>175</v>
      </c>
      <c r="C47" s="176" t="s">
        <v>175</v>
      </c>
      <c r="D47" s="177" t="s">
        <v>175</v>
      </c>
      <c r="E47" s="178"/>
      <c r="F47" s="179"/>
      <c r="G47" s="180" t="s">
        <v>175</v>
      </c>
      <c r="H47" s="177" t="s">
        <v>175</v>
      </c>
      <c r="I47" s="178"/>
      <c r="J47" s="178"/>
      <c r="K47" s="168" t="s">
        <v>212</v>
      </c>
      <c r="L47" s="170" t="s">
        <v>212</v>
      </c>
      <c r="M47" s="182" t="s">
        <v>143</v>
      </c>
      <c r="N47" s="182"/>
      <c r="O47" s="182"/>
      <c r="P47" s="183"/>
      <c r="Q47" s="40" t="s">
        <v>229</v>
      </c>
      <c r="R47" s="184"/>
      <c r="S47" s="131" t="s">
        <v>176</v>
      </c>
      <c r="T47" s="184"/>
      <c r="U47" s="184"/>
      <c r="V47" s="184"/>
      <c r="W47" s="6"/>
    </row>
    <row r="48" spans="1:23" ht="18" customHeight="1">
      <c r="A48" s="235"/>
      <c r="B48" s="186" t="s">
        <v>177</v>
      </c>
      <c r="C48" s="49" t="s">
        <v>22</v>
      </c>
      <c r="D48" s="49" t="s">
        <v>23</v>
      </c>
      <c r="E48" s="49" t="s">
        <v>23</v>
      </c>
      <c r="F48" s="49" t="s">
        <v>23</v>
      </c>
      <c r="G48" s="50" t="s">
        <v>24</v>
      </c>
      <c r="H48" s="49" t="s">
        <v>23</v>
      </c>
      <c r="I48" s="49" t="s">
        <v>23</v>
      </c>
      <c r="J48" s="49" t="s">
        <v>23</v>
      </c>
      <c r="K48" s="187"/>
      <c r="L48" s="187"/>
      <c r="M48" s="49" t="s">
        <v>23</v>
      </c>
      <c r="N48" s="49" t="s">
        <v>23</v>
      </c>
      <c r="O48" s="49" t="s">
        <v>23</v>
      </c>
      <c r="P48" s="49" t="s">
        <v>23</v>
      </c>
      <c r="Q48" s="188" t="s">
        <v>25</v>
      </c>
      <c r="R48" s="49" t="s">
        <v>23</v>
      </c>
      <c r="S48" s="49" t="s">
        <v>26</v>
      </c>
      <c r="T48" s="49" t="s">
        <v>26</v>
      </c>
      <c r="U48" s="49" t="s">
        <v>26</v>
      </c>
      <c r="V48" s="49" t="s">
        <v>26</v>
      </c>
      <c r="W48" s="6"/>
    </row>
    <row r="49" spans="1:23" ht="18" customHeight="1">
      <c r="A49" s="189" t="s">
        <v>48</v>
      </c>
      <c r="B49" s="200">
        <v>703.09</v>
      </c>
      <c r="C49" s="54">
        <v>14507</v>
      </c>
      <c r="D49" s="54">
        <v>39392</v>
      </c>
      <c r="E49" s="54">
        <v>18975</v>
      </c>
      <c r="F49" s="54">
        <v>20417</v>
      </c>
      <c r="G49" s="191">
        <v>56.02696667567451</v>
      </c>
      <c r="H49" s="54">
        <v>4739</v>
      </c>
      <c r="I49" s="54">
        <v>22230</v>
      </c>
      <c r="J49" s="54">
        <v>12384</v>
      </c>
      <c r="K49" s="191">
        <v>7.098014093529788</v>
      </c>
      <c r="L49" s="191">
        <v>13.73478539397822</v>
      </c>
      <c r="M49" s="54">
        <v>19871</v>
      </c>
      <c r="N49" s="54">
        <v>4431</v>
      </c>
      <c r="O49" s="54">
        <v>3699</v>
      </c>
      <c r="P49" s="54">
        <v>11611</v>
      </c>
      <c r="Q49" s="54">
        <v>2171</v>
      </c>
      <c r="R49" s="54">
        <v>15426</v>
      </c>
      <c r="S49" s="236">
        <v>2943</v>
      </c>
      <c r="T49" s="236">
        <v>882</v>
      </c>
      <c r="U49" s="236">
        <v>2061</v>
      </c>
      <c r="V49" s="236">
        <v>959</v>
      </c>
      <c r="W49" s="6"/>
    </row>
    <row r="50" spans="1:23" ht="18" customHeight="1">
      <c r="A50" s="194" t="s">
        <v>49</v>
      </c>
      <c r="B50" s="195">
        <v>115.9</v>
      </c>
      <c r="C50" s="67">
        <v>1702</v>
      </c>
      <c r="D50" s="67">
        <v>4429</v>
      </c>
      <c r="E50" s="67">
        <v>2061</v>
      </c>
      <c r="F50" s="67">
        <v>2368</v>
      </c>
      <c r="G50" s="196">
        <v>38.2</v>
      </c>
      <c r="H50" s="67">
        <v>496</v>
      </c>
      <c r="I50" s="67">
        <v>2472</v>
      </c>
      <c r="J50" s="67">
        <v>1461</v>
      </c>
      <c r="K50" s="196">
        <v>6.984866123399302</v>
      </c>
      <c r="L50" s="196">
        <v>19.09196740395809</v>
      </c>
      <c r="M50" s="67">
        <v>2523</v>
      </c>
      <c r="N50" s="67">
        <v>580</v>
      </c>
      <c r="O50" s="67">
        <v>368</v>
      </c>
      <c r="P50" s="67">
        <v>1575</v>
      </c>
      <c r="Q50" s="67">
        <v>291</v>
      </c>
      <c r="R50" s="67">
        <v>2138</v>
      </c>
      <c r="S50" s="67">
        <v>386</v>
      </c>
      <c r="T50" s="67">
        <v>106</v>
      </c>
      <c r="U50" s="67">
        <v>280</v>
      </c>
      <c r="V50" s="67">
        <v>157</v>
      </c>
      <c r="W50" s="6"/>
    </row>
    <row r="51" spans="1:23" ht="18" customHeight="1">
      <c r="A51" s="194" t="s">
        <v>50</v>
      </c>
      <c r="B51" s="201">
        <v>136.96</v>
      </c>
      <c r="C51" s="67">
        <v>2875</v>
      </c>
      <c r="D51" s="67">
        <v>7877</v>
      </c>
      <c r="E51" s="67">
        <v>3731</v>
      </c>
      <c r="F51" s="67">
        <v>4146</v>
      </c>
      <c r="G51" s="196">
        <v>57.5</v>
      </c>
      <c r="H51" s="67">
        <v>968</v>
      </c>
      <c r="I51" s="67">
        <v>4250</v>
      </c>
      <c r="J51" s="67">
        <v>2652</v>
      </c>
      <c r="K51" s="196">
        <v>6.549646319098768</v>
      </c>
      <c r="L51" s="196">
        <v>14.802200681163217</v>
      </c>
      <c r="M51" s="67">
        <v>3986</v>
      </c>
      <c r="N51" s="67">
        <v>730</v>
      </c>
      <c r="O51" s="67">
        <v>696</v>
      </c>
      <c r="P51" s="67">
        <v>2549</v>
      </c>
      <c r="Q51" s="67">
        <v>511</v>
      </c>
      <c r="R51" s="67">
        <v>2678</v>
      </c>
      <c r="S51" s="67">
        <v>502</v>
      </c>
      <c r="T51" s="67">
        <v>151</v>
      </c>
      <c r="U51" s="67">
        <v>351</v>
      </c>
      <c r="V51" s="67">
        <v>242</v>
      </c>
      <c r="W51" s="6"/>
    </row>
    <row r="52" spans="1:23" ht="18" customHeight="1">
      <c r="A52" s="194" t="s">
        <v>51</v>
      </c>
      <c r="B52" s="201">
        <v>60.8</v>
      </c>
      <c r="C52" s="67">
        <v>575</v>
      </c>
      <c r="D52" s="67">
        <v>1606</v>
      </c>
      <c r="E52" s="67">
        <v>821</v>
      </c>
      <c r="F52" s="67">
        <v>785</v>
      </c>
      <c r="G52" s="196">
        <v>26.4</v>
      </c>
      <c r="H52" s="67">
        <v>190</v>
      </c>
      <c r="I52" s="67">
        <v>834</v>
      </c>
      <c r="J52" s="67">
        <v>582</v>
      </c>
      <c r="K52" s="196">
        <v>4.9937578027465666</v>
      </c>
      <c r="L52" s="196">
        <v>13.108614232209739</v>
      </c>
      <c r="M52" s="67">
        <v>889</v>
      </c>
      <c r="N52" s="67">
        <v>378</v>
      </c>
      <c r="O52" s="67">
        <v>151</v>
      </c>
      <c r="P52" s="67">
        <v>356</v>
      </c>
      <c r="Q52" s="67">
        <v>74</v>
      </c>
      <c r="R52" s="67">
        <v>419</v>
      </c>
      <c r="S52" s="67">
        <v>205</v>
      </c>
      <c r="T52" s="67">
        <v>77</v>
      </c>
      <c r="U52" s="67">
        <v>128</v>
      </c>
      <c r="V52" s="67">
        <v>59</v>
      </c>
      <c r="W52" s="6"/>
    </row>
    <row r="53" spans="1:23" ht="18" customHeight="1">
      <c r="A53" s="194" t="s">
        <v>52</v>
      </c>
      <c r="B53" s="195">
        <v>174.9</v>
      </c>
      <c r="C53" s="67">
        <v>2524</v>
      </c>
      <c r="D53" s="67">
        <v>6716</v>
      </c>
      <c r="E53" s="67">
        <v>3212</v>
      </c>
      <c r="F53" s="67">
        <v>3504</v>
      </c>
      <c r="G53" s="196">
        <v>38.4</v>
      </c>
      <c r="H53" s="67">
        <v>758</v>
      </c>
      <c r="I53" s="67">
        <v>3631</v>
      </c>
      <c r="J53" s="67">
        <v>2327</v>
      </c>
      <c r="K53" s="196">
        <v>7.19208870242733</v>
      </c>
      <c r="L53" s="196">
        <v>11.83697932274498</v>
      </c>
      <c r="M53" s="67">
        <v>3227</v>
      </c>
      <c r="N53" s="67">
        <v>811</v>
      </c>
      <c r="O53" s="67">
        <v>626</v>
      </c>
      <c r="P53" s="67">
        <v>1777</v>
      </c>
      <c r="Q53" s="67">
        <v>379</v>
      </c>
      <c r="R53" s="67">
        <v>2287</v>
      </c>
      <c r="S53" s="67">
        <v>410</v>
      </c>
      <c r="T53" s="67">
        <v>107</v>
      </c>
      <c r="U53" s="67">
        <v>303</v>
      </c>
      <c r="V53" s="67">
        <v>148</v>
      </c>
      <c r="W53" s="6"/>
    </row>
    <row r="54" spans="1:23" ht="18" customHeight="1">
      <c r="A54" s="194" t="s">
        <v>53</v>
      </c>
      <c r="B54" s="195">
        <v>77.23</v>
      </c>
      <c r="C54" s="67">
        <v>2221</v>
      </c>
      <c r="D54" s="67">
        <v>6792</v>
      </c>
      <c r="E54" s="67">
        <v>3291</v>
      </c>
      <c r="F54" s="67">
        <v>3501</v>
      </c>
      <c r="G54" s="196">
        <v>87.9</v>
      </c>
      <c r="H54" s="67">
        <v>1034</v>
      </c>
      <c r="I54" s="67">
        <v>4047</v>
      </c>
      <c r="J54" s="67">
        <v>1698</v>
      </c>
      <c r="K54" s="196">
        <v>9.438071729345143</v>
      </c>
      <c r="L54" s="196">
        <v>11.035283868157398</v>
      </c>
      <c r="M54" s="67">
        <v>3560</v>
      </c>
      <c r="N54" s="67">
        <v>653</v>
      </c>
      <c r="O54" s="67">
        <v>907</v>
      </c>
      <c r="P54" s="67">
        <v>1945</v>
      </c>
      <c r="Q54" s="67">
        <v>351</v>
      </c>
      <c r="R54" s="67">
        <v>3514</v>
      </c>
      <c r="S54" s="67">
        <v>428</v>
      </c>
      <c r="T54" s="67">
        <v>134</v>
      </c>
      <c r="U54" s="67">
        <v>294</v>
      </c>
      <c r="V54" s="67">
        <v>115</v>
      </c>
      <c r="W54" s="6"/>
    </row>
    <row r="55" spans="1:23" ht="18" customHeight="1">
      <c r="A55" s="194" t="s">
        <v>81</v>
      </c>
      <c r="B55" s="195">
        <v>137.3</v>
      </c>
      <c r="C55" s="67">
        <v>4610</v>
      </c>
      <c r="D55" s="67">
        <v>11972</v>
      </c>
      <c r="E55" s="67">
        <v>5859</v>
      </c>
      <c r="F55" s="67">
        <v>6113</v>
      </c>
      <c r="G55" s="196">
        <v>87.2</v>
      </c>
      <c r="H55" s="67">
        <v>1293</v>
      </c>
      <c r="I55" s="67">
        <v>6996</v>
      </c>
      <c r="J55" s="67">
        <v>3664</v>
      </c>
      <c r="K55" s="196">
        <v>6.368892985837594</v>
      </c>
      <c r="L55" s="196">
        <v>13.827201877147406</v>
      </c>
      <c r="M55" s="67">
        <v>5686</v>
      </c>
      <c r="N55" s="67">
        <v>1279</v>
      </c>
      <c r="O55" s="67">
        <v>951</v>
      </c>
      <c r="P55" s="67">
        <v>3409</v>
      </c>
      <c r="Q55" s="67">
        <v>565</v>
      </c>
      <c r="R55" s="67">
        <v>4390</v>
      </c>
      <c r="S55" s="67">
        <v>1012</v>
      </c>
      <c r="T55" s="67">
        <v>307</v>
      </c>
      <c r="U55" s="67">
        <v>705</v>
      </c>
      <c r="V55" s="67">
        <v>238</v>
      </c>
      <c r="W55" s="6"/>
    </row>
    <row r="56" spans="1:23" ht="18" customHeight="1">
      <c r="A56" s="189" t="s">
        <v>54</v>
      </c>
      <c r="B56" s="198">
        <v>784.03</v>
      </c>
      <c r="C56" s="54">
        <v>29688</v>
      </c>
      <c r="D56" s="54">
        <v>87402</v>
      </c>
      <c r="E56" s="54">
        <v>41400</v>
      </c>
      <c r="F56" s="54">
        <v>46002</v>
      </c>
      <c r="G56" s="191">
        <v>111.47787712204891</v>
      </c>
      <c r="H56" s="54">
        <v>11309</v>
      </c>
      <c r="I56" s="54">
        <v>50832</v>
      </c>
      <c r="J56" s="54">
        <v>25252</v>
      </c>
      <c r="K56" s="191">
        <v>8.302487286816342</v>
      </c>
      <c r="L56" s="191">
        <v>13.364698285305751</v>
      </c>
      <c r="M56" s="54">
        <v>42117</v>
      </c>
      <c r="N56" s="54">
        <v>7143</v>
      </c>
      <c r="O56" s="54">
        <v>9136</v>
      </c>
      <c r="P56" s="54">
        <v>25660</v>
      </c>
      <c r="Q56" s="54">
        <v>3591</v>
      </c>
      <c r="R56" s="54">
        <v>34159</v>
      </c>
      <c r="S56" s="54">
        <v>4781</v>
      </c>
      <c r="T56" s="54">
        <v>1590</v>
      </c>
      <c r="U56" s="54">
        <v>3191</v>
      </c>
      <c r="V56" s="54">
        <v>1591</v>
      </c>
      <c r="W56" s="6"/>
    </row>
    <row r="57" spans="1:23" ht="18" customHeight="1">
      <c r="A57" s="194" t="s">
        <v>55</v>
      </c>
      <c r="B57" s="195">
        <v>99</v>
      </c>
      <c r="C57" s="67">
        <v>6224</v>
      </c>
      <c r="D57" s="67">
        <v>17888</v>
      </c>
      <c r="E57" s="67">
        <v>8419</v>
      </c>
      <c r="F57" s="67">
        <v>9469</v>
      </c>
      <c r="G57" s="196">
        <v>180.7</v>
      </c>
      <c r="H57" s="67">
        <v>2281</v>
      </c>
      <c r="I57" s="67">
        <v>10654</v>
      </c>
      <c r="J57" s="67">
        <v>4953</v>
      </c>
      <c r="K57" s="196">
        <v>8.102442064706215</v>
      </c>
      <c r="L57" s="196">
        <v>12.748597654258031</v>
      </c>
      <c r="M57" s="67">
        <v>8473</v>
      </c>
      <c r="N57" s="67">
        <v>916</v>
      </c>
      <c r="O57" s="67">
        <v>2049</v>
      </c>
      <c r="P57" s="67">
        <v>5459</v>
      </c>
      <c r="Q57" s="67">
        <v>675</v>
      </c>
      <c r="R57" s="67">
        <v>4978</v>
      </c>
      <c r="S57" s="67">
        <v>742</v>
      </c>
      <c r="T57" s="67">
        <v>291</v>
      </c>
      <c r="U57" s="67">
        <v>451</v>
      </c>
      <c r="V57" s="67">
        <v>318</v>
      </c>
      <c r="W57" s="6"/>
    </row>
    <row r="58" spans="1:23" ht="18" customHeight="1">
      <c r="A58" s="194" t="s">
        <v>56</v>
      </c>
      <c r="B58" s="195">
        <v>16.66</v>
      </c>
      <c r="C58" s="67">
        <v>2930</v>
      </c>
      <c r="D58" s="67">
        <v>8676</v>
      </c>
      <c r="E58" s="67">
        <v>4119</v>
      </c>
      <c r="F58" s="67">
        <v>4557</v>
      </c>
      <c r="G58" s="196">
        <v>520.8</v>
      </c>
      <c r="H58" s="67">
        <v>1261</v>
      </c>
      <c r="I58" s="67">
        <v>5250</v>
      </c>
      <c r="J58" s="67">
        <v>2158</v>
      </c>
      <c r="K58" s="196">
        <v>11.01396616327921</v>
      </c>
      <c r="L58" s="196">
        <v>11.127512206199613</v>
      </c>
      <c r="M58" s="67">
        <v>4065</v>
      </c>
      <c r="N58" s="67">
        <v>395</v>
      </c>
      <c r="O58" s="67">
        <v>904</v>
      </c>
      <c r="P58" s="67">
        <v>2751</v>
      </c>
      <c r="Q58" s="67">
        <v>609</v>
      </c>
      <c r="R58" s="67">
        <v>7114</v>
      </c>
      <c r="S58" s="67">
        <v>432</v>
      </c>
      <c r="T58" s="67">
        <v>96</v>
      </c>
      <c r="U58" s="67">
        <v>336</v>
      </c>
      <c r="V58" s="67">
        <v>115</v>
      </c>
      <c r="W58" s="6"/>
    </row>
    <row r="59" spans="1:23" ht="18" customHeight="1">
      <c r="A59" s="194" t="s">
        <v>57</v>
      </c>
      <c r="B59" s="195">
        <v>65.67</v>
      </c>
      <c r="C59" s="67">
        <v>10935</v>
      </c>
      <c r="D59" s="67">
        <v>32676</v>
      </c>
      <c r="E59" s="67">
        <v>15531</v>
      </c>
      <c r="F59" s="67">
        <v>17145</v>
      </c>
      <c r="G59" s="196">
        <v>497.6</v>
      </c>
      <c r="H59" s="67">
        <v>4830</v>
      </c>
      <c r="I59" s="67">
        <v>20168</v>
      </c>
      <c r="J59" s="67">
        <v>7678</v>
      </c>
      <c r="K59" s="196">
        <v>9.518901385394246</v>
      </c>
      <c r="L59" s="196">
        <v>9.973625973868494</v>
      </c>
      <c r="M59" s="67">
        <v>15015</v>
      </c>
      <c r="N59" s="67">
        <v>1304</v>
      </c>
      <c r="O59" s="67">
        <v>3449</v>
      </c>
      <c r="P59" s="67">
        <v>10182</v>
      </c>
      <c r="Q59" s="67">
        <v>1001</v>
      </c>
      <c r="R59" s="67">
        <v>12970</v>
      </c>
      <c r="S59" s="67">
        <v>738</v>
      </c>
      <c r="T59" s="67">
        <v>287</v>
      </c>
      <c r="U59" s="67">
        <v>451</v>
      </c>
      <c r="V59" s="67">
        <v>317</v>
      </c>
      <c r="W59" s="6"/>
    </row>
    <row r="60" spans="1:23" ht="18" customHeight="1">
      <c r="A60" s="194" t="s">
        <v>58</v>
      </c>
      <c r="B60" s="195">
        <v>57.87</v>
      </c>
      <c r="C60" s="67">
        <v>3693</v>
      </c>
      <c r="D60" s="67">
        <v>11181</v>
      </c>
      <c r="E60" s="67">
        <v>5202</v>
      </c>
      <c r="F60" s="67">
        <v>5979</v>
      </c>
      <c r="G60" s="196">
        <v>193.2</v>
      </c>
      <c r="H60" s="67">
        <v>1279</v>
      </c>
      <c r="I60" s="67">
        <v>6191</v>
      </c>
      <c r="J60" s="67">
        <v>3709</v>
      </c>
      <c r="K60" s="196">
        <v>8.201153568853641</v>
      </c>
      <c r="L60" s="196">
        <v>17.483777937995672</v>
      </c>
      <c r="M60" s="67">
        <v>5537</v>
      </c>
      <c r="N60" s="67">
        <v>1018</v>
      </c>
      <c r="O60" s="67">
        <v>1281</v>
      </c>
      <c r="P60" s="67">
        <v>3215</v>
      </c>
      <c r="Q60" s="67">
        <v>475</v>
      </c>
      <c r="R60" s="67">
        <v>4009</v>
      </c>
      <c r="S60" s="67">
        <v>796</v>
      </c>
      <c r="T60" s="67">
        <v>249</v>
      </c>
      <c r="U60" s="67">
        <v>547</v>
      </c>
      <c r="V60" s="67">
        <v>302</v>
      </c>
      <c r="W60" s="6"/>
    </row>
    <row r="61" spans="1:23" ht="18" customHeight="1">
      <c r="A61" s="194" t="s">
        <v>90</v>
      </c>
      <c r="B61" s="195">
        <v>544.83</v>
      </c>
      <c r="C61" s="67">
        <v>5906</v>
      </c>
      <c r="D61" s="67">
        <v>16981</v>
      </c>
      <c r="E61" s="67">
        <v>8129</v>
      </c>
      <c r="F61" s="67">
        <v>8852</v>
      </c>
      <c r="G61" s="196">
        <v>31.2</v>
      </c>
      <c r="H61" s="67">
        <v>1658</v>
      </c>
      <c r="I61" s="67">
        <v>8569</v>
      </c>
      <c r="J61" s="67">
        <v>6754</v>
      </c>
      <c r="K61" s="196">
        <v>4.6347793845012975</v>
      </c>
      <c r="L61" s="196">
        <v>19.342479297985417</v>
      </c>
      <c r="M61" s="67">
        <v>9027</v>
      </c>
      <c r="N61" s="67">
        <v>3510</v>
      </c>
      <c r="O61" s="67">
        <v>1453</v>
      </c>
      <c r="P61" s="67">
        <v>4053</v>
      </c>
      <c r="Q61" s="67">
        <v>831</v>
      </c>
      <c r="R61" s="67">
        <v>5088</v>
      </c>
      <c r="S61" s="67">
        <v>2073</v>
      </c>
      <c r="T61" s="67">
        <v>667</v>
      </c>
      <c r="U61" s="67">
        <v>1406</v>
      </c>
      <c r="V61" s="67">
        <v>539</v>
      </c>
      <c r="W61" s="6"/>
    </row>
    <row r="62" spans="1:23" ht="18" customHeight="1">
      <c r="A62" s="189" t="s">
        <v>59</v>
      </c>
      <c r="B62" s="198">
        <v>33.29</v>
      </c>
      <c r="C62" s="54">
        <v>3973</v>
      </c>
      <c r="D62" s="54">
        <v>12715</v>
      </c>
      <c r="E62" s="54">
        <v>5877</v>
      </c>
      <c r="F62" s="54">
        <v>6838</v>
      </c>
      <c r="G62" s="191">
        <v>381.94653048963653</v>
      </c>
      <c r="H62" s="54">
        <v>1526</v>
      </c>
      <c r="I62" s="54">
        <v>7281</v>
      </c>
      <c r="J62" s="54">
        <v>3898</v>
      </c>
      <c r="K62" s="191">
        <v>6.416940723510066</v>
      </c>
      <c r="L62" s="191">
        <v>13.956846073634395</v>
      </c>
      <c r="M62" s="54">
        <v>6045</v>
      </c>
      <c r="N62" s="54">
        <v>1704</v>
      </c>
      <c r="O62" s="54">
        <v>1143</v>
      </c>
      <c r="P62" s="54">
        <v>3078</v>
      </c>
      <c r="Q62" s="54">
        <v>437</v>
      </c>
      <c r="R62" s="54">
        <v>2701</v>
      </c>
      <c r="S62" s="54">
        <v>716</v>
      </c>
      <c r="T62" s="54">
        <v>345</v>
      </c>
      <c r="U62" s="54">
        <v>371</v>
      </c>
      <c r="V62" s="54">
        <v>129</v>
      </c>
      <c r="W62" s="6"/>
    </row>
    <row r="63" spans="1:23" ht="18" customHeight="1">
      <c r="A63" s="194" t="s">
        <v>91</v>
      </c>
      <c r="B63" s="195">
        <v>33.29</v>
      </c>
      <c r="C63" s="67">
        <v>3973</v>
      </c>
      <c r="D63" s="67">
        <v>12715</v>
      </c>
      <c r="E63" s="67">
        <v>5877</v>
      </c>
      <c r="F63" s="67">
        <v>6838</v>
      </c>
      <c r="G63" s="196">
        <v>381.9</v>
      </c>
      <c r="H63" s="67">
        <v>1526</v>
      </c>
      <c r="I63" s="67">
        <v>7281</v>
      </c>
      <c r="J63" s="67">
        <v>3898</v>
      </c>
      <c r="K63" s="196">
        <v>6.416940723510066</v>
      </c>
      <c r="L63" s="196">
        <v>13.956846073634395</v>
      </c>
      <c r="M63" s="67">
        <v>6045</v>
      </c>
      <c r="N63" s="67">
        <v>1704</v>
      </c>
      <c r="O63" s="67">
        <v>1143</v>
      </c>
      <c r="P63" s="67">
        <v>3078</v>
      </c>
      <c r="Q63" s="67">
        <v>437</v>
      </c>
      <c r="R63" s="67">
        <v>2701</v>
      </c>
      <c r="S63" s="67">
        <v>716</v>
      </c>
      <c r="T63" s="67">
        <v>345</v>
      </c>
      <c r="U63" s="67">
        <v>371</v>
      </c>
      <c r="V63" s="67">
        <v>129</v>
      </c>
      <c r="W63" s="6"/>
    </row>
    <row r="64" spans="1:23" ht="18" customHeight="1">
      <c r="A64" s="189" t="s">
        <v>96</v>
      </c>
      <c r="B64" s="198">
        <v>267.79</v>
      </c>
      <c r="C64" s="54">
        <v>8622</v>
      </c>
      <c r="D64" s="54">
        <v>24378</v>
      </c>
      <c r="E64" s="54">
        <v>11292</v>
      </c>
      <c r="F64" s="54">
        <v>13086</v>
      </c>
      <c r="G64" s="191">
        <v>91.03401919414466</v>
      </c>
      <c r="H64" s="54">
        <v>2766</v>
      </c>
      <c r="I64" s="54">
        <v>12911</v>
      </c>
      <c r="J64" s="54">
        <v>8691</v>
      </c>
      <c r="K64" s="191">
        <v>6.1081654294803815</v>
      </c>
      <c r="L64" s="191">
        <v>17.051961823966067</v>
      </c>
      <c r="M64" s="54">
        <v>10634</v>
      </c>
      <c r="N64" s="54">
        <v>1844</v>
      </c>
      <c r="O64" s="54">
        <v>2601</v>
      </c>
      <c r="P64" s="54">
        <v>6176</v>
      </c>
      <c r="Q64" s="54">
        <v>857</v>
      </c>
      <c r="R64" s="54">
        <v>6521</v>
      </c>
      <c r="S64" s="54">
        <v>1355</v>
      </c>
      <c r="T64" s="54">
        <v>463</v>
      </c>
      <c r="U64" s="54">
        <v>892</v>
      </c>
      <c r="V64" s="54">
        <v>932</v>
      </c>
      <c r="W64" s="6"/>
    </row>
    <row r="65" spans="1:23" ht="18" customHeight="1">
      <c r="A65" s="194" t="s">
        <v>60</v>
      </c>
      <c r="B65" s="195">
        <v>233.81</v>
      </c>
      <c r="C65" s="67">
        <v>6796</v>
      </c>
      <c r="D65" s="67">
        <v>19316</v>
      </c>
      <c r="E65" s="67">
        <v>8928</v>
      </c>
      <c r="F65" s="67">
        <v>10388</v>
      </c>
      <c r="G65" s="196">
        <v>82.6</v>
      </c>
      <c r="H65" s="67">
        <v>2109</v>
      </c>
      <c r="I65" s="67">
        <v>10269</v>
      </c>
      <c r="J65" s="67">
        <v>6932</v>
      </c>
      <c r="K65" s="196">
        <v>6.1658892284596005</v>
      </c>
      <c r="L65" s="196">
        <v>16.460243418583456</v>
      </c>
      <c r="M65" s="67">
        <v>8413</v>
      </c>
      <c r="N65" s="67">
        <v>1389</v>
      </c>
      <c r="O65" s="67">
        <v>2096</v>
      </c>
      <c r="P65" s="67">
        <v>4918</v>
      </c>
      <c r="Q65" s="67">
        <v>683</v>
      </c>
      <c r="R65" s="67">
        <v>5429</v>
      </c>
      <c r="S65" s="67">
        <v>1084</v>
      </c>
      <c r="T65" s="67">
        <v>364</v>
      </c>
      <c r="U65" s="67">
        <v>720</v>
      </c>
      <c r="V65" s="67">
        <v>743</v>
      </c>
      <c r="W65" s="6"/>
    </row>
    <row r="66" spans="1:23" ht="18" customHeight="1">
      <c r="A66" s="194" t="s">
        <v>61</v>
      </c>
      <c r="B66" s="195">
        <v>33.98</v>
      </c>
      <c r="C66" s="67">
        <v>1826</v>
      </c>
      <c r="D66" s="67">
        <v>5062</v>
      </c>
      <c r="E66" s="67">
        <v>2364</v>
      </c>
      <c r="F66" s="67">
        <v>2698</v>
      </c>
      <c r="G66" s="196">
        <v>149</v>
      </c>
      <c r="H66" s="67">
        <v>657</v>
      </c>
      <c r="I66" s="67">
        <v>2642</v>
      </c>
      <c r="J66" s="67">
        <v>1759</v>
      </c>
      <c r="K66" s="196">
        <v>5.889520714865963</v>
      </c>
      <c r="L66" s="196">
        <v>19.293257514216084</v>
      </c>
      <c r="M66" s="67">
        <v>2221</v>
      </c>
      <c r="N66" s="67">
        <v>455</v>
      </c>
      <c r="O66" s="67">
        <v>505</v>
      </c>
      <c r="P66" s="67">
        <v>1258</v>
      </c>
      <c r="Q66" s="67">
        <v>174</v>
      </c>
      <c r="R66" s="67">
        <v>1092</v>
      </c>
      <c r="S66" s="67">
        <v>271</v>
      </c>
      <c r="T66" s="67">
        <v>99</v>
      </c>
      <c r="U66" s="67">
        <v>172</v>
      </c>
      <c r="V66" s="67">
        <v>189</v>
      </c>
      <c r="W66" s="6"/>
    </row>
    <row r="67" spans="1:23" ht="18" customHeight="1">
      <c r="A67" s="189" t="s">
        <v>62</v>
      </c>
      <c r="B67" s="200">
        <v>1326.08</v>
      </c>
      <c r="C67" s="54">
        <v>19683</v>
      </c>
      <c r="D67" s="54">
        <v>59116</v>
      </c>
      <c r="E67" s="54">
        <v>27570</v>
      </c>
      <c r="F67" s="54">
        <v>31546</v>
      </c>
      <c r="G67" s="191">
        <v>44.57951254826254</v>
      </c>
      <c r="H67" s="54">
        <v>8249</v>
      </c>
      <c r="I67" s="54">
        <v>32201</v>
      </c>
      <c r="J67" s="54">
        <v>18663</v>
      </c>
      <c r="K67" s="191">
        <v>7.984413867483083</v>
      </c>
      <c r="L67" s="191">
        <v>15.7426896515734</v>
      </c>
      <c r="M67" s="54">
        <v>28825</v>
      </c>
      <c r="N67" s="54">
        <v>6618</v>
      </c>
      <c r="O67" s="54">
        <v>6918</v>
      </c>
      <c r="P67" s="54">
        <v>15178</v>
      </c>
      <c r="Q67" s="54">
        <v>2379</v>
      </c>
      <c r="R67" s="54">
        <v>18051</v>
      </c>
      <c r="S67" s="54">
        <v>3809</v>
      </c>
      <c r="T67" s="54">
        <v>1204</v>
      </c>
      <c r="U67" s="54">
        <v>2605</v>
      </c>
      <c r="V67" s="54">
        <v>1985</v>
      </c>
      <c r="W67" s="6"/>
    </row>
    <row r="68" spans="1:23" ht="18" customHeight="1">
      <c r="A68" s="194" t="s">
        <v>63</v>
      </c>
      <c r="B68" s="195">
        <v>84.93</v>
      </c>
      <c r="C68" s="67">
        <v>3602</v>
      </c>
      <c r="D68" s="67">
        <v>11075</v>
      </c>
      <c r="E68" s="67">
        <v>5167</v>
      </c>
      <c r="F68" s="67">
        <v>5908</v>
      </c>
      <c r="G68" s="196">
        <v>130.4</v>
      </c>
      <c r="H68" s="67">
        <v>1815</v>
      </c>
      <c r="I68" s="67">
        <v>6479</v>
      </c>
      <c r="J68" s="67">
        <v>2781</v>
      </c>
      <c r="K68" s="196">
        <v>11.14766081871345</v>
      </c>
      <c r="L68" s="196">
        <v>13.3406432748538</v>
      </c>
      <c r="M68" s="67">
        <v>5585</v>
      </c>
      <c r="N68" s="67">
        <v>1107</v>
      </c>
      <c r="O68" s="67">
        <v>1453</v>
      </c>
      <c r="P68" s="67">
        <v>3017</v>
      </c>
      <c r="Q68" s="67">
        <v>418</v>
      </c>
      <c r="R68" s="67">
        <v>4498</v>
      </c>
      <c r="S68" s="67">
        <v>645</v>
      </c>
      <c r="T68" s="67">
        <v>206</v>
      </c>
      <c r="U68" s="67">
        <v>439</v>
      </c>
      <c r="V68" s="67">
        <v>292</v>
      </c>
      <c r="W68" s="6"/>
    </row>
    <row r="69" spans="1:23" ht="18" customHeight="1">
      <c r="A69" s="194" t="s">
        <v>64</v>
      </c>
      <c r="B69" s="195">
        <v>165.86</v>
      </c>
      <c r="C69" s="67">
        <v>3614</v>
      </c>
      <c r="D69" s="67">
        <v>10554</v>
      </c>
      <c r="E69" s="67">
        <v>4953</v>
      </c>
      <c r="F69" s="67">
        <v>5601</v>
      </c>
      <c r="G69" s="196">
        <v>63.6</v>
      </c>
      <c r="H69" s="67">
        <v>1355</v>
      </c>
      <c r="I69" s="67">
        <v>5649</v>
      </c>
      <c r="J69" s="67">
        <v>3550</v>
      </c>
      <c r="K69" s="196">
        <v>7.117090767280882</v>
      </c>
      <c r="L69" s="196">
        <v>14.526664716778786</v>
      </c>
      <c r="M69" s="67">
        <v>5214</v>
      </c>
      <c r="N69" s="67">
        <v>1241</v>
      </c>
      <c r="O69" s="67">
        <v>1297</v>
      </c>
      <c r="P69" s="67">
        <v>2636</v>
      </c>
      <c r="Q69" s="67">
        <v>474</v>
      </c>
      <c r="R69" s="67">
        <v>3207</v>
      </c>
      <c r="S69" s="67">
        <v>756</v>
      </c>
      <c r="T69" s="67">
        <v>220</v>
      </c>
      <c r="U69" s="67">
        <v>536</v>
      </c>
      <c r="V69" s="67">
        <v>347</v>
      </c>
      <c r="W69" s="6"/>
    </row>
    <row r="70" spans="1:23" ht="18" customHeight="1">
      <c r="A70" s="194" t="s">
        <v>65</v>
      </c>
      <c r="B70" s="195">
        <v>48.42</v>
      </c>
      <c r="C70" s="67">
        <v>1515</v>
      </c>
      <c r="D70" s="67">
        <v>4375</v>
      </c>
      <c r="E70" s="67">
        <v>2014</v>
      </c>
      <c r="F70" s="67">
        <v>2361</v>
      </c>
      <c r="G70" s="196">
        <v>90.4</v>
      </c>
      <c r="H70" s="67">
        <v>523</v>
      </c>
      <c r="I70" s="67">
        <v>2266</v>
      </c>
      <c r="J70" s="67">
        <v>1586</v>
      </c>
      <c r="K70" s="196">
        <v>6.818716200329179</v>
      </c>
      <c r="L70" s="196">
        <v>17.86973900775923</v>
      </c>
      <c r="M70" s="67">
        <v>2132</v>
      </c>
      <c r="N70" s="67">
        <v>501</v>
      </c>
      <c r="O70" s="67">
        <v>533</v>
      </c>
      <c r="P70" s="67">
        <v>1090</v>
      </c>
      <c r="Q70" s="67">
        <v>194</v>
      </c>
      <c r="R70" s="67">
        <v>1100</v>
      </c>
      <c r="S70" s="67">
        <v>311</v>
      </c>
      <c r="T70" s="67">
        <v>90</v>
      </c>
      <c r="U70" s="67">
        <v>221</v>
      </c>
      <c r="V70" s="67">
        <v>138</v>
      </c>
      <c r="W70" s="6"/>
    </row>
    <row r="71" spans="1:23" ht="18" customHeight="1">
      <c r="A71" s="194" t="s">
        <v>66</v>
      </c>
      <c r="B71" s="201">
        <v>190.96</v>
      </c>
      <c r="C71" s="67">
        <v>854</v>
      </c>
      <c r="D71" s="67">
        <v>2405</v>
      </c>
      <c r="E71" s="67">
        <v>1106</v>
      </c>
      <c r="F71" s="67">
        <v>1299</v>
      </c>
      <c r="G71" s="196">
        <v>12.6</v>
      </c>
      <c r="H71" s="67">
        <v>303</v>
      </c>
      <c r="I71" s="67">
        <v>1175</v>
      </c>
      <c r="J71" s="67">
        <v>927</v>
      </c>
      <c r="K71" s="196">
        <v>8.871989860583017</v>
      </c>
      <c r="L71" s="196">
        <v>13.09674693705112</v>
      </c>
      <c r="M71" s="67">
        <v>1136</v>
      </c>
      <c r="N71" s="67">
        <v>353</v>
      </c>
      <c r="O71" s="67">
        <v>243</v>
      </c>
      <c r="P71" s="67">
        <v>540</v>
      </c>
      <c r="Q71" s="67">
        <v>90</v>
      </c>
      <c r="R71" s="67">
        <v>627</v>
      </c>
      <c r="S71" s="67">
        <v>207</v>
      </c>
      <c r="T71" s="67">
        <v>53</v>
      </c>
      <c r="U71" s="67">
        <v>154</v>
      </c>
      <c r="V71" s="67">
        <v>109</v>
      </c>
      <c r="W71" s="6"/>
    </row>
    <row r="72" spans="1:23" ht="18" customHeight="1">
      <c r="A72" s="194" t="s">
        <v>67</v>
      </c>
      <c r="B72" s="195">
        <v>94.54</v>
      </c>
      <c r="C72" s="67">
        <v>1529</v>
      </c>
      <c r="D72" s="67">
        <v>4934</v>
      </c>
      <c r="E72" s="67">
        <v>2289</v>
      </c>
      <c r="F72" s="67">
        <v>2645</v>
      </c>
      <c r="G72" s="196">
        <v>52.2</v>
      </c>
      <c r="H72" s="67">
        <v>638</v>
      </c>
      <c r="I72" s="67">
        <v>2668</v>
      </c>
      <c r="J72" s="67">
        <v>1628</v>
      </c>
      <c r="K72" s="196">
        <v>5.876180482686253</v>
      </c>
      <c r="L72" s="196">
        <v>19.097586568730325</v>
      </c>
      <c r="M72" s="67">
        <v>2406</v>
      </c>
      <c r="N72" s="67">
        <v>601</v>
      </c>
      <c r="O72" s="67">
        <v>538</v>
      </c>
      <c r="P72" s="67">
        <v>1264</v>
      </c>
      <c r="Q72" s="67">
        <v>193</v>
      </c>
      <c r="R72" s="67">
        <v>1505</v>
      </c>
      <c r="S72" s="67">
        <v>375</v>
      </c>
      <c r="T72" s="67">
        <v>117</v>
      </c>
      <c r="U72" s="67">
        <v>258</v>
      </c>
      <c r="V72" s="67">
        <v>200</v>
      </c>
      <c r="W72" s="6"/>
    </row>
    <row r="73" spans="1:23" ht="18" customHeight="1">
      <c r="A73" s="194" t="s">
        <v>68</v>
      </c>
      <c r="B73" s="195">
        <v>252.94</v>
      </c>
      <c r="C73" s="67">
        <v>503</v>
      </c>
      <c r="D73" s="67">
        <v>1205</v>
      </c>
      <c r="E73" s="67">
        <v>566</v>
      </c>
      <c r="F73" s="67">
        <v>639</v>
      </c>
      <c r="G73" s="196">
        <v>4.8</v>
      </c>
      <c r="H73" s="67">
        <v>110</v>
      </c>
      <c r="I73" s="67">
        <v>588</v>
      </c>
      <c r="J73" s="67">
        <v>507</v>
      </c>
      <c r="K73" s="196">
        <v>2.6200873362445414</v>
      </c>
      <c r="L73" s="196">
        <v>23.580786026200876</v>
      </c>
      <c r="M73" s="67">
        <v>542</v>
      </c>
      <c r="N73" s="67">
        <v>132</v>
      </c>
      <c r="O73" s="67">
        <v>120</v>
      </c>
      <c r="P73" s="67">
        <v>288</v>
      </c>
      <c r="Q73" s="67">
        <v>60</v>
      </c>
      <c r="R73" s="67">
        <v>521</v>
      </c>
      <c r="S73" s="67">
        <v>38</v>
      </c>
      <c r="T73" s="67">
        <v>10</v>
      </c>
      <c r="U73" s="67">
        <v>28</v>
      </c>
      <c r="V73" s="67">
        <v>73</v>
      </c>
      <c r="W73" s="6"/>
    </row>
    <row r="74" spans="1:23" ht="18" customHeight="1">
      <c r="A74" s="194" t="s">
        <v>69</v>
      </c>
      <c r="B74" s="195">
        <v>121.21</v>
      </c>
      <c r="C74" s="67">
        <v>1163</v>
      </c>
      <c r="D74" s="67">
        <v>3681</v>
      </c>
      <c r="E74" s="67">
        <v>1726</v>
      </c>
      <c r="F74" s="67">
        <v>1955</v>
      </c>
      <c r="G74" s="196">
        <v>30.4</v>
      </c>
      <c r="H74" s="67">
        <v>599</v>
      </c>
      <c r="I74" s="67">
        <v>2029</v>
      </c>
      <c r="J74" s="67">
        <v>1053</v>
      </c>
      <c r="K74" s="196">
        <v>9.006473402758232</v>
      </c>
      <c r="L74" s="196">
        <v>13.791162397973544</v>
      </c>
      <c r="M74" s="67">
        <v>1821</v>
      </c>
      <c r="N74" s="67">
        <v>362</v>
      </c>
      <c r="O74" s="67">
        <v>446</v>
      </c>
      <c r="P74" s="67">
        <v>980</v>
      </c>
      <c r="Q74" s="67">
        <v>93</v>
      </c>
      <c r="R74" s="67">
        <v>659</v>
      </c>
      <c r="S74" s="67">
        <v>289</v>
      </c>
      <c r="T74" s="67">
        <v>78</v>
      </c>
      <c r="U74" s="67">
        <v>211</v>
      </c>
      <c r="V74" s="67">
        <v>138</v>
      </c>
      <c r="W74" s="6"/>
    </row>
    <row r="75" spans="1:23" ht="18" customHeight="1">
      <c r="A75" s="194" t="s">
        <v>70</v>
      </c>
      <c r="B75" s="195">
        <v>207.73</v>
      </c>
      <c r="C75" s="67">
        <v>1489</v>
      </c>
      <c r="D75" s="67">
        <v>4249</v>
      </c>
      <c r="E75" s="67">
        <v>2003</v>
      </c>
      <c r="F75" s="67">
        <v>2246</v>
      </c>
      <c r="G75" s="196">
        <v>20.5</v>
      </c>
      <c r="H75" s="67">
        <v>455</v>
      </c>
      <c r="I75" s="67">
        <v>2174</v>
      </c>
      <c r="J75" s="67">
        <v>1620</v>
      </c>
      <c r="K75" s="196">
        <v>5.23168908819133</v>
      </c>
      <c r="L75" s="196">
        <v>23.418036870951667</v>
      </c>
      <c r="M75" s="67">
        <v>1796</v>
      </c>
      <c r="N75" s="67">
        <v>355</v>
      </c>
      <c r="O75" s="67">
        <v>476</v>
      </c>
      <c r="P75" s="67">
        <v>963</v>
      </c>
      <c r="Q75" s="67">
        <v>141</v>
      </c>
      <c r="R75" s="67">
        <v>778</v>
      </c>
      <c r="S75" s="67">
        <v>234</v>
      </c>
      <c r="T75" s="67">
        <v>57</v>
      </c>
      <c r="U75" s="67">
        <v>177</v>
      </c>
      <c r="V75" s="67">
        <v>318</v>
      </c>
      <c r="W75" s="6"/>
    </row>
    <row r="76" spans="1:23" ht="18" customHeight="1">
      <c r="A76" s="194" t="s">
        <v>71</v>
      </c>
      <c r="B76" s="195">
        <v>159.49</v>
      </c>
      <c r="C76" s="67">
        <v>5414</v>
      </c>
      <c r="D76" s="67">
        <v>16638</v>
      </c>
      <c r="E76" s="67">
        <v>7746</v>
      </c>
      <c r="F76" s="67">
        <v>8892</v>
      </c>
      <c r="G76" s="196">
        <v>104.3</v>
      </c>
      <c r="H76" s="67">
        <v>2451</v>
      </c>
      <c r="I76" s="67">
        <v>9173</v>
      </c>
      <c r="J76" s="67">
        <v>5011</v>
      </c>
      <c r="K76" s="196">
        <v>8.03014392488727</v>
      </c>
      <c r="L76" s="196">
        <v>14.948421767867071</v>
      </c>
      <c r="M76" s="67">
        <v>8193</v>
      </c>
      <c r="N76" s="67">
        <v>1966</v>
      </c>
      <c r="O76" s="67">
        <v>1812</v>
      </c>
      <c r="P76" s="67">
        <v>4400</v>
      </c>
      <c r="Q76" s="67">
        <v>716</v>
      </c>
      <c r="R76" s="67">
        <v>5156</v>
      </c>
      <c r="S76" s="67">
        <v>954</v>
      </c>
      <c r="T76" s="67">
        <v>373</v>
      </c>
      <c r="U76" s="67">
        <v>581</v>
      </c>
      <c r="V76" s="67">
        <v>370</v>
      </c>
      <c r="W76" s="6"/>
    </row>
    <row r="77" spans="1:23" ht="18" customHeight="1">
      <c r="A77" s="189" t="s">
        <v>72</v>
      </c>
      <c r="B77" s="198">
        <v>67.08</v>
      </c>
      <c r="C77" s="54">
        <v>3002</v>
      </c>
      <c r="D77" s="54">
        <v>8314</v>
      </c>
      <c r="E77" s="54">
        <v>3927</v>
      </c>
      <c r="F77" s="54">
        <v>4387</v>
      </c>
      <c r="G77" s="191">
        <v>123.94156231365534</v>
      </c>
      <c r="H77" s="54">
        <v>999</v>
      </c>
      <c r="I77" s="54">
        <v>4502</v>
      </c>
      <c r="J77" s="54">
        <v>2813</v>
      </c>
      <c r="K77" s="191">
        <v>6.232859636000997</v>
      </c>
      <c r="L77" s="191">
        <v>13.587634006482174</v>
      </c>
      <c r="M77" s="54">
        <v>3743</v>
      </c>
      <c r="N77" s="54">
        <v>590</v>
      </c>
      <c r="O77" s="54">
        <v>727</v>
      </c>
      <c r="P77" s="54">
        <v>2412</v>
      </c>
      <c r="Q77" s="54">
        <v>388</v>
      </c>
      <c r="R77" s="54">
        <v>3079</v>
      </c>
      <c r="S77" s="54">
        <v>288</v>
      </c>
      <c r="T77" s="54">
        <v>107</v>
      </c>
      <c r="U77" s="54">
        <v>181</v>
      </c>
      <c r="V77" s="54">
        <v>249</v>
      </c>
      <c r="W77" s="6"/>
    </row>
    <row r="78" spans="1:23" ht="18" customHeight="1">
      <c r="A78" s="194" t="s">
        <v>73</v>
      </c>
      <c r="B78" s="195">
        <v>67.08</v>
      </c>
      <c r="C78" s="67">
        <v>3002</v>
      </c>
      <c r="D78" s="67">
        <v>8314</v>
      </c>
      <c r="E78" s="67">
        <v>3927</v>
      </c>
      <c r="F78" s="67">
        <v>4387</v>
      </c>
      <c r="G78" s="196">
        <v>123.94156231365534</v>
      </c>
      <c r="H78" s="67">
        <v>999</v>
      </c>
      <c r="I78" s="67">
        <v>4502</v>
      </c>
      <c r="J78" s="67">
        <v>2813</v>
      </c>
      <c r="K78" s="196">
        <v>6.232859636000997</v>
      </c>
      <c r="L78" s="196">
        <v>13.587634006482174</v>
      </c>
      <c r="M78" s="67">
        <v>3743</v>
      </c>
      <c r="N78" s="67">
        <v>590</v>
      </c>
      <c r="O78" s="67">
        <v>727</v>
      </c>
      <c r="P78" s="67">
        <v>2412</v>
      </c>
      <c r="Q78" s="67">
        <v>388</v>
      </c>
      <c r="R78" s="67">
        <v>3079</v>
      </c>
      <c r="S78" s="67">
        <v>288</v>
      </c>
      <c r="T78" s="67">
        <v>107</v>
      </c>
      <c r="U78" s="67">
        <v>181</v>
      </c>
      <c r="V78" s="67">
        <v>249</v>
      </c>
      <c r="W78" s="6"/>
    </row>
    <row r="79" spans="1:23" ht="18" customHeight="1">
      <c r="A79" s="78" t="s">
        <v>78</v>
      </c>
      <c r="B79" s="79" t="s">
        <v>82</v>
      </c>
      <c r="C79" s="80"/>
      <c r="D79" s="80"/>
      <c r="E79" s="80"/>
      <c r="F79" s="80"/>
      <c r="G79" s="80"/>
      <c r="H79" s="80"/>
      <c r="I79" s="80"/>
      <c r="J79" s="80"/>
      <c r="K79" s="202" t="s">
        <v>179</v>
      </c>
      <c r="L79" s="203" t="s">
        <v>179</v>
      </c>
      <c r="M79" s="204" t="s">
        <v>82</v>
      </c>
      <c r="N79" s="80"/>
      <c r="O79" s="80"/>
      <c r="P79" s="81"/>
      <c r="Q79" s="205" t="s">
        <v>142</v>
      </c>
      <c r="R79" s="81"/>
      <c r="S79" s="204" t="s">
        <v>180</v>
      </c>
      <c r="T79" s="80"/>
      <c r="U79" s="80"/>
      <c r="V79" s="80"/>
      <c r="W79" s="6"/>
    </row>
    <row r="80" spans="1:23" ht="18" customHeight="1">
      <c r="A80" s="100"/>
      <c r="B80" s="206" t="s">
        <v>181</v>
      </c>
      <c r="C80" s="207"/>
      <c r="D80" s="208"/>
      <c r="E80" s="209"/>
      <c r="F80" s="209"/>
      <c r="G80" s="210"/>
      <c r="H80" s="207"/>
      <c r="I80" s="209"/>
      <c r="J80" s="209"/>
      <c r="K80" s="211" t="s">
        <v>92</v>
      </c>
      <c r="L80" s="212" t="s">
        <v>92</v>
      </c>
      <c r="M80" s="207" t="s">
        <v>83</v>
      </c>
      <c r="N80" s="209"/>
      <c r="O80" s="209"/>
      <c r="P80" s="213"/>
      <c r="Q80" s="206" t="s">
        <v>226</v>
      </c>
      <c r="R80" s="213"/>
      <c r="S80" s="214"/>
      <c r="T80" s="214"/>
      <c r="U80" s="214"/>
      <c r="V80" s="214"/>
      <c r="W80" s="6"/>
    </row>
    <row r="81" spans="1:23" ht="18" customHeight="1">
      <c r="A81" s="100" t="s">
        <v>79</v>
      </c>
      <c r="B81" s="101" t="s">
        <v>80</v>
      </c>
      <c r="C81" s="102"/>
      <c r="D81" s="102"/>
      <c r="E81" s="102"/>
      <c r="F81" s="102"/>
      <c r="G81" s="215"/>
      <c r="H81" s="102"/>
      <c r="I81" s="102"/>
      <c r="J81" s="102"/>
      <c r="K81" s="216" t="s">
        <v>93</v>
      </c>
      <c r="L81" s="217" t="s">
        <v>93</v>
      </c>
      <c r="M81" s="218" t="s">
        <v>80</v>
      </c>
      <c r="N81" s="102"/>
      <c r="O81" s="102"/>
      <c r="P81" s="103"/>
      <c r="Q81" s="219" t="s">
        <v>80</v>
      </c>
      <c r="R81" s="103"/>
      <c r="S81" s="218" t="s">
        <v>94</v>
      </c>
      <c r="T81" s="218"/>
      <c r="U81" s="218"/>
      <c r="V81" s="218"/>
      <c r="W81" s="6"/>
    </row>
    <row r="82" spans="1:23" ht="18" customHeight="1">
      <c r="A82" s="110"/>
      <c r="B82" s="111"/>
      <c r="C82" s="112"/>
      <c r="D82" s="112"/>
      <c r="E82" s="112"/>
      <c r="F82" s="112"/>
      <c r="G82" s="220"/>
      <c r="H82" s="112"/>
      <c r="I82" s="112"/>
      <c r="J82" s="112"/>
      <c r="K82" s="221"/>
      <c r="L82" s="222"/>
      <c r="M82" s="112"/>
      <c r="N82" s="112"/>
      <c r="O82" s="112"/>
      <c r="P82" s="110"/>
      <c r="Q82" s="111"/>
      <c r="R82" s="110"/>
      <c r="S82" s="112"/>
      <c r="T82" s="112"/>
      <c r="U82" s="112"/>
      <c r="V82" s="112"/>
      <c r="W82" s="6"/>
    </row>
    <row r="83" spans="2:7" ht="10.5">
      <c r="B83" s="237"/>
      <c r="G83" s="238"/>
    </row>
    <row r="84" spans="2:11" ht="10.5">
      <c r="B84" s="237"/>
      <c r="G84" s="238"/>
      <c r="K84" s="239"/>
    </row>
    <row r="85" spans="2:11" ht="10.5">
      <c r="B85" s="237"/>
      <c r="G85" s="238"/>
      <c r="K85" s="239"/>
    </row>
    <row r="86" spans="2:7" ht="10.5">
      <c r="B86" s="237"/>
      <c r="G86" s="238"/>
    </row>
    <row r="87" ht="10.5">
      <c r="B87" s="237"/>
    </row>
  </sheetData>
  <sheetProtection/>
  <mergeCells count="26">
    <mergeCell ref="M3:P3"/>
    <mergeCell ref="T4:T5"/>
    <mergeCell ref="U4:U5"/>
    <mergeCell ref="R3:R5"/>
    <mergeCell ref="S3:U3"/>
    <mergeCell ref="S4:S5"/>
    <mergeCell ref="Q3:Q5"/>
    <mergeCell ref="O4:O5"/>
    <mergeCell ref="D6:F6"/>
    <mergeCell ref="H6:J6"/>
    <mergeCell ref="M4:M5"/>
    <mergeCell ref="N4:N5"/>
    <mergeCell ref="Q44:Q46"/>
    <mergeCell ref="R44:R46"/>
    <mergeCell ref="P45:P46"/>
    <mergeCell ref="P4:P5"/>
    <mergeCell ref="T45:T46"/>
    <mergeCell ref="U45:U46"/>
    <mergeCell ref="S44:U44"/>
    <mergeCell ref="S45:S46"/>
    <mergeCell ref="D47:F47"/>
    <mergeCell ref="H47:J47"/>
    <mergeCell ref="M44:P44"/>
    <mergeCell ref="M45:M46"/>
    <mergeCell ref="N45:N46"/>
    <mergeCell ref="O45:O46"/>
  </mergeCells>
  <printOptions horizontalCentered="1"/>
  <pageMargins left="0.3937007874015748" right="0.3937007874015748" top="0.5118110236220472" bottom="0.3937007874015748" header="0.5118110236220472" footer="0.1968503937007874"/>
  <pageSetup fitToHeight="2" fitToWidth="2" horizontalDpi="600" verticalDpi="600" orientation="portrait" pageOrder="overThenDown" paperSize="9" r:id="rId1"/>
  <rowBreaks count="1" manualBreakCount="1">
    <brk id="41" max="22" man="1"/>
  </rowBreaks>
  <colBreaks count="1" manualBreakCount="1">
    <brk id="11" max="1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7"/>
  <sheetViews>
    <sheetView view="pageBreakPreview" zoomScaleSheetLayoutView="100" zoomScalePageLayoutView="0" workbookViewId="0" topLeftCell="A1">
      <pane xSplit="1" ySplit="6" topLeftCell="C13" activePane="bottomRight" state="frozen"/>
      <selection pane="topLeft" activeCell="O6" sqref="O6"/>
      <selection pane="topRight" activeCell="O6" sqref="O6"/>
      <selection pane="bottomLeft" activeCell="O6" sqref="O6"/>
      <selection pane="bottomRight" activeCell="G7" sqref="G7"/>
    </sheetView>
  </sheetViews>
  <sheetFormatPr defaultColWidth="10.59765625" defaultRowHeight="15"/>
  <cols>
    <col min="1" max="1" width="8.59765625" style="3" customWidth="1"/>
    <col min="2" max="3" width="7.09765625" style="2" customWidth="1"/>
    <col min="4" max="7" width="8.8984375" style="2" customWidth="1"/>
    <col min="8" max="8" width="7.09765625" style="3" customWidth="1"/>
    <col min="9" max="10" width="6.09765625" style="3" customWidth="1"/>
    <col min="11" max="11" width="11.19921875" style="3" customWidth="1"/>
    <col min="12" max="16" width="8.59765625" style="3" customWidth="1"/>
    <col min="17" max="17" width="10.59765625" style="3" customWidth="1"/>
    <col min="18" max="19" width="8.59765625" style="3" customWidth="1"/>
    <col min="20" max="20" width="10.59765625" style="3" customWidth="1"/>
    <col min="21" max="16384" width="10.59765625" style="3" customWidth="1"/>
  </cols>
  <sheetData>
    <row r="1" spans="1:15" ht="19.5" customHeight="1">
      <c r="A1" s="1" t="s">
        <v>194</v>
      </c>
      <c r="O1" s="4"/>
    </row>
    <row r="2" spans="1:20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8" customHeight="1">
      <c r="A3" s="7"/>
      <c r="B3" s="8" t="s">
        <v>84</v>
      </c>
      <c r="C3" s="9"/>
      <c r="D3" s="9"/>
      <c r="E3" s="9"/>
      <c r="F3" s="9"/>
      <c r="G3" s="10"/>
      <c r="H3" s="11"/>
      <c r="I3" s="12" t="s">
        <v>230</v>
      </c>
      <c r="J3" s="13"/>
      <c r="K3" s="13"/>
      <c r="L3" s="11" t="s">
        <v>144</v>
      </c>
      <c r="M3" s="14" t="s">
        <v>145</v>
      </c>
      <c r="N3" s="14" t="s">
        <v>146</v>
      </c>
      <c r="O3" s="15" t="s">
        <v>147</v>
      </c>
      <c r="P3" s="16"/>
      <c r="Q3" s="17"/>
      <c r="R3" s="15" t="s">
        <v>148</v>
      </c>
      <c r="S3" s="16"/>
      <c r="T3" s="16"/>
    </row>
    <row r="4" spans="1:20" ht="18" customHeight="1">
      <c r="A4" s="18" t="s">
        <v>3</v>
      </c>
      <c r="B4" s="19" t="s">
        <v>149</v>
      </c>
      <c r="C4" s="20" t="s">
        <v>150</v>
      </c>
      <c r="D4" s="21" t="s">
        <v>151</v>
      </c>
      <c r="E4" s="22"/>
      <c r="F4" s="22"/>
      <c r="G4" s="23"/>
      <c r="H4" s="24" t="s">
        <v>152</v>
      </c>
      <c r="I4" s="25" t="s">
        <v>1</v>
      </c>
      <c r="J4" s="25" t="s">
        <v>2</v>
      </c>
      <c r="K4" s="26" t="s">
        <v>153</v>
      </c>
      <c r="L4" s="24" t="s">
        <v>216</v>
      </c>
      <c r="M4" s="24" t="s">
        <v>154</v>
      </c>
      <c r="N4" s="24" t="s">
        <v>183</v>
      </c>
      <c r="O4" s="27"/>
      <c r="P4" s="28"/>
      <c r="Q4" s="29"/>
      <c r="R4" s="27"/>
      <c r="S4" s="28"/>
      <c r="T4" s="28"/>
    </row>
    <row r="5" spans="1:20" ht="18" customHeight="1">
      <c r="A5" s="18"/>
      <c r="B5" s="30"/>
      <c r="C5" s="31" t="s">
        <v>155</v>
      </c>
      <c r="D5" s="20" t="s">
        <v>156</v>
      </c>
      <c r="E5" s="20" t="s">
        <v>157</v>
      </c>
      <c r="F5" s="20" t="s">
        <v>158</v>
      </c>
      <c r="G5" s="20" t="s">
        <v>159</v>
      </c>
      <c r="H5" s="32"/>
      <c r="I5" s="33"/>
      <c r="J5" s="33"/>
      <c r="K5" s="34" t="s">
        <v>231</v>
      </c>
      <c r="L5" s="32"/>
      <c r="M5" s="35"/>
      <c r="N5" s="35"/>
      <c r="O5" s="36" t="s">
        <v>160</v>
      </c>
      <c r="P5" s="36" t="s">
        <v>2</v>
      </c>
      <c r="Q5" s="37" t="s">
        <v>213</v>
      </c>
      <c r="R5" s="36" t="s">
        <v>160</v>
      </c>
      <c r="S5" s="36" t="s">
        <v>2</v>
      </c>
      <c r="T5" s="38" t="s">
        <v>213</v>
      </c>
    </row>
    <row r="6" spans="1:20" ht="18" customHeight="1">
      <c r="A6" s="39"/>
      <c r="B6" s="40" t="s">
        <v>184</v>
      </c>
      <c r="C6" s="41"/>
      <c r="D6" s="41"/>
      <c r="E6" s="41"/>
      <c r="F6" s="41"/>
      <c r="G6" s="42"/>
      <c r="H6" s="43" t="s">
        <v>184</v>
      </c>
      <c r="I6" s="44" t="s">
        <v>232</v>
      </c>
      <c r="J6" s="45"/>
      <c r="K6" s="45"/>
      <c r="L6" s="43" t="s">
        <v>217</v>
      </c>
      <c r="M6" s="43" t="s">
        <v>221</v>
      </c>
      <c r="N6" s="43" t="s">
        <v>212</v>
      </c>
      <c r="O6" s="46" t="s">
        <v>214</v>
      </c>
      <c r="P6" s="45"/>
      <c r="Q6" s="45"/>
      <c r="R6" s="45"/>
      <c r="S6" s="45"/>
      <c r="T6" s="45"/>
    </row>
    <row r="7" spans="1:20" ht="18" customHeight="1">
      <c r="A7" s="47"/>
      <c r="B7" s="48" t="s">
        <v>23</v>
      </c>
      <c r="C7" s="49" t="s">
        <v>23</v>
      </c>
      <c r="D7" s="50" t="s">
        <v>161</v>
      </c>
      <c r="E7" s="50" t="s">
        <v>161</v>
      </c>
      <c r="F7" s="50" t="s">
        <v>161</v>
      </c>
      <c r="G7" s="50" t="s">
        <v>161</v>
      </c>
      <c r="H7" s="49" t="s">
        <v>98</v>
      </c>
      <c r="I7" s="51" t="s">
        <v>25</v>
      </c>
      <c r="J7" s="51" t="s">
        <v>23</v>
      </c>
      <c r="K7" s="51" t="s">
        <v>162</v>
      </c>
      <c r="L7" s="51" t="s">
        <v>163</v>
      </c>
      <c r="M7" s="51" t="s">
        <v>164</v>
      </c>
      <c r="N7" s="51" t="s">
        <v>165</v>
      </c>
      <c r="O7" s="51" t="s">
        <v>166</v>
      </c>
      <c r="P7" s="51" t="s">
        <v>23</v>
      </c>
      <c r="Q7" s="51" t="s">
        <v>162</v>
      </c>
      <c r="R7" s="51" t="s">
        <v>166</v>
      </c>
      <c r="S7" s="51" t="s">
        <v>23</v>
      </c>
      <c r="T7" s="51" t="s">
        <v>162</v>
      </c>
    </row>
    <row r="8" spans="1:20" ht="18" customHeight="1">
      <c r="A8" s="52" t="s">
        <v>11</v>
      </c>
      <c r="B8" s="53">
        <v>188952</v>
      </c>
      <c r="C8" s="54">
        <v>87136</v>
      </c>
      <c r="D8" s="54">
        <v>7383573</v>
      </c>
      <c r="E8" s="54">
        <v>4866936</v>
      </c>
      <c r="F8" s="54">
        <v>1496126</v>
      </c>
      <c r="G8" s="54">
        <v>1020511</v>
      </c>
      <c r="H8" s="56">
        <v>467277</v>
      </c>
      <c r="I8" s="57">
        <v>2275</v>
      </c>
      <c r="J8" s="57">
        <v>90933</v>
      </c>
      <c r="K8" s="57">
        <v>255869083</v>
      </c>
      <c r="L8" s="58">
        <v>86.3</v>
      </c>
      <c r="M8" s="57">
        <f>SUM(M9:M10)</f>
        <v>686976</v>
      </c>
      <c r="N8" s="57">
        <f>SUM(N9:N10)</f>
        <v>9720</v>
      </c>
      <c r="O8" s="57">
        <f aca="true" t="shared" si="0" ref="O8:T8">SUM(O9:O10)</f>
        <v>4660</v>
      </c>
      <c r="P8" s="57">
        <f t="shared" si="0"/>
        <v>36139</v>
      </c>
      <c r="Q8" s="57">
        <f t="shared" si="0"/>
        <v>182750355</v>
      </c>
      <c r="R8" s="57">
        <f t="shared" si="0"/>
        <v>17037</v>
      </c>
      <c r="S8" s="57">
        <f t="shared" si="0"/>
        <v>108457</v>
      </c>
      <c r="T8" s="57">
        <f t="shared" si="0"/>
        <v>153838119</v>
      </c>
    </row>
    <row r="9" spans="1:20" ht="18" customHeight="1">
      <c r="A9" s="59" t="s">
        <v>27</v>
      </c>
      <c r="B9" s="60">
        <v>109739</v>
      </c>
      <c r="C9" s="61">
        <v>52275</v>
      </c>
      <c r="D9" s="62">
        <v>4261107</v>
      </c>
      <c r="E9" s="62">
        <v>2909440</v>
      </c>
      <c r="F9" s="61">
        <v>695870</v>
      </c>
      <c r="G9" s="61">
        <v>655797</v>
      </c>
      <c r="H9" s="63">
        <v>201869</v>
      </c>
      <c r="I9" s="61">
        <v>1620</v>
      </c>
      <c r="J9" s="61">
        <v>61082</v>
      </c>
      <c r="K9" s="61">
        <v>148290880</v>
      </c>
      <c r="L9" s="64">
        <v>87.1</v>
      </c>
      <c r="M9" s="61">
        <f>SUM(M11:M24)</f>
        <v>557337</v>
      </c>
      <c r="N9" s="61">
        <f>SUM(N11:N24)</f>
        <v>8172</v>
      </c>
      <c r="O9" s="61">
        <f aca="true" t="shared" si="1" ref="O9:T9">SUM(O11:O24)</f>
        <v>4005</v>
      </c>
      <c r="P9" s="61">
        <f t="shared" si="1"/>
        <v>31586</v>
      </c>
      <c r="Q9" s="61">
        <f t="shared" si="1"/>
        <v>153540956</v>
      </c>
      <c r="R9" s="61">
        <f t="shared" si="1"/>
        <v>13634</v>
      </c>
      <c r="S9" s="61">
        <f t="shared" si="1"/>
        <v>88958</v>
      </c>
      <c r="T9" s="61">
        <f t="shared" si="1"/>
        <v>128600855</v>
      </c>
    </row>
    <row r="10" spans="1:20" ht="18" customHeight="1">
      <c r="A10" s="59" t="s">
        <v>28</v>
      </c>
      <c r="B10" s="60">
        <v>79213</v>
      </c>
      <c r="C10" s="61">
        <v>34861</v>
      </c>
      <c r="D10" s="62">
        <v>3122466</v>
      </c>
      <c r="E10" s="62">
        <v>1957496</v>
      </c>
      <c r="F10" s="62">
        <v>800256</v>
      </c>
      <c r="G10" s="61">
        <v>364714</v>
      </c>
      <c r="H10" s="63">
        <v>265408</v>
      </c>
      <c r="I10" s="61">
        <v>655</v>
      </c>
      <c r="J10" s="61">
        <v>29851</v>
      </c>
      <c r="K10" s="61">
        <v>107578203</v>
      </c>
      <c r="L10" s="64">
        <v>83.4</v>
      </c>
      <c r="M10" s="61">
        <f>M25+M29+M36+M51+M58+M64+M66+M69+M79</f>
        <v>129639</v>
      </c>
      <c r="N10" s="61">
        <f>N25+N29+N36+N51+N58+N64+N66+N69+N79</f>
        <v>1548</v>
      </c>
      <c r="O10" s="61">
        <f>+O25+O29+O36+O51+O58+O64+O66+O69+O79</f>
        <v>655</v>
      </c>
      <c r="P10" s="61">
        <f>+P25+P29+P36+P51+P58+P64+P66+P69+P79</f>
        <v>4553</v>
      </c>
      <c r="Q10" s="61">
        <f>+Q25+Q29+Q36+Q51+Q58+Q64+Q66+Q69+Q79</f>
        <v>29209399</v>
      </c>
      <c r="R10" s="61">
        <f>+R25+R29+R36+R51+R58+R64+R66+R69+R79</f>
        <v>3403</v>
      </c>
      <c r="S10" s="61">
        <f>+S25+S29+S36+S51+S58+S64+S66+S69+S79</f>
        <v>19499</v>
      </c>
      <c r="T10" s="61">
        <f>+T25+T29+T36+T51+T58+T64+T66+T69+T79</f>
        <v>25237264</v>
      </c>
    </row>
    <row r="11" spans="1:20" ht="18" customHeight="1">
      <c r="A11" s="65" t="s">
        <v>29</v>
      </c>
      <c r="B11" s="66">
        <v>18722</v>
      </c>
      <c r="C11" s="67">
        <v>9499</v>
      </c>
      <c r="D11" s="67">
        <v>697694</v>
      </c>
      <c r="E11" s="67">
        <v>468868</v>
      </c>
      <c r="F11" s="67">
        <v>77473</v>
      </c>
      <c r="G11" s="67">
        <v>151353</v>
      </c>
      <c r="H11" s="68">
        <v>4233</v>
      </c>
      <c r="I11" s="69">
        <v>533</v>
      </c>
      <c r="J11" s="69">
        <v>18030</v>
      </c>
      <c r="K11" s="69">
        <v>37317809</v>
      </c>
      <c r="L11" s="70">
        <v>94.2</v>
      </c>
      <c r="M11" s="69">
        <v>303720</v>
      </c>
      <c r="N11" s="69">
        <v>4794</v>
      </c>
      <c r="O11" s="69">
        <v>2446</v>
      </c>
      <c r="P11" s="69">
        <v>21479</v>
      </c>
      <c r="Q11" s="69">
        <v>116206647</v>
      </c>
      <c r="R11" s="69">
        <v>6070</v>
      </c>
      <c r="S11" s="69">
        <v>47579</v>
      </c>
      <c r="T11" s="69">
        <v>74846463</v>
      </c>
    </row>
    <row r="12" spans="1:20" ht="18" customHeight="1">
      <c r="A12" s="65" t="s">
        <v>30</v>
      </c>
      <c r="B12" s="66">
        <v>16025</v>
      </c>
      <c r="C12" s="67">
        <v>8034</v>
      </c>
      <c r="D12" s="67">
        <v>610376</v>
      </c>
      <c r="E12" s="67">
        <v>579995</v>
      </c>
      <c r="F12" s="67">
        <v>12587</v>
      </c>
      <c r="G12" s="67">
        <v>17794</v>
      </c>
      <c r="H12" s="68">
        <v>50259</v>
      </c>
      <c r="I12" s="69">
        <v>182</v>
      </c>
      <c r="J12" s="69">
        <v>6961</v>
      </c>
      <c r="K12" s="69">
        <v>21471318</v>
      </c>
      <c r="L12" s="70">
        <v>50.1</v>
      </c>
      <c r="M12" s="69">
        <v>43812</v>
      </c>
      <c r="N12" s="69">
        <v>616</v>
      </c>
      <c r="O12" s="69">
        <v>439</v>
      </c>
      <c r="P12" s="69">
        <v>3183</v>
      </c>
      <c r="Q12" s="69">
        <v>9948785</v>
      </c>
      <c r="R12" s="69">
        <v>1391</v>
      </c>
      <c r="S12" s="69">
        <v>7788</v>
      </c>
      <c r="T12" s="69">
        <v>10217580</v>
      </c>
    </row>
    <row r="13" spans="1:20" ht="18" customHeight="1">
      <c r="A13" s="65" t="s">
        <v>31</v>
      </c>
      <c r="B13" s="66">
        <v>3065</v>
      </c>
      <c r="C13" s="67">
        <v>1205</v>
      </c>
      <c r="D13" s="67">
        <v>102984</v>
      </c>
      <c r="E13" s="67">
        <v>71764</v>
      </c>
      <c r="F13" s="67">
        <v>21975</v>
      </c>
      <c r="G13" s="67">
        <v>9245</v>
      </c>
      <c r="H13" s="68">
        <v>15883</v>
      </c>
      <c r="I13" s="69">
        <v>71</v>
      </c>
      <c r="J13" s="69">
        <v>1346</v>
      </c>
      <c r="K13" s="69">
        <v>1974766</v>
      </c>
      <c r="L13" s="70">
        <v>98.1</v>
      </c>
      <c r="M13" s="69">
        <v>11190</v>
      </c>
      <c r="N13" s="69">
        <v>111</v>
      </c>
      <c r="O13" s="69">
        <v>101</v>
      </c>
      <c r="P13" s="69">
        <v>526</v>
      </c>
      <c r="Q13" s="69">
        <v>2023055</v>
      </c>
      <c r="R13" s="69">
        <v>495</v>
      </c>
      <c r="S13" s="69">
        <v>3059</v>
      </c>
      <c r="T13" s="69">
        <v>3752940</v>
      </c>
    </row>
    <row r="14" spans="1:20" ht="18" customHeight="1">
      <c r="A14" s="65" t="s">
        <v>32</v>
      </c>
      <c r="B14" s="66">
        <v>1947</v>
      </c>
      <c r="C14" s="67">
        <v>1036</v>
      </c>
      <c r="D14" s="67">
        <v>69028</v>
      </c>
      <c r="E14" s="67">
        <v>39931</v>
      </c>
      <c r="F14" s="67">
        <v>8510</v>
      </c>
      <c r="G14" s="67">
        <v>20587</v>
      </c>
      <c r="H14" s="68">
        <v>968</v>
      </c>
      <c r="I14" s="69">
        <v>56</v>
      </c>
      <c r="J14" s="69">
        <v>1599</v>
      </c>
      <c r="K14" s="69">
        <v>2896454</v>
      </c>
      <c r="L14" s="70">
        <v>97.5</v>
      </c>
      <c r="M14" s="69">
        <v>16997</v>
      </c>
      <c r="N14" s="69">
        <v>322</v>
      </c>
      <c r="O14" s="69">
        <v>59</v>
      </c>
      <c r="P14" s="69">
        <v>570</v>
      </c>
      <c r="Q14" s="69">
        <v>1159652</v>
      </c>
      <c r="R14" s="69">
        <v>477</v>
      </c>
      <c r="S14" s="69">
        <v>3041</v>
      </c>
      <c r="T14" s="69">
        <v>3725063</v>
      </c>
    </row>
    <row r="15" spans="1:20" ht="18" customHeight="1">
      <c r="A15" s="65" t="s">
        <v>33</v>
      </c>
      <c r="B15" s="66">
        <v>1495</v>
      </c>
      <c r="C15" s="67">
        <v>688</v>
      </c>
      <c r="D15" s="67">
        <v>40113</v>
      </c>
      <c r="E15" s="67">
        <v>14691</v>
      </c>
      <c r="F15" s="67">
        <v>7795</v>
      </c>
      <c r="G15" s="67">
        <v>17627</v>
      </c>
      <c r="H15" s="68">
        <v>12152</v>
      </c>
      <c r="I15" s="69">
        <v>43</v>
      </c>
      <c r="J15" s="69">
        <v>1436</v>
      </c>
      <c r="K15" s="69">
        <v>5405435</v>
      </c>
      <c r="L15" s="70">
        <v>92.4</v>
      </c>
      <c r="M15" s="69">
        <v>8226</v>
      </c>
      <c r="N15" s="69">
        <v>102</v>
      </c>
      <c r="O15" s="69">
        <v>65</v>
      </c>
      <c r="P15" s="69">
        <v>458</v>
      </c>
      <c r="Q15" s="69">
        <v>1303580</v>
      </c>
      <c r="R15" s="69">
        <v>273</v>
      </c>
      <c r="S15" s="69">
        <v>1712</v>
      </c>
      <c r="T15" s="69">
        <v>1990001</v>
      </c>
    </row>
    <row r="16" spans="1:20" ht="18" customHeight="1">
      <c r="A16" s="65" t="s">
        <v>34</v>
      </c>
      <c r="B16" s="66">
        <v>12229</v>
      </c>
      <c r="C16" s="67">
        <v>5845</v>
      </c>
      <c r="D16" s="67">
        <v>457238</v>
      </c>
      <c r="E16" s="67">
        <v>321275</v>
      </c>
      <c r="F16" s="67">
        <v>23636</v>
      </c>
      <c r="G16" s="67">
        <v>112327</v>
      </c>
      <c r="H16" s="68">
        <v>2695</v>
      </c>
      <c r="I16" s="69">
        <v>74</v>
      </c>
      <c r="J16" s="69">
        <v>2928</v>
      </c>
      <c r="K16" s="69">
        <v>4458027</v>
      </c>
      <c r="L16" s="70">
        <v>75.3</v>
      </c>
      <c r="M16" s="69">
        <v>26283</v>
      </c>
      <c r="N16" s="69">
        <v>371</v>
      </c>
      <c r="O16" s="69">
        <v>131</v>
      </c>
      <c r="P16" s="69">
        <v>722</v>
      </c>
      <c r="Q16" s="69">
        <v>2343932</v>
      </c>
      <c r="R16" s="69">
        <v>611</v>
      </c>
      <c r="S16" s="69">
        <v>3416</v>
      </c>
      <c r="T16" s="69">
        <v>5065384</v>
      </c>
    </row>
    <row r="17" spans="1:20" ht="18" customHeight="1">
      <c r="A17" s="65" t="s">
        <v>35</v>
      </c>
      <c r="B17" s="66">
        <v>11807</v>
      </c>
      <c r="C17" s="67">
        <v>5214</v>
      </c>
      <c r="D17" s="67">
        <v>458571</v>
      </c>
      <c r="E17" s="67">
        <v>311136</v>
      </c>
      <c r="F17" s="67">
        <v>82246</v>
      </c>
      <c r="G17" s="67">
        <v>65189</v>
      </c>
      <c r="H17" s="68">
        <v>15476</v>
      </c>
      <c r="I17" s="69">
        <v>95</v>
      </c>
      <c r="J17" s="69">
        <v>3651</v>
      </c>
      <c r="K17" s="69">
        <v>8827748</v>
      </c>
      <c r="L17" s="70">
        <v>63.1</v>
      </c>
      <c r="M17" s="69">
        <v>20806</v>
      </c>
      <c r="N17" s="71">
        <v>279</v>
      </c>
      <c r="O17" s="69">
        <v>75</v>
      </c>
      <c r="P17" s="69">
        <v>408</v>
      </c>
      <c r="Q17" s="69">
        <v>2082425</v>
      </c>
      <c r="R17" s="69">
        <v>513</v>
      </c>
      <c r="S17" s="69">
        <v>2974</v>
      </c>
      <c r="T17" s="69">
        <v>4352597</v>
      </c>
    </row>
    <row r="18" spans="1:20" ht="18" customHeight="1">
      <c r="A18" s="65" t="s">
        <v>36</v>
      </c>
      <c r="B18" s="66">
        <v>10717</v>
      </c>
      <c r="C18" s="67">
        <v>4909</v>
      </c>
      <c r="D18" s="67">
        <v>480554</v>
      </c>
      <c r="E18" s="67">
        <v>295023</v>
      </c>
      <c r="F18" s="67">
        <v>156053</v>
      </c>
      <c r="G18" s="67">
        <v>29478</v>
      </c>
      <c r="H18" s="68">
        <v>15245</v>
      </c>
      <c r="I18" s="69">
        <v>128</v>
      </c>
      <c r="J18" s="69">
        <v>7095</v>
      </c>
      <c r="K18" s="69">
        <v>15659842</v>
      </c>
      <c r="L18" s="70">
        <v>80.4</v>
      </c>
      <c r="M18" s="69">
        <v>20389</v>
      </c>
      <c r="N18" s="69">
        <v>260</v>
      </c>
      <c r="O18" s="69">
        <v>82</v>
      </c>
      <c r="P18" s="69">
        <v>558</v>
      </c>
      <c r="Q18" s="69">
        <v>2653544</v>
      </c>
      <c r="R18" s="69">
        <v>443</v>
      </c>
      <c r="S18" s="69">
        <v>2550</v>
      </c>
      <c r="T18" s="69">
        <v>4115864</v>
      </c>
    </row>
    <row r="19" spans="1:20" ht="18" customHeight="1">
      <c r="A19" s="65" t="s">
        <v>99</v>
      </c>
      <c r="B19" s="66">
        <v>3721</v>
      </c>
      <c r="C19" s="67">
        <v>1624</v>
      </c>
      <c r="D19" s="67">
        <v>118972</v>
      </c>
      <c r="E19" s="67">
        <v>96002</v>
      </c>
      <c r="F19" s="67">
        <v>4987</v>
      </c>
      <c r="G19" s="67">
        <v>17983</v>
      </c>
      <c r="H19" s="68">
        <v>2854</v>
      </c>
      <c r="I19" s="69">
        <v>55</v>
      </c>
      <c r="J19" s="69">
        <v>1756</v>
      </c>
      <c r="K19" s="69">
        <v>5008426</v>
      </c>
      <c r="L19" s="70">
        <v>80</v>
      </c>
      <c r="M19" s="69">
        <v>14167</v>
      </c>
      <c r="N19" s="71">
        <v>218</v>
      </c>
      <c r="O19" s="69">
        <v>69</v>
      </c>
      <c r="P19" s="69">
        <v>526</v>
      </c>
      <c r="Q19" s="69">
        <v>2453902</v>
      </c>
      <c r="R19" s="69">
        <v>341</v>
      </c>
      <c r="S19" s="69">
        <v>2259</v>
      </c>
      <c r="T19" s="69">
        <v>2547030</v>
      </c>
    </row>
    <row r="20" spans="1:20" ht="18" customHeight="1">
      <c r="A20" s="65" t="s">
        <v>75</v>
      </c>
      <c r="B20" s="66">
        <v>2116</v>
      </c>
      <c r="C20" s="67">
        <v>991</v>
      </c>
      <c r="D20" s="67">
        <v>56394</v>
      </c>
      <c r="E20" s="67">
        <v>29090</v>
      </c>
      <c r="F20" s="67">
        <v>20121</v>
      </c>
      <c r="G20" s="67">
        <v>7183</v>
      </c>
      <c r="H20" s="71">
        <v>7604</v>
      </c>
      <c r="I20" s="69">
        <v>55</v>
      </c>
      <c r="J20" s="69">
        <v>1127</v>
      </c>
      <c r="K20" s="69">
        <v>845808</v>
      </c>
      <c r="L20" s="70">
        <v>94.8</v>
      </c>
      <c r="M20" s="69">
        <v>9499</v>
      </c>
      <c r="N20" s="69">
        <v>100</v>
      </c>
      <c r="O20" s="69">
        <v>62</v>
      </c>
      <c r="P20" s="69">
        <v>242</v>
      </c>
      <c r="Q20" s="69">
        <v>490043</v>
      </c>
      <c r="R20" s="69">
        <v>396</v>
      </c>
      <c r="S20" s="69">
        <v>1510</v>
      </c>
      <c r="T20" s="69">
        <v>2040752</v>
      </c>
    </row>
    <row r="21" spans="1:20" ht="18" customHeight="1">
      <c r="A21" s="65" t="s">
        <v>76</v>
      </c>
      <c r="B21" s="66">
        <v>10034</v>
      </c>
      <c r="C21" s="67">
        <v>5050</v>
      </c>
      <c r="D21" s="67">
        <v>425596</v>
      </c>
      <c r="E21" s="67">
        <v>259681</v>
      </c>
      <c r="F21" s="67">
        <v>33578</v>
      </c>
      <c r="G21" s="67">
        <v>132337</v>
      </c>
      <c r="H21" s="71">
        <v>6129</v>
      </c>
      <c r="I21" s="69">
        <v>87</v>
      </c>
      <c r="J21" s="69">
        <v>4639</v>
      </c>
      <c r="K21" s="69">
        <v>11036728</v>
      </c>
      <c r="L21" s="70">
        <v>76</v>
      </c>
      <c r="M21" s="69">
        <v>23449</v>
      </c>
      <c r="N21" s="69">
        <v>354</v>
      </c>
      <c r="O21" s="69">
        <v>111</v>
      </c>
      <c r="P21" s="69">
        <v>587</v>
      </c>
      <c r="Q21" s="69">
        <v>2543211</v>
      </c>
      <c r="R21" s="69">
        <v>630</v>
      </c>
      <c r="S21" s="69">
        <v>3652</v>
      </c>
      <c r="T21" s="69">
        <v>4357013</v>
      </c>
    </row>
    <row r="22" spans="1:20" ht="18" customHeight="1">
      <c r="A22" s="65" t="s">
        <v>86</v>
      </c>
      <c r="B22" s="72">
        <v>5333</v>
      </c>
      <c r="C22" s="73">
        <v>2179</v>
      </c>
      <c r="D22" s="73">
        <v>308847</v>
      </c>
      <c r="E22" s="73">
        <v>178865</v>
      </c>
      <c r="F22" s="73">
        <v>125780</v>
      </c>
      <c r="G22" s="73">
        <v>4202</v>
      </c>
      <c r="H22" s="71">
        <v>21211</v>
      </c>
      <c r="I22" s="69">
        <v>46</v>
      </c>
      <c r="J22" s="69">
        <v>1900</v>
      </c>
      <c r="K22" s="69">
        <v>7799967</v>
      </c>
      <c r="L22" s="70">
        <v>97.6</v>
      </c>
      <c r="M22" s="69">
        <v>11504</v>
      </c>
      <c r="N22" s="69">
        <v>142</v>
      </c>
      <c r="O22" s="69">
        <v>45</v>
      </c>
      <c r="P22" s="69">
        <v>350</v>
      </c>
      <c r="Q22" s="69">
        <v>561478</v>
      </c>
      <c r="R22" s="69">
        <v>330</v>
      </c>
      <c r="S22" s="69">
        <v>1739</v>
      </c>
      <c r="T22" s="69">
        <v>2363020</v>
      </c>
    </row>
    <row r="23" spans="1:20" ht="18" customHeight="1">
      <c r="A23" s="65" t="s">
        <v>87</v>
      </c>
      <c r="B23" s="72">
        <v>10097</v>
      </c>
      <c r="C23" s="73">
        <v>4722</v>
      </c>
      <c r="D23" s="73">
        <v>276762</v>
      </c>
      <c r="E23" s="73">
        <v>171889</v>
      </c>
      <c r="F23" s="73">
        <v>36441</v>
      </c>
      <c r="G23" s="73">
        <v>68432</v>
      </c>
      <c r="H23" s="71">
        <v>46440</v>
      </c>
      <c r="I23" s="69">
        <v>154</v>
      </c>
      <c r="J23" s="69">
        <v>2313</v>
      </c>
      <c r="K23" s="69">
        <v>2442640</v>
      </c>
      <c r="L23" s="70">
        <v>93.4</v>
      </c>
      <c r="M23" s="69">
        <v>26646</v>
      </c>
      <c r="N23" s="69">
        <v>202</v>
      </c>
      <c r="O23" s="69">
        <v>248</v>
      </c>
      <c r="P23" s="69">
        <v>1265</v>
      </c>
      <c r="Q23" s="69">
        <v>4205316</v>
      </c>
      <c r="R23" s="69">
        <v>1388</v>
      </c>
      <c r="S23" s="69">
        <v>5931</v>
      </c>
      <c r="T23" s="69">
        <v>7216421</v>
      </c>
    </row>
    <row r="24" spans="1:20" ht="18" customHeight="1">
      <c r="A24" s="65" t="s">
        <v>88</v>
      </c>
      <c r="B24" s="72">
        <v>2431</v>
      </c>
      <c r="C24" s="73">
        <v>1279</v>
      </c>
      <c r="D24" s="73">
        <v>157978</v>
      </c>
      <c r="E24" s="73">
        <v>71230</v>
      </c>
      <c r="F24" s="73">
        <v>84688</v>
      </c>
      <c r="G24" s="73">
        <v>2060</v>
      </c>
      <c r="H24" s="71">
        <v>720</v>
      </c>
      <c r="I24" s="69">
        <v>41</v>
      </c>
      <c r="J24" s="69">
        <v>6301</v>
      </c>
      <c r="K24" s="69">
        <v>23145912</v>
      </c>
      <c r="L24" s="70">
        <v>100</v>
      </c>
      <c r="M24" s="69">
        <v>20649</v>
      </c>
      <c r="N24" s="69">
        <v>301</v>
      </c>
      <c r="O24" s="69">
        <v>72</v>
      </c>
      <c r="P24" s="69">
        <v>712</v>
      </c>
      <c r="Q24" s="69">
        <v>5565386</v>
      </c>
      <c r="R24" s="69">
        <v>276</v>
      </c>
      <c r="S24" s="69">
        <v>1748</v>
      </c>
      <c r="T24" s="69">
        <v>2010727</v>
      </c>
    </row>
    <row r="25" spans="1:20" ht="18" customHeight="1">
      <c r="A25" s="52" t="s">
        <v>37</v>
      </c>
      <c r="B25" s="53">
        <v>4866</v>
      </c>
      <c r="C25" s="54">
        <v>2114</v>
      </c>
      <c r="D25" s="54">
        <v>154983</v>
      </c>
      <c r="E25" s="54">
        <v>109325</v>
      </c>
      <c r="F25" s="54">
        <v>27679</v>
      </c>
      <c r="G25" s="54">
        <v>17979</v>
      </c>
      <c r="H25" s="56">
        <v>11339</v>
      </c>
      <c r="I25" s="57">
        <v>14</v>
      </c>
      <c r="J25" s="57">
        <v>226</v>
      </c>
      <c r="K25" s="57">
        <v>311655</v>
      </c>
      <c r="L25" s="58">
        <v>61.7</v>
      </c>
      <c r="M25" s="57">
        <f>M28</f>
        <v>4026</v>
      </c>
      <c r="N25" s="57">
        <f>N28</f>
        <v>31</v>
      </c>
      <c r="O25" s="57">
        <f aca="true" t="shared" si="2" ref="O25:T25">SUM(O26:O28)</f>
        <v>16</v>
      </c>
      <c r="P25" s="57">
        <f t="shared" si="2"/>
        <v>74</v>
      </c>
      <c r="Q25" s="57">
        <f t="shared" si="2"/>
        <v>166582</v>
      </c>
      <c r="R25" s="57">
        <f t="shared" si="2"/>
        <v>115</v>
      </c>
      <c r="S25" s="57">
        <f t="shared" si="2"/>
        <v>434</v>
      </c>
      <c r="T25" s="57">
        <f t="shared" si="2"/>
        <v>324588</v>
      </c>
    </row>
    <row r="26" spans="1:20" ht="18" customHeight="1">
      <c r="A26" s="65" t="s">
        <v>38</v>
      </c>
      <c r="B26" s="66">
        <v>1590</v>
      </c>
      <c r="C26" s="67">
        <v>794</v>
      </c>
      <c r="D26" s="67">
        <v>76044</v>
      </c>
      <c r="E26" s="67">
        <v>54908</v>
      </c>
      <c r="F26" s="67">
        <v>13366</v>
      </c>
      <c r="G26" s="67">
        <v>7770</v>
      </c>
      <c r="H26" s="68">
        <v>583</v>
      </c>
      <c r="I26" s="71" t="s">
        <v>97</v>
      </c>
      <c r="J26" s="71" t="s">
        <v>97</v>
      </c>
      <c r="K26" s="71" t="s">
        <v>97</v>
      </c>
      <c r="L26" s="71" t="s">
        <v>97</v>
      </c>
      <c r="M26" s="71" t="s">
        <v>97</v>
      </c>
      <c r="N26" s="69" t="s">
        <v>97</v>
      </c>
      <c r="O26" s="69" t="s">
        <v>97</v>
      </c>
      <c r="P26" s="69" t="s">
        <v>97</v>
      </c>
      <c r="Q26" s="69" t="s">
        <v>97</v>
      </c>
      <c r="R26" s="69" t="s">
        <v>97</v>
      </c>
      <c r="S26" s="69" t="s">
        <v>97</v>
      </c>
      <c r="T26" s="69" t="s">
        <v>97</v>
      </c>
    </row>
    <row r="27" spans="1:20" ht="12.75" customHeight="1">
      <c r="A27" s="65" t="s">
        <v>193</v>
      </c>
      <c r="B27" s="71" t="s">
        <v>97</v>
      </c>
      <c r="C27" s="71" t="s">
        <v>97</v>
      </c>
      <c r="D27" s="71" t="s">
        <v>97</v>
      </c>
      <c r="E27" s="71" t="s">
        <v>97</v>
      </c>
      <c r="F27" s="71" t="s">
        <v>97</v>
      </c>
      <c r="G27" s="71" t="s">
        <v>97</v>
      </c>
      <c r="H27" s="71" t="s">
        <v>97</v>
      </c>
      <c r="I27" s="71" t="s">
        <v>97</v>
      </c>
      <c r="J27" s="71" t="s">
        <v>97</v>
      </c>
      <c r="K27" s="71" t="s">
        <v>97</v>
      </c>
      <c r="L27" s="71" t="s">
        <v>97</v>
      </c>
      <c r="M27" s="71" t="s">
        <v>97</v>
      </c>
      <c r="N27" s="71" t="s">
        <v>97</v>
      </c>
      <c r="O27" s="71" t="s">
        <v>97</v>
      </c>
      <c r="P27" s="71" t="s">
        <v>97</v>
      </c>
      <c r="Q27" s="71" t="s">
        <v>97</v>
      </c>
      <c r="R27" s="71" t="s">
        <v>97</v>
      </c>
      <c r="S27" s="71" t="s">
        <v>97</v>
      </c>
      <c r="T27" s="71" t="s">
        <v>97</v>
      </c>
    </row>
    <row r="28" spans="1:20" ht="18" customHeight="1">
      <c r="A28" s="65" t="s">
        <v>77</v>
      </c>
      <c r="B28" s="66">
        <v>3276</v>
      </c>
      <c r="C28" s="67">
        <v>1320</v>
      </c>
      <c r="D28" s="67">
        <v>78939</v>
      </c>
      <c r="E28" s="67">
        <v>54417</v>
      </c>
      <c r="F28" s="67">
        <v>14313</v>
      </c>
      <c r="G28" s="67">
        <v>10209</v>
      </c>
      <c r="H28" s="71">
        <v>10756</v>
      </c>
      <c r="I28" s="69">
        <v>14</v>
      </c>
      <c r="J28" s="69">
        <v>226</v>
      </c>
      <c r="K28" s="69">
        <v>311655</v>
      </c>
      <c r="L28" s="70">
        <v>61.7</v>
      </c>
      <c r="M28" s="69">
        <v>4026</v>
      </c>
      <c r="N28" s="69">
        <v>31</v>
      </c>
      <c r="O28" s="69">
        <v>16</v>
      </c>
      <c r="P28" s="69">
        <v>74</v>
      </c>
      <c r="Q28" s="69">
        <v>166582</v>
      </c>
      <c r="R28" s="69">
        <v>115</v>
      </c>
      <c r="S28" s="69">
        <v>434</v>
      </c>
      <c r="T28" s="69">
        <v>324588</v>
      </c>
    </row>
    <row r="29" spans="1:20" ht="18" customHeight="1">
      <c r="A29" s="52" t="s">
        <v>39</v>
      </c>
      <c r="B29" s="53">
        <v>9339</v>
      </c>
      <c r="C29" s="54">
        <v>4043</v>
      </c>
      <c r="D29" s="54">
        <v>322640</v>
      </c>
      <c r="E29" s="54">
        <v>189858</v>
      </c>
      <c r="F29" s="54">
        <v>47988</v>
      </c>
      <c r="G29" s="54">
        <v>84794</v>
      </c>
      <c r="H29" s="56">
        <v>9377</v>
      </c>
      <c r="I29" s="57">
        <v>119</v>
      </c>
      <c r="J29" s="57">
        <v>7826</v>
      </c>
      <c r="K29" s="57">
        <v>31397508</v>
      </c>
      <c r="L29" s="58">
        <v>54.5</v>
      </c>
      <c r="M29" s="57">
        <f>SUM(M30:M33)</f>
        <v>15825</v>
      </c>
      <c r="N29" s="57">
        <f>SUM(N30:N33)</f>
        <v>171</v>
      </c>
      <c r="O29" s="57">
        <f aca="true" t="shared" si="3" ref="O29:T29">SUM(O30:O33)</f>
        <v>69</v>
      </c>
      <c r="P29" s="57">
        <f t="shared" si="3"/>
        <v>327</v>
      </c>
      <c r="Q29" s="57">
        <f t="shared" si="3"/>
        <v>855460</v>
      </c>
      <c r="R29" s="57">
        <f t="shared" si="3"/>
        <v>396</v>
      </c>
      <c r="S29" s="57">
        <f t="shared" si="3"/>
        <v>1831</v>
      </c>
      <c r="T29" s="57">
        <f t="shared" si="3"/>
        <v>2205246</v>
      </c>
    </row>
    <row r="30" spans="1:20" ht="18" customHeight="1">
      <c r="A30" s="65" t="s">
        <v>40</v>
      </c>
      <c r="B30" s="66">
        <v>1455</v>
      </c>
      <c r="C30" s="67">
        <v>714</v>
      </c>
      <c r="D30" s="67">
        <v>67074</v>
      </c>
      <c r="E30" s="67">
        <v>15671</v>
      </c>
      <c r="F30" s="67">
        <v>7169</v>
      </c>
      <c r="G30" s="67">
        <v>44234</v>
      </c>
      <c r="H30" s="68">
        <v>764</v>
      </c>
      <c r="I30" s="69">
        <v>7</v>
      </c>
      <c r="J30" s="69">
        <v>238</v>
      </c>
      <c r="K30" s="69">
        <v>411562</v>
      </c>
      <c r="L30" s="74">
        <v>87.1</v>
      </c>
      <c r="M30" s="69">
        <v>2294</v>
      </c>
      <c r="N30" s="69">
        <v>34</v>
      </c>
      <c r="O30" s="69">
        <v>10</v>
      </c>
      <c r="P30" s="69">
        <v>33</v>
      </c>
      <c r="Q30" s="69">
        <v>108226</v>
      </c>
      <c r="R30" s="69">
        <v>45</v>
      </c>
      <c r="S30" s="69">
        <v>245</v>
      </c>
      <c r="T30" s="69">
        <v>366269</v>
      </c>
    </row>
    <row r="31" spans="1:20" ht="18" customHeight="1">
      <c r="A31" s="65" t="s">
        <v>41</v>
      </c>
      <c r="B31" s="66">
        <v>2940</v>
      </c>
      <c r="C31" s="67">
        <v>1244</v>
      </c>
      <c r="D31" s="67">
        <v>83694</v>
      </c>
      <c r="E31" s="67">
        <v>59458</v>
      </c>
      <c r="F31" s="67">
        <v>15902</v>
      </c>
      <c r="G31" s="67">
        <v>8334</v>
      </c>
      <c r="H31" s="68">
        <v>3416</v>
      </c>
      <c r="I31" s="69">
        <v>39</v>
      </c>
      <c r="J31" s="69">
        <v>1774</v>
      </c>
      <c r="K31" s="69">
        <v>4598425</v>
      </c>
      <c r="L31" s="75">
        <v>8</v>
      </c>
      <c r="M31" s="69">
        <v>3767</v>
      </c>
      <c r="N31" s="69">
        <v>38</v>
      </c>
      <c r="O31" s="69">
        <v>13</v>
      </c>
      <c r="P31" s="69">
        <v>50</v>
      </c>
      <c r="Q31" s="69">
        <v>98814</v>
      </c>
      <c r="R31" s="69">
        <v>121</v>
      </c>
      <c r="S31" s="69">
        <v>592</v>
      </c>
      <c r="T31" s="69">
        <v>552617</v>
      </c>
    </row>
    <row r="32" spans="1:20" ht="18" customHeight="1">
      <c r="A32" s="65" t="s">
        <v>42</v>
      </c>
      <c r="B32" s="66">
        <v>1050</v>
      </c>
      <c r="C32" s="67">
        <v>471</v>
      </c>
      <c r="D32" s="67">
        <v>48508</v>
      </c>
      <c r="E32" s="67">
        <v>43632</v>
      </c>
      <c r="F32" s="67">
        <v>3630</v>
      </c>
      <c r="G32" s="67">
        <v>1246</v>
      </c>
      <c r="H32" s="68">
        <v>34</v>
      </c>
      <c r="I32" s="69">
        <v>48</v>
      </c>
      <c r="J32" s="69">
        <v>4419</v>
      </c>
      <c r="K32" s="69">
        <v>17729906</v>
      </c>
      <c r="L32" s="74">
        <v>98.5</v>
      </c>
      <c r="M32" s="69">
        <v>5642</v>
      </c>
      <c r="N32" s="69">
        <v>53</v>
      </c>
      <c r="O32" s="69">
        <v>29</v>
      </c>
      <c r="P32" s="69">
        <v>124</v>
      </c>
      <c r="Q32" s="69">
        <v>348515</v>
      </c>
      <c r="R32" s="69">
        <v>133</v>
      </c>
      <c r="S32" s="69">
        <v>653</v>
      </c>
      <c r="T32" s="69">
        <v>821805</v>
      </c>
    </row>
    <row r="33" spans="1:20" ht="18" customHeight="1">
      <c r="A33" s="65" t="s">
        <v>89</v>
      </c>
      <c r="B33" s="72">
        <v>3894</v>
      </c>
      <c r="C33" s="73">
        <v>1614</v>
      </c>
      <c r="D33" s="73">
        <v>123364</v>
      </c>
      <c r="E33" s="73">
        <v>71097</v>
      </c>
      <c r="F33" s="73">
        <v>21287</v>
      </c>
      <c r="G33" s="73">
        <v>30980</v>
      </c>
      <c r="H33" s="73">
        <v>5163</v>
      </c>
      <c r="I33" s="69">
        <v>25</v>
      </c>
      <c r="J33" s="69">
        <v>1395</v>
      </c>
      <c r="K33" s="69">
        <v>8657615</v>
      </c>
      <c r="L33" s="74">
        <v>16.1</v>
      </c>
      <c r="M33" s="69">
        <v>4122</v>
      </c>
      <c r="N33" s="69">
        <v>46</v>
      </c>
      <c r="O33" s="69">
        <v>17</v>
      </c>
      <c r="P33" s="69">
        <v>120</v>
      </c>
      <c r="Q33" s="69">
        <v>299905</v>
      </c>
      <c r="R33" s="69">
        <v>97</v>
      </c>
      <c r="S33" s="69">
        <v>341</v>
      </c>
      <c r="T33" s="69">
        <v>464555</v>
      </c>
    </row>
    <row r="34" spans="1:20" ht="18" customHeight="1">
      <c r="A34" s="52" t="s">
        <v>43</v>
      </c>
      <c r="B34" s="53">
        <v>5060</v>
      </c>
      <c r="C34" s="54">
        <v>2579</v>
      </c>
      <c r="D34" s="54">
        <v>158656</v>
      </c>
      <c r="E34" s="54">
        <v>105721</v>
      </c>
      <c r="F34" s="54">
        <v>38484</v>
      </c>
      <c r="G34" s="54">
        <v>14451</v>
      </c>
      <c r="H34" s="56">
        <v>1520</v>
      </c>
      <c r="I34" s="76" t="s">
        <v>97</v>
      </c>
      <c r="J34" s="76" t="s">
        <v>97</v>
      </c>
      <c r="K34" s="76" t="s">
        <v>97</v>
      </c>
      <c r="L34" s="76" t="s">
        <v>97</v>
      </c>
      <c r="M34" s="76" t="s">
        <v>97</v>
      </c>
      <c r="N34" s="76" t="s">
        <v>97</v>
      </c>
      <c r="O34" s="76" t="s">
        <v>97</v>
      </c>
      <c r="P34" s="76" t="s">
        <v>97</v>
      </c>
      <c r="Q34" s="76" t="s">
        <v>97</v>
      </c>
      <c r="R34" s="76" t="s">
        <v>97</v>
      </c>
      <c r="S34" s="76" t="s">
        <v>97</v>
      </c>
      <c r="T34" s="76" t="s">
        <v>97</v>
      </c>
    </row>
    <row r="35" spans="1:20" ht="18" customHeight="1">
      <c r="A35" s="65" t="s">
        <v>44</v>
      </c>
      <c r="B35" s="66">
        <v>5060</v>
      </c>
      <c r="C35" s="67">
        <v>2579</v>
      </c>
      <c r="D35" s="67">
        <v>158656</v>
      </c>
      <c r="E35" s="67">
        <v>105721</v>
      </c>
      <c r="F35" s="67">
        <v>38484</v>
      </c>
      <c r="G35" s="67">
        <v>14451</v>
      </c>
      <c r="H35" s="68">
        <v>1520</v>
      </c>
      <c r="I35" s="71" t="s">
        <v>97</v>
      </c>
      <c r="J35" s="71" t="s">
        <v>97</v>
      </c>
      <c r="K35" s="71" t="s">
        <v>97</v>
      </c>
      <c r="L35" s="71" t="s">
        <v>97</v>
      </c>
      <c r="M35" s="71" t="s">
        <v>97</v>
      </c>
      <c r="N35" s="69" t="s">
        <v>97</v>
      </c>
      <c r="O35" s="69" t="s">
        <v>97</v>
      </c>
      <c r="P35" s="69" t="s">
        <v>97</v>
      </c>
      <c r="Q35" s="69" t="s">
        <v>97</v>
      </c>
      <c r="R35" s="69" t="s">
        <v>97</v>
      </c>
      <c r="S35" s="69" t="s">
        <v>97</v>
      </c>
      <c r="T35" s="69" t="s">
        <v>97</v>
      </c>
    </row>
    <row r="36" spans="1:20" ht="18" customHeight="1">
      <c r="A36" s="52" t="s">
        <v>45</v>
      </c>
      <c r="B36" s="53">
        <v>4279</v>
      </c>
      <c r="C36" s="54">
        <v>2093</v>
      </c>
      <c r="D36" s="54">
        <v>235876</v>
      </c>
      <c r="E36" s="54">
        <v>89375</v>
      </c>
      <c r="F36" s="54">
        <v>133588</v>
      </c>
      <c r="G36" s="54">
        <v>12913</v>
      </c>
      <c r="H36" s="56">
        <v>5581</v>
      </c>
      <c r="I36" s="57">
        <v>113</v>
      </c>
      <c r="J36" s="57">
        <v>10781</v>
      </c>
      <c r="K36" s="57">
        <v>51522948</v>
      </c>
      <c r="L36" s="77">
        <v>98.6</v>
      </c>
      <c r="M36" s="57">
        <f>SUM(M37:M38)</f>
        <v>25999</v>
      </c>
      <c r="N36" s="57">
        <f>SUM(N37:N38)</f>
        <v>510</v>
      </c>
      <c r="O36" s="57">
        <f aca="true" t="shared" si="4" ref="O36:T36">SUM(O37:O38)</f>
        <v>162</v>
      </c>
      <c r="P36" s="57">
        <f t="shared" si="4"/>
        <v>1114</v>
      </c>
      <c r="Q36" s="57">
        <f t="shared" si="4"/>
        <v>10377559</v>
      </c>
      <c r="R36" s="57">
        <f t="shared" si="4"/>
        <v>562</v>
      </c>
      <c r="S36" s="57">
        <f t="shared" si="4"/>
        <v>4924</v>
      </c>
      <c r="T36" s="57">
        <f t="shared" si="4"/>
        <v>8668920</v>
      </c>
    </row>
    <row r="37" spans="1:20" ht="18" customHeight="1">
      <c r="A37" s="65" t="s">
        <v>46</v>
      </c>
      <c r="B37" s="66">
        <v>2422</v>
      </c>
      <c r="C37" s="67">
        <v>1174</v>
      </c>
      <c r="D37" s="67">
        <v>139147</v>
      </c>
      <c r="E37" s="67">
        <v>41914</v>
      </c>
      <c r="F37" s="67">
        <v>89456</v>
      </c>
      <c r="G37" s="67">
        <v>7777</v>
      </c>
      <c r="H37" s="68">
        <v>5151</v>
      </c>
      <c r="I37" s="69">
        <v>82</v>
      </c>
      <c r="J37" s="69">
        <v>7636</v>
      </c>
      <c r="K37" s="69">
        <v>26576001</v>
      </c>
      <c r="L37" s="74">
        <v>100</v>
      </c>
      <c r="M37" s="69">
        <v>12080</v>
      </c>
      <c r="N37" s="69">
        <v>196</v>
      </c>
      <c r="O37" s="69">
        <v>66</v>
      </c>
      <c r="P37" s="69">
        <v>502</v>
      </c>
      <c r="Q37" s="69">
        <v>3893840</v>
      </c>
      <c r="R37" s="69">
        <v>224</v>
      </c>
      <c r="S37" s="69">
        <v>1729</v>
      </c>
      <c r="T37" s="69">
        <v>2809878</v>
      </c>
    </row>
    <row r="38" spans="1:20" ht="18" customHeight="1">
      <c r="A38" s="65" t="s">
        <v>47</v>
      </c>
      <c r="B38" s="66">
        <v>1857</v>
      </c>
      <c r="C38" s="67">
        <v>919</v>
      </c>
      <c r="D38" s="67">
        <v>96729</v>
      </c>
      <c r="E38" s="67">
        <v>47461</v>
      </c>
      <c r="F38" s="67">
        <v>44132</v>
      </c>
      <c r="G38" s="67">
        <v>5136</v>
      </c>
      <c r="H38" s="68">
        <v>430</v>
      </c>
      <c r="I38" s="69">
        <v>31</v>
      </c>
      <c r="J38" s="69">
        <v>3145</v>
      </c>
      <c r="K38" s="69">
        <v>24946947</v>
      </c>
      <c r="L38" s="74">
        <v>97</v>
      </c>
      <c r="M38" s="69">
        <v>13919</v>
      </c>
      <c r="N38" s="69">
        <v>314</v>
      </c>
      <c r="O38" s="69">
        <v>96</v>
      </c>
      <c r="P38" s="69">
        <v>612</v>
      </c>
      <c r="Q38" s="69">
        <v>6483719</v>
      </c>
      <c r="R38" s="69">
        <v>338</v>
      </c>
      <c r="S38" s="69">
        <v>3195</v>
      </c>
      <c r="T38" s="69">
        <v>5859042</v>
      </c>
    </row>
    <row r="39" spans="1:20" ht="18" customHeight="1">
      <c r="A39" s="78" t="s">
        <v>78</v>
      </c>
      <c r="B39" s="79" t="s">
        <v>185</v>
      </c>
      <c r="C39" s="80"/>
      <c r="D39" s="80"/>
      <c r="E39" s="80"/>
      <c r="F39" s="80"/>
      <c r="G39" s="81"/>
      <c r="H39" s="82" t="s">
        <v>167</v>
      </c>
      <c r="I39" s="83" t="s">
        <v>215</v>
      </c>
      <c r="J39" s="84"/>
      <c r="K39" s="84"/>
      <c r="L39" s="82" t="s">
        <v>218</v>
      </c>
      <c r="M39" s="85" t="s">
        <v>168</v>
      </c>
      <c r="N39" s="86" t="s">
        <v>169</v>
      </c>
      <c r="O39" s="87" t="s">
        <v>215</v>
      </c>
      <c r="P39" s="88"/>
      <c r="Q39" s="88"/>
      <c r="R39" s="88"/>
      <c r="S39" s="88"/>
      <c r="T39" s="88"/>
    </row>
    <row r="40" spans="1:20" ht="18" customHeight="1">
      <c r="A40" s="89"/>
      <c r="B40" s="90"/>
      <c r="C40" s="91"/>
      <c r="D40" s="91"/>
      <c r="E40" s="91"/>
      <c r="F40" s="91"/>
      <c r="G40" s="92"/>
      <c r="H40" s="93" t="s">
        <v>186</v>
      </c>
      <c r="I40" s="94"/>
      <c r="J40" s="95"/>
      <c r="K40" s="95"/>
      <c r="L40" s="93" t="s">
        <v>219</v>
      </c>
      <c r="M40" s="96" t="s">
        <v>170</v>
      </c>
      <c r="N40" s="97"/>
      <c r="O40" s="98"/>
      <c r="P40" s="99"/>
      <c r="Q40" s="99"/>
      <c r="R40" s="99"/>
      <c r="S40" s="99"/>
      <c r="T40" s="99"/>
    </row>
    <row r="41" spans="1:20" ht="18" customHeight="1">
      <c r="A41" s="100" t="s">
        <v>79</v>
      </c>
      <c r="B41" s="101" t="s">
        <v>94</v>
      </c>
      <c r="C41" s="102"/>
      <c r="D41" s="102"/>
      <c r="E41" s="102"/>
      <c r="F41" s="102"/>
      <c r="G41" s="103"/>
      <c r="H41" s="104" t="s">
        <v>94</v>
      </c>
      <c r="I41" s="105" t="s">
        <v>228</v>
      </c>
      <c r="J41" s="106"/>
      <c r="K41" s="106"/>
      <c r="L41" s="104" t="s">
        <v>220</v>
      </c>
      <c r="M41" s="65" t="s">
        <v>171</v>
      </c>
      <c r="N41" s="107" t="s">
        <v>172</v>
      </c>
      <c r="O41" s="105" t="s">
        <v>228</v>
      </c>
      <c r="P41" s="109"/>
      <c r="Q41" s="109"/>
      <c r="R41" s="109"/>
      <c r="S41" s="109"/>
      <c r="T41" s="109"/>
    </row>
    <row r="42" spans="1:20" ht="18" customHeight="1">
      <c r="A42" s="110"/>
      <c r="B42" s="111"/>
      <c r="C42" s="112"/>
      <c r="D42" s="112"/>
      <c r="E42" s="112"/>
      <c r="F42" s="112"/>
      <c r="G42" s="110"/>
      <c r="H42" s="113"/>
      <c r="I42" s="114"/>
      <c r="J42" s="115"/>
      <c r="K42" s="115"/>
      <c r="L42" s="113"/>
      <c r="M42" s="116"/>
      <c r="N42" s="117"/>
      <c r="O42" s="118"/>
      <c r="P42" s="119"/>
      <c r="Q42" s="119"/>
      <c r="R42" s="119"/>
      <c r="S42" s="119"/>
      <c r="T42" s="119"/>
    </row>
    <row r="43" spans="1:20" ht="10.5" customHeight="1">
      <c r="A43" s="6"/>
      <c r="B43" s="120"/>
      <c r="C43" s="120"/>
      <c r="D43" s="120"/>
      <c r="E43" s="120"/>
      <c r="F43" s="120"/>
      <c r="G43" s="120"/>
      <c r="H43" s="121"/>
      <c r="I43" s="121"/>
      <c r="J43" s="121"/>
      <c r="K43" s="121"/>
      <c r="L43" s="122"/>
      <c r="M43" s="123"/>
      <c r="N43" s="123"/>
      <c r="O43" s="124"/>
      <c r="P43" s="124"/>
      <c r="Q43" s="124"/>
      <c r="R43" s="124"/>
      <c r="S43" s="124"/>
      <c r="T43" s="124"/>
    </row>
    <row r="44" spans="1:20" ht="19.5" customHeight="1">
      <c r="A44" s="125" t="s">
        <v>187</v>
      </c>
      <c r="H44" s="5"/>
      <c r="I44" s="5"/>
      <c r="J44" s="5"/>
      <c r="K44" s="5"/>
      <c r="L44" s="126"/>
      <c r="M44" s="5"/>
      <c r="N44" s="5"/>
      <c r="O44" s="127"/>
      <c r="P44" s="5"/>
      <c r="Q44" s="5"/>
      <c r="R44" s="5"/>
      <c r="S44" s="5"/>
      <c r="T44" s="5"/>
    </row>
    <row r="45" spans="1:20" ht="15" customHeight="1">
      <c r="A45" s="5"/>
      <c r="B45" s="6"/>
      <c r="C45" s="6"/>
      <c r="D45" s="6"/>
      <c r="E45" s="6"/>
      <c r="F45" s="6"/>
      <c r="G45" s="6"/>
      <c r="H45" s="5"/>
      <c r="I45" s="5"/>
      <c r="J45" s="5"/>
      <c r="K45" s="5"/>
      <c r="L45" s="126"/>
      <c r="M45" s="5"/>
      <c r="N45" s="5"/>
      <c r="O45" s="5"/>
      <c r="P45" s="5"/>
      <c r="Q45" s="5"/>
      <c r="R45" s="5"/>
      <c r="S45" s="5"/>
      <c r="T45" s="5"/>
    </row>
    <row r="46" spans="1:20" ht="18" customHeight="1">
      <c r="A46" s="7"/>
      <c r="B46" s="8" t="s">
        <v>84</v>
      </c>
      <c r="C46" s="9"/>
      <c r="D46" s="9"/>
      <c r="E46" s="9"/>
      <c r="F46" s="9"/>
      <c r="G46" s="10"/>
      <c r="H46" s="11"/>
      <c r="I46" s="12" t="s">
        <v>233</v>
      </c>
      <c r="J46" s="13"/>
      <c r="K46" s="13"/>
      <c r="L46" s="11" t="s">
        <v>144</v>
      </c>
      <c r="M46" s="128" t="s">
        <v>145</v>
      </c>
      <c r="N46" s="14" t="s">
        <v>146</v>
      </c>
      <c r="O46" s="15" t="s">
        <v>147</v>
      </c>
      <c r="P46" s="16"/>
      <c r="Q46" s="17"/>
      <c r="R46" s="15" t="s">
        <v>148</v>
      </c>
      <c r="S46" s="16"/>
      <c r="T46" s="16"/>
    </row>
    <row r="47" spans="1:20" ht="18" customHeight="1">
      <c r="A47" s="18" t="s">
        <v>3</v>
      </c>
      <c r="B47" s="19" t="s">
        <v>149</v>
      </c>
      <c r="C47" s="20" t="s">
        <v>150</v>
      </c>
      <c r="D47" s="21" t="s">
        <v>151</v>
      </c>
      <c r="E47" s="22"/>
      <c r="F47" s="22"/>
      <c r="G47" s="23"/>
      <c r="H47" s="24" t="s">
        <v>152</v>
      </c>
      <c r="I47" s="25" t="s">
        <v>1</v>
      </c>
      <c r="J47" s="25" t="s">
        <v>2</v>
      </c>
      <c r="K47" s="26" t="s">
        <v>153</v>
      </c>
      <c r="L47" s="24" t="s">
        <v>216</v>
      </c>
      <c r="M47" s="129" t="s">
        <v>154</v>
      </c>
      <c r="N47" s="24" t="s">
        <v>183</v>
      </c>
      <c r="O47" s="27"/>
      <c r="P47" s="28"/>
      <c r="Q47" s="29"/>
      <c r="R47" s="27"/>
      <c r="S47" s="28"/>
      <c r="T47" s="28"/>
    </row>
    <row r="48" spans="1:20" ht="18" customHeight="1">
      <c r="A48" s="18"/>
      <c r="B48" s="30"/>
      <c r="C48" s="31" t="s">
        <v>155</v>
      </c>
      <c r="D48" s="20" t="s">
        <v>156</v>
      </c>
      <c r="E48" s="20" t="s">
        <v>157</v>
      </c>
      <c r="F48" s="20" t="s">
        <v>158</v>
      </c>
      <c r="G48" s="20" t="s">
        <v>159</v>
      </c>
      <c r="H48" s="32"/>
      <c r="I48" s="33"/>
      <c r="J48" s="33"/>
      <c r="K48" s="34" t="s">
        <v>234</v>
      </c>
      <c r="L48" s="32"/>
      <c r="M48" s="39"/>
      <c r="N48" s="35"/>
      <c r="O48" s="36" t="s">
        <v>160</v>
      </c>
      <c r="P48" s="36" t="s">
        <v>2</v>
      </c>
      <c r="Q48" s="37" t="s">
        <v>213</v>
      </c>
      <c r="R48" s="36" t="s">
        <v>160</v>
      </c>
      <c r="S48" s="36" t="s">
        <v>2</v>
      </c>
      <c r="T48" s="38" t="s">
        <v>213</v>
      </c>
    </row>
    <row r="49" spans="1:20" ht="18" customHeight="1">
      <c r="A49" s="130"/>
      <c r="B49" s="131" t="s">
        <v>184</v>
      </c>
      <c r="C49" s="41"/>
      <c r="D49" s="41"/>
      <c r="E49" s="41"/>
      <c r="F49" s="41"/>
      <c r="G49" s="42"/>
      <c r="H49" s="132" t="s">
        <v>184</v>
      </c>
      <c r="I49" s="133" t="s">
        <v>227</v>
      </c>
      <c r="J49" s="134"/>
      <c r="K49" s="134"/>
      <c r="L49" s="132" t="s">
        <v>217</v>
      </c>
      <c r="M49" s="135" t="s">
        <v>221</v>
      </c>
      <c r="N49" s="43" t="s">
        <v>224</v>
      </c>
      <c r="O49" s="46" t="s">
        <v>214</v>
      </c>
      <c r="P49" s="45"/>
      <c r="Q49" s="45"/>
      <c r="R49" s="45"/>
      <c r="S49" s="45"/>
      <c r="T49" s="45"/>
    </row>
    <row r="50" spans="1:20" ht="18" customHeight="1">
      <c r="A50" s="47"/>
      <c r="B50" s="48" t="s">
        <v>23</v>
      </c>
      <c r="C50" s="49" t="s">
        <v>23</v>
      </c>
      <c r="D50" s="50" t="s">
        <v>161</v>
      </c>
      <c r="E50" s="50" t="s">
        <v>161</v>
      </c>
      <c r="F50" s="50" t="s">
        <v>161</v>
      </c>
      <c r="G50" s="50" t="s">
        <v>161</v>
      </c>
      <c r="H50" s="49" t="s">
        <v>98</v>
      </c>
      <c r="I50" s="136" t="s">
        <v>25</v>
      </c>
      <c r="J50" s="136" t="s">
        <v>23</v>
      </c>
      <c r="K50" s="136" t="s">
        <v>162</v>
      </c>
      <c r="L50" s="51" t="s">
        <v>163</v>
      </c>
      <c r="M50" s="51" t="s">
        <v>164</v>
      </c>
      <c r="N50" s="51" t="s">
        <v>165</v>
      </c>
      <c r="O50" s="51" t="s">
        <v>166</v>
      </c>
      <c r="P50" s="51" t="s">
        <v>23</v>
      </c>
      <c r="Q50" s="51" t="s">
        <v>162</v>
      </c>
      <c r="R50" s="51" t="s">
        <v>166</v>
      </c>
      <c r="S50" s="51" t="s">
        <v>23</v>
      </c>
      <c r="T50" s="51" t="s">
        <v>162</v>
      </c>
    </row>
    <row r="51" spans="1:20" ht="18" customHeight="1">
      <c r="A51" s="52" t="s">
        <v>48</v>
      </c>
      <c r="B51" s="53">
        <v>11703</v>
      </c>
      <c r="C51" s="54">
        <v>4986</v>
      </c>
      <c r="D51" s="55">
        <v>507496</v>
      </c>
      <c r="E51" s="54">
        <v>299754</v>
      </c>
      <c r="F51" s="54">
        <v>197614</v>
      </c>
      <c r="G51" s="54">
        <v>10128</v>
      </c>
      <c r="H51" s="57">
        <v>49720</v>
      </c>
      <c r="I51" s="54">
        <v>82</v>
      </c>
      <c r="J51" s="54">
        <v>2062</v>
      </c>
      <c r="K51" s="54">
        <v>3771793</v>
      </c>
      <c r="L51" s="137">
        <v>90</v>
      </c>
      <c r="M51" s="57">
        <f>SUM(M52:M57)</f>
        <v>15791</v>
      </c>
      <c r="N51" s="57">
        <f>SUM(N52:N57)</f>
        <v>146</v>
      </c>
      <c r="O51" s="57">
        <f aca="true" t="shared" si="5" ref="O51:T51">SUM(O52:O57)</f>
        <v>52</v>
      </c>
      <c r="P51" s="57">
        <f t="shared" si="5"/>
        <v>282</v>
      </c>
      <c r="Q51" s="57">
        <f t="shared" si="5"/>
        <v>553009</v>
      </c>
      <c r="R51" s="57">
        <f t="shared" si="5"/>
        <v>494</v>
      </c>
      <c r="S51" s="57">
        <f t="shared" si="5"/>
        <v>2004</v>
      </c>
      <c r="T51" s="57">
        <f t="shared" si="5"/>
        <v>2583320</v>
      </c>
    </row>
    <row r="52" spans="1:20" ht="18" customHeight="1">
      <c r="A52" s="65" t="s">
        <v>49</v>
      </c>
      <c r="B52" s="66">
        <v>1600</v>
      </c>
      <c r="C52" s="67">
        <v>651</v>
      </c>
      <c r="D52" s="67">
        <v>42853</v>
      </c>
      <c r="E52" s="67">
        <v>34833</v>
      </c>
      <c r="F52" s="67">
        <v>7126</v>
      </c>
      <c r="G52" s="67">
        <v>894</v>
      </c>
      <c r="H52" s="69">
        <v>9349</v>
      </c>
      <c r="I52" s="67">
        <v>5</v>
      </c>
      <c r="J52" s="67">
        <v>76</v>
      </c>
      <c r="K52" s="67">
        <v>83213</v>
      </c>
      <c r="L52" s="138">
        <v>88.1</v>
      </c>
      <c r="M52" s="69">
        <v>1741</v>
      </c>
      <c r="N52" s="69">
        <v>13</v>
      </c>
      <c r="O52" s="69">
        <v>3</v>
      </c>
      <c r="P52" s="69">
        <v>18</v>
      </c>
      <c r="Q52" s="139">
        <v>26448</v>
      </c>
      <c r="R52" s="69">
        <v>58</v>
      </c>
      <c r="S52" s="69">
        <v>212</v>
      </c>
      <c r="T52" s="139">
        <v>275829</v>
      </c>
    </row>
    <row r="53" spans="1:20" ht="18" customHeight="1">
      <c r="A53" s="65" t="s">
        <v>50</v>
      </c>
      <c r="B53" s="66">
        <v>2051</v>
      </c>
      <c r="C53" s="67">
        <v>843</v>
      </c>
      <c r="D53" s="67">
        <v>80111</v>
      </c>
      <c r="E53" s="67">
        <v>42492</v>
      </c>
      <c r="F53" s="67">
        <v>36833</v>
      </c>
      <c r="G53" s="67">
        <v>786</v>
      </c>
      <c r="H53" s="69">
        <v>10645</v>
      </c>
      <c r="I53" s="67">
        <v>19</v>
      </c>
      <c r="J53" s="67">
        <v>188</v>
      </c>
      <c r="K53" s="67">
        <v>162947</v>
      </c>
      <c r="L53" s="138">
        <v>93.7</v>
      </c>
      <c r="M53" s="69">
        <v>3115</v>
      </c>
      <c r="N53" s="69">
        <v>21</v>
      </c>
      <c r="O53" s="69">
        <v>12</v>
      </c>
      <c r="P53" s="69">
        <v>43</v>
      </c>
      <c r="Q53" s="69">
        <v>135654</v>
      </c>
      <c r="R53" s="69">
        <v>122</v>
      </c>
      <c r="S53" s="69">
        <v>508</v>
      </c>
      <c r="T53" s="69">
        <v>776455</v>
      </c>
    </row>
    <row r="54" spans="1:20" ht="18" customHeight="1">
      <c r="A54" s="65" t="s">
        <v>51</v>
      </c>
      <c r="B54" s="66">
        <v>820</v>
      </c>
      <c r="C54" s="67">
        <v>367</v>
      </c>
      <c r="D54" s="67">
        <v>33032</v>
      </c>
      <c r="E54" s="67">
        <v>22040</v>
      </c>
      <c r="F54" s="67">
        <v>10081</v>
      </c>
      <c r="G54" s="67">
        <v>911</v>
      </c>
      <c r="H54" s="69">
        <v>4223</v>
      </c>
      <c r="I54" s="67">
        <v>2</v>
      </c>
      <c r="J54" s="67">
        <v>30</v>
      </c>
      <c r="K54" s="67">
        <v>12176</v>
      </c>
      <c r="L54" s="138">
        <v>96.5</v>
      </c>
      <c r="M54" s="69">
        <v>693</v>
      </c>
      <c r="N54" s="69">
        <v>2</v>
      </c>
      <c r="O54" s="69">
        <v>2</v>
      </c>
      <c r="P54" s="139">
        <v>5</v>
      </c>
      <c r="Q54" s="139">
        <v>6458</v>
      </c>
      <c r="R54" s="69">
        <v>13</v>
      </c>
      <c r="S54" s="69">
        <v>23</v>
      </c>
      <c r="T54" s="69">
        <v>20876</v>
      </c>
    </row>
    <row r="55" spans="1:20" ht="18" customHeight="1">
      <c r="A55" s="65" t="s">
        <v>52</v>
      </c>
      <c r="B55" s="66">
        <v>1541</v>
      </c>
      <c r="C55" s="67">
        <v>804</v>
      </c>
      <c r="D55" s="67">
        <v>114954</v>
      </c>
      <c r="E55" s="67">
        <v>38953</v>
      </c>
      <c r="F55" s="67">
        <v>75553</v>
      </c>
      <c r="G55" s="67">
        <v>448</v>
      </c>
      <c r="H55" s="69">
        <v>13363</v>
      </c>
      <c r="I55" s="67">
        <v>16</v>
      </c>
      <c r="J55" s="67">
        <v>351</v>
      </c>
      <c r="K55" s="67">
        <v>633678</v>
      </c>
      <c r="L55" s="138">
        <v>96.5</v>
      </c>
      <c r="M55" s="69">
        <v>2643</v>
      </c>
      <c r="N55" s="69">
        <v>19</v>
      </c>
      <c r="O55" s="69">
        <v>6</v>
      </c>
      <c r="P55" s="69">
        <v>50</v>
      </c>
      <c r="Q55" s="69">
        <v>26137</v>
      </c>
      <c r="R55" s="69">
        <v>97</v>
      </c>
      <c r="S55" s="69">
        <v>447</v>
      </c>
      <c r="T55" s="69">
        <v>600462</v>
      </c>
    </row>
    <row r="56" spans="1:20" ht="18" customHeight="1">
      <c r="A56" s="65" t="s">
        <v>53</v>
      </c>
      <c r="B56" s="66">
        <v>1681</v>
      </c>
      <c r="C56" s="67">
        <v>646</v>
      </c>
      <c r="D56" s="67">
        <v>67596</v>
      </c>
      <c r="E56" s="67">
        <v>24489</v>
      </c>
      <c r="F56" s="67">
        <v>38265</v>
      </c>
      <c r="G56" s="67">
        <v>4842</v>
      </c>
      <c r="H56" s="69">
        <v>4589</v>
      </c>
      <c r="I56" s="67">
        <v>32</v>
      </c>
      <c r="J56" s="67">
        <v>1319</v>
      </c>
      <c r="K56" s="67">
        <v>2721662</v>
      </c>
      <c r="L56" s="138">
        <v>88.6</v>
      </c>
      <c r="M56" s="69">
        <v>2941</v>
      </c>
      <c r="N56" s="69">
        <v>21</v>
      </c>
      <c r="O56" s="69">
        <v>22</v>
      </c>
      <c r="P56" s="69">
        <v>140</v>
      </c>
      <c r="Q56" s="69">
        <v>307428</v>
      </c>
      <c r="R56" s="69">
        <v>68</v>
      </c>
      <c r="S56" s="69">
        <v>272</v>
      </c>
      <c r="T56" s="69">
        <v>268798</v>
      </c>
    </row>
    <row r="57" spans="1:20" ht="18" customHeight="1">
      <c r="A57" s="65" t="s">
        <v>81</v>
      </c>
      <c r="B57" s="72">
        <v>4010</v>
      </c>
      <c r="C57" s="73">
        <v>1675</v>
      </c>
      <c r="D57" s="73">
        <v>168950</v>
      </c>
      <c r="E57" s="73">
        <v>136947</v>
      </c>
      <c r="F57" s="73">
        <v>29756</v>
      </c>
      <c r="G57" s="73">
        <v>2247</v>
      </c>
      <c r="H57" s="73">
        <v>7551</v>
      </c>
      <c r="I57" s="67">
        <v>8</v>
      </c>
      <c r="J57" s="67">
        <v>98</v>
      </c>
      <c r="K57" s="67">
        <v>158117</v>
      </c>
      <c r="L57" s="138">
        <v>84.5</v>
      </c>
      <c r="M57" s="69">
        <v>4658</v>
      </c>
      <c r="N57" s="69">
        <v>70</v>
      </c>
      <c r="O57" s="73">
        <v>7</v>
      </c>
      <c r="P57" s="73">
        <v>26</v>
      </c>
      <c r="Q57" s="73">
        <v>50884</v>
      </c>
      <c r="R57" s="73">
        <v>136</v>
      </c>
      <c r="S57" s="73">
        <v>542</v>
      </c>
      <c r="T57" s="73">
        <v>640900</v>
      </c>
    </row>
    <row r="58" spans="1:20" ht="18" customHeight="1">
      <c r="A58" s="52" t="s">
        <v>54</v>
      </c>
      <c r="B58" s="53">
        <v>18698</v>
      </c>
      <c r="C58" s="54">
        <v>8206</v>
      </c>
      <c r="D58" s="54">
        <v>790485</v>
      </c>
      <c r="E58" s="54">
        <v>498433</v>
      </c>
      <c r="F58" s="54">
        <v>230707</v>
      </c>
      <c r="G58" s="54">
        <v>61345</v>
      </c>
      <c r="H58" s="57">
        <v>51164</v>
      </c>
      <c r="I58" s="54">
        <v>136</v>
      </c>
      <c r="J58" s="54">
        <v>4183</v>
      </c>
      <c r="K58" s="54">
        <v>12198895</v>
      </c>
      <c r="L58" s="137">
        <v>81.1</v>
      </c>
      <c r="M58" s="57">
        <f>SUM(M59:M63)</f>
        <v>33243</v>
      </c>
      <c r="N58" s="57">
        <f>SUM(N59:N63)</f>
        <v>369</v>
      </c>
      <c r="O58" s="57">
        <f aca="true" t="shared" si="6" ref="O58:T58">SUM(O59:O63)</f>
        <v>203</v>
      </c>
      <c r="P58" s="57">
        <f t="shared" si="6"/>
        <v>1888</v>
      </c>
      <c r="Q58" s="57">
        <f t="shared" si="6"/>
        <v>12032615</v>
      </c>
      <c r="R58" s="57">
        <f t="shared" si="6"/>
        <v>861</v>
      </c>
      <c r="S58" s="57">
        <f t="shared" si="6"/>
        <v>5411</v>
      </c>
      <c r="T58" s="57">
        <f t="shared" si="6"/>
        <v>5870127</v>
      </c>
    </row>
    <row r="59" spans="1:20" ht="18" customHeight="1">
      <c r="A59" s="65" t="s">
        <v>55</v>
      </c>
      <c r="B59" s="66">
        <v>2696</v>
      </c>
      <c r="C59" s="67">
        <v>1174</v>
      </c>
      <c r="D59" s="67">
        <v>100349</v>
      </c>
      <c r="E59" s="67">
        <v>78760</v>
      </c>
      <c r="F59" s="67">
        <v>13852</v>
      </c>
      <c r="G59" s="67">
        <v>7737</v>
      </c>
      <c r="H59" s="69">
        <v>5577</v>
      </c>
      <c r="I59" s="67">
        <v>27</v>
      </c>
      <c r="J59" s="67">
        <v>561</v>
      </c>
      <c r="K59" s="67">
        <v>938262</v>
      </c>
      <c r="L59" s="138">
        <v>96.5</v>
      </c>
      <c r="M59" s="69">
        <v>6497</v>
      </c>
      <c r="N59" s="69">
        <v>56</v>
      </c>
      <c r="O59" s="69">
        <v>40</v>
      </c>
      <c r="P59" s="69">
        <v>292</v>
      </c>
      <c r="Q59" s="69">
        <v>2276817</v>
      </c>
      <c r="R59" s="69">
        <v>148</v>
      </c>
      <c r="S59" s="69">
        <v>848</v>
      </c>
      <c r="T59" s="69">
        <v>568657</v>
      </c>
    </row>
    <row r="60" spans="1:20" ht="18" customHeight="1">
      <c r="A60" s="65" t="s">
        <v>56</v>
      </c>
      <c r="B60" s="66">
        <v>1778</v>
      </c>
      <c r="C60" s="67">
        <v>681</v>
      </c>
      <c r="D60" s="67">
        <v>75635</v>
      </c>
      <c r="E60" s="67">
        <v>71081</v>
      </c>
      <c r="F60" s="67">
        <v>4507</v>
      </c>
      <c r="G60" s="67">
        <v>47</v>
      </c>
      <c r="H60" s="69" t="s">
        <v>125</v>
      </c>
      <c r="I60" s="67">
        <v>21</v>
      </c>
      <c r="J60" s="67">
        <v>892</v>
      </c>
      <c r="K60" s="67">
        <v>4836244</v>
      </c>
      <c r="L60" s="138">
        <v>0</v>
      </c>
      <c r="M60" s="69">
        <v>3541</v>
      </c>
      <c r="N60" s="69">
        <v>103</v>
      </c>
      <c r="O60" s="69">
        <v>45</v>
      </c>
      <c r="P60" s="69">
        <v>650</v>
      </c>
      <c r="Q60" s="69">
        <v>4960716</v>
      </c>
      <c r="R60" s="69">
        <v>215</v>
      </c>
      <c r="S60" s="69">
        <v>2033</v>
      </c>
      <c r="T60" s="69">
        <v>2757251</v>
      </c>
    </row>
    <row r="61" spans="1:20" ht="18" customHeight="1">
      <c r="A61" s="65" t="s">
        <v>57</v>
      </c>
      <c r="B61" s="66">
        <v>2993</v>
      </c>
      <c r="C61" s="67">
        <v>1442</v>
      </c>
      <c r="D61" s="67">
        <v>146346</v>
      </c>
      <c r="E61" s="67">
        <v>83411</v>
      </c>
      <c r="F61" s="67">
        <v>56488</v>
      </c>
      <c r="G61" s="67">
        <v>6447</v>
      </c>
      <c r="H61" s="69">
        <v>2129</v>
      </c>
      <c r="I61" s="67">
        <v>41</v>
      </c>
      <c r="J61" s="67">
        <v>1788</v>
      </c>
      <c r="K61" s="67">
        <v>4971070</v>
      </c>
      <c r="L61" s="138">
        <v>98.4</v>
      </c>
      <c r="M61" s="69">
        <v>12592</v>
      </c>
      <c r="N61" s="69">
        <v>138</v>
      </c>
      <c r="O61" s="69">
        <v>71</v>
      </c>
      <c r="P61" s="69">
        <v>701</v>
      </c>
      <c r="Q61" s="69">
        <v>4286174</v>
      </c>
      <c r="R61" s="69">
        <v>180</v>
      </c>
      <c r="S61" s="69">
        <v>1239</v>
      </c>
      <c r="T61" s="69">
        <v>1250218</v>
      </c>
    </row>
    <row r="62" spans="1:20" ht="18" customHeight="1">
      <c r="A62" s="65" t="s">
        <v>58</v>
      </c>
      <c r="B62" s="66">
        <v>3034</v>
      </c>
      <c r="C62" s="67">
        <v>1270</v>
      </c>
      <c r="D62" s="67">
        <v>101101</v>
      </c>
      <c r="E62" s="67">
        <v>65502</v>
      </c>
      <c r="F62" s="67">
        <v>21072</v>
      </c>
      <c r="G62" s="67">
        <v>14527</v>
      </c>
      <c r="H62" s="69">
        <v>2595</v>
      </c>
      <c r="I62" s="67">
        <v>26</v>
      </c>
      <c r="J62" s="67">
        <v>573</v>
      </c>
      <c r="K62" s="67">
        <v>855401</v>
      </c>
      <c r="L62" s="138">
        <v>85.1</v>
      </c>
      <c r="M62" s="69">
        <v>4235</v>
      </c>
      <c r="N62" s="69">
        <v>37</v>
      </c>
      <c r="O62" s="69">
        <v>23</v>
      </c>
      <c r="P62" s="69">
        <v>100</v>
      </c>
      <c r="Q62" s="69">
        <v>198219</v>
      </c>
      <c r="R62" s="69">
        <v>100</v>
      </c>
      <c r="S62" s="69">
        <v>401</v>
      </c>
      <c r="T62" s="69">
        <v>435361</v>
      </c>
    </row>
    <row r="63" spans="1:20" ht="18" customHeight="1">
      <c r="A63" s="65" t="s">
        <v>90</v>
      </c>
      <c r="B63" s="72">
        <v>8197</v>
      </c>
      <c r="C63" s="73">
        <v>3639</v>
      </c>
      <c r="D63" s="73">
        <v>367054</v>
      </c>
      <c r="E63" s="73">
        <v>199679</v>
      </c>
      <c r="F63" s="73">
        <v>134788</v>
      </c>
      <c r="G63" s="73">
        <v>32587</v>
      </c>
      <c r="H63" s="73">
        <v>40863</v>
      </c>
      <c r="I63" s="67">
        <v>21</v>
      </c>
      <c r="J63" s="67">
        <v>369</v>
      </c>
      <c r="K63" s="67">
        <v>597918</v>
      </c>
      <c r="L63" s="138">
        <v>70.2</v>
      </c>
      <c r="M63" s="69">
        <v>6378</v>
      </c>
      <c r="N63" s="69">
        <v>35</v>
      </c>
      <c r="O63" s="73">
        <v>24</v>
      </c>
      <c r="P63" s="73">
        <v>145</v>
      </c>
      <c r="Q63" s="73">
        <v>310689</v>
      </c>
      <c r="R63" s="73">
        <v>218</v>
      </c>
      <c r="S63" s="73">
        <v>890</v>
      </c>
      <c r="T63" s="73">
        <v>858640</v>
      </c>
    </row>
    <row r="64" spans="1:20" ht="18" customHeight="1">
      <c r="A64" s="52" t="s">
        <v>59</v>
      </c>
      <c r="B64" s="53">
        <v>3284</v>
      </c>
      <c r="C64" s="54">
        <v>1700</v>
      </c>
      <c r="D64" s="54">
        <v>108525</v>
      </c>
      <c r="E64" s="54">
        <v>87791</v>
      </c>
      <c r="F64" s="54">
        <v>2816</v>
      </c>
      <c r="G64" s="54">
        <v>17918</v>
      </c>
      <c r="H64" s="57">
        <v>338</v>
      </c>
      <c r="I64" s="54">
        <v>9</v>
      </c>
      <c r="J64" s="54">
        <v>62</v>
      </c>
      <c r="K64" s="54">
        <v>51849</v>
      </c>
      <c r="L64" s="137">
        <v>83.7</v>
      </c>
      <c r="M64" s="57">
        <f>M65</f>
        <v>4101</v>
      </c>
      <c r="N64" s="57">
        <f>N65</f>
        <v>64</v>
      </c>
      <c r="O64" s="57">
        <f aca="true" t="shared" si="7" ref="O64:T64">SUM(O65)</f>
        <v>22</v>
      </c>
      <c r="P64" s="57">
        <f t="shared" si="7"/>
        <v>85</v>
      </c>
      <c r="Q64" s="57">
        <f t="shared" si="7"/>
        <v>121185</v>
      </c>
      <c r="R64" s="57">
        <f t="shared" si="7"/>
        <v>95</v>
      </c>
      <c r="S64" s="57">
        <f t="shared" si="7"/>
        <v>638</v>
      </c>
      <c r="T64" s="57">
        <f t="shared" si="7"/>
        <v>697701</v>
      </c>
    </row>
    <row r="65" spans="1:20" ht="18" customHeight="1">
      <c r="A65" s="65" t="s">
        <v>91</v>
      </c>
      <c r="B65" s="72">
        <v>3284</v>
      </c>
      <c r="C65" s="73">
        <v>1700</v>
      </c>
      <c r="D65" s="73">
        <v>108525</v>
      </c>
      <c r="E65" s="73">
        <v>87791</v>
      </c>
      <c r="F65" s="73">
        <v>2816</v>
      </c>
      <c r="G65" s="73">
        <v>17918</v>
      </c>
      <c r="H65" s="73">
        <v>338</v>
      </c>
      <c r="I65" s="67">
        <v>9</v>
      </c>
      <c r="J65" s="67">
        <v>62</v>
      </c>
      <c r="K65" s="67">
        <v>51849</v>
      </c>
      <c r="L65" s="138">
        <v>83.7</v>
      </c>
      <c r="M65" s="69">
        <v>4101</v>
      </c>
      <c r="N65" s="69">
        <v>64</v>
      </c>
      <c r="O65" s="73">
        <v>22</v>
      </c>
      <c r="P65" s="73">
        <v>85</v>
      </c>
      <c r="Q65" s="73">
        <v>121185</v>
      </c>
      <c r="R65" s="73">
        <v>95</v>
      </c>
      <c r="S65" s="73">
        <v>638</v>
      </c>
      <c r="T65" s="73">
        <v>697701</v>
      </c>
    </row>
    <row r="66" spans="1:20" ht="18" customHeight="1">
      <c r="A66" s="52" t="s">
        <v>96</v>
      </c>
      <c r="B66" s="53">
        <v>5015</v>
      </c>
      <c r="C66" s="54">
        <v>2154</v>
      </c>
      <c r="D66" s="54">
        <v>120874</v>
      </c>
      <c r="E66" s="54">
        <v>50847</v>
      </c>
      <c r="F66" s="54">
        <v>7989</v>
      </c>
      <c r="G66" s="54">
        <v>62038</v>
      </c>
      <c r="H66" s="57">
        <v>20547</v>
      </c>
      <c r="I66" s="54">
        <v>39</v>
      </c>
      <c r="J66" s="54">
        <v>923</v>
      </c>
      <c r="K66" s="54">
        <v>2011568</v>
      </c>
      <c r="L66" s="137">
        <v>78</v>
      </c>
      <c r="M66" s="57">
        <f>SUM(M67:M68)</f>
        <v>8274</v>
      </c>
      <c r="N66" s="57">
        <f>SUM(N67:N68)</f>
        <v>86</v>
      </c>
      <c r="O66" s="57">
        <f aca="true" t="shared" si="8" ref="O66:T66">SUM(O67:O68)</f>
        <v>35</v>
      </c>
      <c r="P66" s="57">
        <f t="shared" si="8"/>
        <v>248</v>
      </c>
      <c r="Q66" s="57">
        <f t="shared" si="8"/>
        <v>513349</v>
      </c>
      <c r="R66" s="57">
        <f t="shared" si="8"/>
        <v>217</v>
      </c>
      <c r="S66" s="57">
        <f t="shared" si="8"/>
        <v>980</v>
      </c>
      <c r="T66" s="57">
        <f t="shared" si="8"/>
        <v>1163661</v>
      </c>
    </row>
    <row r="67" spans="1:20" ht="18" customHeight="1">
      <c r="A67" s="65" t="s">
        <v>60</v>
      </c>
      <c r="B67" s="66">
        <v>4034</v>
      </c>
      <c r="C67" s="67">
        <v>1696</v>
      </c>
      <c r="D67" s="67">
        <v>96966</v>
      </c>
      <c r="E67" s="67">
        <v>44245</v>
      </c>
      <c r="F67" s="67">
        <v>6259</v>
      </c>
      <c r="G67" s="67">
        <v>46462</v>
      </c>
      <c r="H67" s="69">
        <v>18354</v>
      </c>
      <c r="I67" s="67">
        <v>30</v>
      </c>
      <c r="J67" s="67">
        <v>830</v>
      </c>
      <c r="K67" s="67">
        <v>1913063</v>
      </c>
      <c r="L67" s="138">
        <v>72.4</v>
      </c>
      <c r="M67" s="69">
        <v>6533</v>
      </c>
      <c r="N67" s="69">
        <v>58</v>
      </c>
      <c r="O67" s="69">
        <v>30</v>
      </c>
      <c r="P67" s="69">
        <v>212</v>
      </c>
      <c r="Q67" s="69">
        <v>379884</v>
      </c>
      <c r="R67" s="69">
        <v>183</v>
      </c>
      <c r="S67" s="69">
        <v>861</v>
      </c>
      <c r="T67" s="69">
        <v>1004383</v>
      </c>
    </row>
    <row r="68" spans="1:20" ht="18" customHeight="1">
      <c r="A68" s="65" t="s">
        <v>61</v>
      </c>
      <c r="B68" s="66">
        <v>981</v>
      </c>
      <c r="C68" s="67">
        <v>458</v>
      </c>
      <c r="D68" s="67">
        <v>23908</v>
      </c>
      <c r="E68" s="67">
        <v>6602</v>
      </c>
      <c r="F68" s="67">
        <v>1730</v>
      </c>
      <c r="G68" s="67">
        <v>15576</v>
      </c>
      <c r="H68" s="69">
        <v>2193</v>
      </c>
      <c r="I68" s="67">
        <v>9</v>
      </c>
      <c r="J68" s="67">
        <v>93</v>
      </c>
      <c r="K68" s="67">
        <v>98505</v>
      </c>
      <c r="L68" s="138">
        <v>99.2</v>
      </c>
      <c r="M68" s="69">
        <v>1741</v>
      </c>
      <c r="N68" s="69">
        <v>28</v>
      </c>
      <c r="O68" s="69">
        <v>5</v>
      </c>
      <c r="P68" s="139">
        <v>36</v>
      </c>
      <c r="Q68" s="139">
        <v>133465</v>
      </c>
      <c r="R68" s="69">
        <v>34</v>
      </c>
      <c r="S68" s="139">
        <v>119</v>
      </c>
      <c r="T68" s="139">
        <v>159278</v>
      </c>
    </row>
    <row r="69" spans="1:20" ht="18" customHeight="1">
      <c r="A69" s="52" t="s">
        <v>62</v>
      </c>
      <c r="B69" s="53">
        <v>15855</v>
      </c>
      <c r="C69" s="54">
        <v>6461</v>
      </c>
      <c r="D69" s="54">
        <v>683592</v>
      </c>
      <c r="E69" s="54">
        <v>505444</v>
      </c>
      <c r="F69" s="54">
        <v>101458</v>
      </c>
      <c r="G69" s="54">
        <v>76690</v>
      </c>
      <c r="H69" s="57">
        <v>111677</v>
      </c>
      <c r="I69" s="54">
        <v>132</v>
      </c>
      <c r="J69" s="54">
        <v>3469</v>
      </c>
      <c r="K69" s="54">
        <v>6009846</v>
      </c>
      <c r="L69" s="137">
        <v>90.1</v>
      </c>
      <c r="M69" s="57">
        <f>SUM(M70:M78)</f>
        <v>19811</v>
      </c>
      <c r="N69" s="57">
        <f>SUM(N70:N78)</f>
        <v>159</v>
      </c>
      <c r="O69" s="57">
        <f aca="true" t="shared" si="9" ref="O69:T69">SUM(O70:O78)</f>
        <v>88</v>
      </c>
      <c r="P69" s="57">
        <f t="shared" si="9"/>
        <v>506</v>
      </c>
      <c r="Q69" s="57">
        <f t="shared" si="9"/>
        <v>4467813</v>
      </c>
      <c r="R69" s="57">
        <f t="shared" si="9"/>
        <v>562</v>
      </c>
      <c r="S69" s="57">
        <f t="shared" si="9"/>
        <v>2877</v>
      </c>
      <c r="T69" s="57">
        <f t="shared" si="9"/>
        <v>3327830</v>
      </c>
    </row>
    <row r="70" spans="1:20" ht="18" customHeight="1">
      <c r="A70" s="65" t="s">
        <v>63</v>
      </c>
      <c r="B70" s="66">
        <v>2778</v>
      </c>
      <c r="C70" s="67">
        <v>1116</v>
      </c>
      <c r="D70" s="67">
        <v>134244</v>
      </c>
      <c r="E70" s="67">
        <v>92664</v>
      </c>
      <c r="F70" s="67">
        <v>28302</v>
      </c>
      <c r="G70" s="67">
        <v>13278</v>
      </c>
      <c r="H70" s="69">
        <v>5004</v>
      </c>
      <c r="I70" s="67">
        <v>15</v>
      </c>
      <c r="J70" s="67">
        <v>1479</v>
      </c>
      <c r="K70" s="67">
        <v>3809201</v>
      </c>
      <c r="L70" s="138">
        <v>89.5</v>
      </c>
      <c r="M70" s="69">
        <v>3734</v>
      </c>
      <c r="N70" s="69">
        <v>41</v>
      </c>
      <c r="O70" s="69">
        <v>15</v>
      </c>
      <c r="P70" s="69">
        <v>86</v>
      </c>
      <c r="Q70" s="69">
        <v>3332234</v>
      </c>
      <c r="R70" s="69">
        <v>110</v>
      </c>
      <c r="S70" s="69">
        <v>770</v>
      </c>
      <c r="T70" s="69">
        <v>941800</v>
      </c>
    </row>
    <row r="71" spans="1:20" ht="18" customHeight="1">
      <c r="A71" s="65" t="s">
        <v>64</v>
      </c>
      <c r="B71" s="66">
        <v>3069</v>
      </c>
      <c r="C71" s="67">
        <v>1281</v>
      </c>
      <c r="D71" s="67">
        <v>121147</v>
      </c>
      <c r="E71" s="67">
        <v>101645</v>
      </c>
      <c r="F71" s="67">
        <v>9678</v>
      </c>
      <c r="G71" s="67">
        <v>9824</v>
      </c>
      <c r="H71" s="69">
        <v>13323</v>
      </c>
      <c r="I71" s="67">
        <v>28</v>
      </c>
      <c r="J71" s="67">
        <v>497</v>
      </c>
      <c r="K71" s="67">
        <v>539344</v>
      </c>
      <c r="L71" s="138">
        <v>92.2</v>
      </c>
      <c r="M71" s="69">
        <v>3685</v>
      </c>
      <c r="N71" s="69">
        <v>27</v>
      </c>
      <c r="O71" s="69">
        <v>22</v>
      </c>
      <c r="P71" s="69">
        <v>146</v>
      </c>
      <c r="Q71" s="69">
        <v>416991</v>
      </c>
      <c r="R71" s="69">
        <v>112</v>
      </c>
      <c r="S71" s="69">
        <v>637</v>
      </c>
      <c r="T71" s="69">
        <v>722495</v>
      </c>
    </row>
    <row r="72" spans="1:20" ht="18" customHeight="1">
      <c r="A72" s="65" t="s">
        <v>65</v>
      </c>
      <c r="B72" s="66">
        <v>1268</v>
      </c>
      <c r="C72" s="67">
        <v>480</v>
      </c>
      <c r="D72" s="67">
        <v>44082</v>
      </c>
      <c r="E72" s="67">
        <v>37616</v>
      </c>
      <c r="F72" s="67">
        <v>5055</v>
      </c>
      <c r="G72" s="67">
        <v>1411</v>
      </c>
      <c r="H72" s="69">
        <v>3564</v>
      </c>
      <c r="I72" s="67">
        <v>19</v>
      </c>
      <c r="J72" s="67">
        <v>281</v>
      </c>
      <c r="K72" s="67">
        <v>277234</v>
      </c>
      <c r="L72" s="138">
        <v>96.2</v>
      </c>
      <c r="M72" s="69">
        <v>1352</v>
      </c>
      <c r="N72" s="69">
        <v>8</v>
      </c>
      <c r="O72" s="69">
        <v>5</v>
      </c>
      <c r="P72" s="69">
        <v>31</v>
      </c>
      <c r="Q72" s="69">
        <v>34022</v>
      </c>
      <c r="R72" s="69">
        <v>54</v>
      </c>
      <c r="S72" s="69">
        <v>172</v>
      </c>
      <c r="T72" s="69">
        <v>169713</v>
      </c>
    </row>
    <row r="73" spans="1:20" ht="18" customHeight="1">
      <c r="A73" s="65" t="s">
        <v>66</v>
      </c>
      <c r="B73" s="66">
        <v>778</v>
      </c>
      <c r="C73" s="67">
        <v>266</v>
      </c>
      <c r="D73" s="67">
        <v>24707</v>
      </c>
      <c r="E73" s="67">
        <v>18098</v>
      </c>
      <c r="F73" s="67">
        <v>806</v>
      </c>
      <c r="G73" s="67">
        <v>5803</v>
      </c>
      <c r="H73" s="69">
        <v>18514</v>
      </c>
      <c r="I73" s="67">
        <v>6</v>
      </c>
      <c r="J73" s="67">
        <v>73</v>
      </c>
      <c r="K73" s="67">
        <v>125610</v>
      </c>
      <c r="L73" s="138">
        <v>88.3</v>
      </c>
      <c r="M73" s="69">
        <v>782</v>
      </c>
      <c r="N73" s="69">
        <v>1</v>
      </c>
      <c r="O73" s="69">
        <v>3</v>
      </c>
      <c r="P73" s="69">
        <v>6</v>
      </c>
      <c r="Q73" s="69">
        <v>2150</v>
      </c>
      <c r="R73" s="69">
        <v>19</v>
      </c>
      <c r="S73" s="69">
        <v>55</v>
      </c>
      <c r="T73" s="69">
        <v>40333</v>
      </c>
    </row>
    <row r="74" spans="1:20" ht="18" customHeight="1">
      <c r="A74" s="65" t="s">
        <v>67</v>
      </c>
      <c r="B74" s="66">
        <v>1585</v>
      </c>
      <c r="C74" s="67">
        <v>605</v>
      </c>
      <c r="D74" s="67">
        <v>69104</v>
      </c>
      <c r="E74" s="67">
        <v>35945</v>
      </c>
      <c r="F74" s="67">
        <v>16994</v>
      </c>
      <c r="G74" s="67">
        <v>16165</v>
      </c>
      <c r="H74" s="69">
        <v>7143</v>
      </c>
      <c r="I74" s="67">
        <v>10</v>
      </c>
      <c r="J74" s="67">
        <v>113</v>
      </c>
      <c r="K74" s="67">
        <v>106401</v>
      </c>
      <c r="L74" s="138">
        <v>79.5</v>
      </c>
      <c r="M74" s="69">
        <v>1691</v>
      </c>
      <c r="N74" s="69">
        <v>13</v>
      </c>
      <c r="O74" s="69">
        <v>6</v>
      </c>
      <c r="P74" s="69">
        <v>76</v>
      </c>
      <c r="Q74" s="69">
        <v>138135</v>
      </c>
      <c r="R74" s="69">
        <v>34</v>
      </c>
      <c r="S74" s="69">
        <v>166</v>
      </c>
      <c r="T74" s="69">
        <v>193310</v>
      </c>
    </row>
    <row r="75" spans="1:20" ht="18" customHeight="1">
      <c r="A75" s="65" t="s">
        <v>68</v>
      </c>
      <c r="B75" s="66">
        <v>125</v>
      </c>
      <c r="C75" s="67">
        <v>47</v>
      </c>
      <c r="D75" s="67">
        <v>2653</v>
      </c>
      <c r="E75" s="67">
        <v>857</v>
      </c>
      <c r="F75" s="67">
        <v>543</v>
      </c>
      <c r="G75" s="67">
        <v>1253</v>
      </c>
      <c r="H75" s="69">
        <v>24210</v>
      </c>
      <c r="I75" s="67">
        <v>5</v>
      </c>
      <c r="J75" s="67">
        <v>77</v>
      </c>
      <c r="K75" s="67">
        <v>62402</v>
      </c>
      <c r="L75" s="138">
        <v>45.9</v>
      </c>
      <c r="M75" s="69">
        <v>516</v>
      </c>
      <c r="N75" s="69">
        <v>4</v>
      </c>
      <c r="O75" s="69">
        <v>1</v>
      </c>
      <c r="P75" s="69">
        <v>0</v>
      </c>
      <c r="Q75" s="69">
        <v>9153</v>
      </c>
      <c r="R75" s="69">
        <v>17</v>
      </c>
      <c r="S75" s="139">
        <v>60</v>
      </c>
      <c r="T75" s="139">
        <v>35670</v>
      </c>
    </row>
    <row r="76" spans="1:20" ht="18" customHeight="1">
      <c r="A76" s="65" t="s">
        <v>69</v>
      </c>
      <c r="B76" s="66">
        <v>1105</v>
      </c>
      <c r="C76" s="67">
        <v>398</v>
      </c>
      <c r="D76" s="67">
        <v>33714</v>
      </c>
      <c r="E76" s="67">
        <v>15312</v>
      </c>
      <c r="F76" s="67">
        <v>7283</v>
      </c>
      <c r="G76" s="67">
        <v>11119</v>
      </c>
      <c r="H76" s="69">
        <v>10660</v>
      </c>
      <c r="I76" s="67">
        <v>6</v>
      </c>
      <c r="J76" s="67">
        <v>64</v>
      </c>
      <c r="K76" s="67">
        <v>80351</v>
      </c>
      <c r="L76" s="138">
        <v>94.3</v>
      </c>
      <c r="M76" s="69">
        <v>1066</v>
      </c>
      <c r="N76" s="69">
        <v>2</v>
      </c>
      <c r="O76" s="69">
        <v>3</v>
      </c>
      <c r="P76" s="139">
        <v>13</v>
      </c>
      <c r="Q76" s="139">
        <v>21736</v>
      </c>
      <c r="R76" s="69">
        <v>14</v>
      </c>
      <c r="S76" s="139">
        <v>98</v>
      </c>
      <c r="T76" s="139">
        <v>57661</v>
      </c>
    </row>
    <row r="77" spans="1:20" ht="18" customHeight="1">
      <c r="A77" s="65" t="s">
        <v>70</v>
      </c>
      <c r="B77" s="66">
        <v>925</v>
      </c>
      <c r="C77" s="67">
        <v>330</v>
      </c>
      <c r="D77" s="67">
        <v>20827</v>
      </c>
      <c r="E77" s="67">
        <v>9882</v>
      </c>
      <c r="F77" s="67">
        <v>2040</v>
      </c>
      <c r="G77" s="67">
        <v>8905</v>
      </c>
      <c r="H77" s="69">
        <v>18447</v>
      </c>
      <c r="I77" s="67">
        <v>3</v>
      </c>
      <c r="J77" s="67">
        <v>32</v>
      </c>
      <c r="K77" s="67">
        <v>42899</v>
      </c>
      <c r="L77" s="138">
        <v>69.4</v>
      </c>
      <c r="M77" s="69">
        <v>1165</v>
      </c>
      <c r="N77" s="69">
        <v>10</v>
      </c>
      <c r="O77" s="139">
        <v>1</v>
      </c>
      <c r="P77" s="139">
        <v>2</v>
      </c>
      <c r="Q77" s="139">
        <v>6551</v>
      </c>
      <c r="R77" s="69">
        <v>39</v>
      </c>
      <c r="S77" s="69">
        <v>119</v>
      </c>
      <c r="T77" s="69">
        <v>94840</v>
      </c>
    </row>
    <row r="78" spans="1:20" ht="18" customHeight="1">
      <c r="A78" s="65" t="s">
        <v>71</v>
      </c>
      <c r="B78" s="66">
        <v>4222</v>
      </c>
      <c r="C78" s="67">
        <v>1938</v>
      </c>
      <c r="D78" s="67">
        <v>233114</v>
      </c>
      <c r="E78" s="67">
        <v>193425</v>
      </c>
      <c r="F78" s="67">
        <v>30757</v>
      </c>
      <c r="G78" s="67">
        <v>8932</v>
      </c>
      <c r="H78" s="71">
        <v>10812</v>
      </c>
      <c r="I78" s="67">
        <v>40</v>
      </c>
      <c r="J78" s="67">
        <v>853</v>
      </c>
      <c r="K78" s="67">
        <v>966404</v>
      </c>
      <c r="L78" s="138">
        <v>98.3</v>
      </c>
      <c r="M78" s="69">
        <v>5820</v>
      </c>
      <c r="N78" s="69">
        <v>53</v>
      </c>
      <c r="O78" s="73">
        <v>32</v>
      </c>
      <c r="P78" s="73">
        <v>146</v>
      </c>
      <c r="Q78" s="73">
        <v>506841</v>
      </c>
      <c r="R78" s="73">
        <v>163</v>
      </c>
      <c r="S78" s="73">
        <v>800</v>
      </c>
      <c r="T78" s="73">
        <v>1072008</v>
      </c>
    </row>
    <row r="79" spans="1:20" ht="18" customHeight="1">
      <c r="A79" s="52" t="s">
        <v>72</v>
      </c>
      <c r="B79" s="53">
        <v>1114</v>
      </c>
      <c r="C79" s="54">
        <v>525</v>
      </c>
      <c r="D79" s="54">
        <v>39339</v>
      </c>
      <c r="E79" s="54">
        <v>20948</v>
      </c>
      <c r="F79" s="54">
        <v>11933</v>
      </c>
      <c r="G79" s="54">
        <v>6458</v>
      </c>
      <c r="H79" s="57">
        <v>4145</v>
      </c>
      <c r="I79" s="54">
        <v>11</v>
      </c>
      <c r="J79" s="54">
        <v>319</v>
      </c>
      <c r="K79" s="54">
        <v>302141</v>
      </c>
      <c r="L79" s="137">
        <v>96.6</v>
      </c>
      <c r="M79" s="57">
        <f>M80</f>
        <v>2569</v>
      </c>
      <c r="N79" s="57">
        <f>N80</f>
        <v>12</v>
      </c>
      <c r="O79" s="57">
        <f aca="true" t="shared" si="10" ref="O79:T79">SUM(O80)</f>
        <v>8</v>
      </c>
      <c r="P79" s="57">
        <f t="shared" si="10"/>
        <v>29</v>
      </c>
      <c r="Q79" s="57">
        <f t="shared" si="10"/>
        <v>121827</v>
      </c>
      <c r="R79" s="57">
        <f t="shared" si="10"/>
        <v>101</v>
      </c>
      <c r="S79" s="57">
        <f t="shared" si="10"/>
        <v>400</v>
      </c>
      <c r="T79" s="57">
        <f t="shared" si="10"/>
        <v>395871</v>
      </c>
    </row>
    <row r="80" spans="1:20" ht="18" customHeight="1">
      <c r="A80" s="65" t="s">
        <v>73</v>
      </c>
      <c r="B80" s="66">
        <v>1114</v>
      </c>
      <c r="C80" s="67">
        <v>525</v>
      </c>
      <c r="D80" s="67">
        <v>39339</v>
      </c>
      <c r="E80" s="67">
        <v>20948</v>
      </c>
      <c r="F80" s="67">
        <v>11933</v>
      </c>
      <c r="G80" s="67">
        <v>6458</v>
      </c>
      <c r="H80" s="69">
        <v>4145</v>
      </c>
      <c r="I80" s="67">
        <v>11</v>
      </c>
      <c r="J80" s="67">
        <v>319</v>
      </c>
      <c r="K80" s="67">
        <v>302141</v>
      </c>
      <c r="L80" s="138">
        <v>96.6</v>
      </c>
      <c r="M80" s="69">
        <v>2569</v>
      </c>
      <c r="N80" s="69">
        <v>12</v>
      </c>
      <c r="O80" s="69">
        <v>8</v>
      </c>
      <c r="P80" s="69">
        <v>29</v>
      </c>
      <c r="Q80" s="69">
        <v>121827</v>
      </c>
      <c r="R80" s="69">
        <v>101</v>
      </c>
      <c r="S80" s="69">
        <v>400</v>
      </c>
      <c r="T80" s="69">
        <v>395871</v>
      </c>
    </row>
    <row r="81" spans="1:20" ht="18" customHeight="1">
      <c r="A81" s="78" t="s">
        <v>78</v>
      </c>
      <c r="B81" s="79" t="s">
        <v>185</v>
      </c>
      <c r="C81" s="80"/>
      <c r="D81" s="80"/>
      <c r="E81" s="80"/>
      <c r="F81" s="80"/>
      <c r="G81" s="81"/>
      <c r="H81" s="82" t="s">
        <v>167</v>
      </c>
      <c r="I81" s="83" t="s">
        <v>215</v>
      </c>
      <c r="J81" s="84"/>
      <c r="K81" s="84"/>
      <c r="L81" s="82" t="s">
        <v>218</v>
      </c>
      <c r="M81" s="85" t="s">
        <v>168</v>
      </c>
      <c r="N81" s="86" t="s">
        <v>169</v>
      </c>
      <c r="O81" s="87" t="s">
        <v>215</v>
      </c>
      <c r="P81" s="88"/>
      <c r="Q81" s="88"/>
      <c r="R81" s="88"/>
      <c r="S81" s="88"/>
      <c r="T81" s="88"/>
    </row>
    <row r="82" spans="1:20" ht="18" customHeight="1">
      <c r="A82" s="89"/>
      <c r="B82" s="90"/>
      <c r="C82" s="91"/>
      <c r="D82" s="91"/>
      <c r="E82" s="91"/>
      <c r="F82" s="91"/>
      <c r="G82" s="92"/>
      <c r="H82" s="93" t="s">
        <v>186</v>
      </c>
      <c r="I82" s="94"/>
      <c r="J82" s="95"/>
      <c r="K82" s="95"/>
      <c r="L82" s="93" t="s">
        <v>219</v>
      </c>
      <c r="M82" s="96" t="s">
        <v>170</v>
      </c>
      <c r="N82" s="97"/>
      <c r="O82" s="98"/>
      <c r="P82" s="99"/>
      <c r="Q82" s="99"/>
      <c r="R82" s="99"/>
      <c r="S82" s="99"/>
      <c r="T82" s="99"/>
    </row>
    <row r="83" spans="1:20" ht="18" customHeight="1">
      <c r="A83" s="100" t="s">
        <v>79</v>
      </c>
      <c r="B83" s="101" t="s">
        <v>94</v>
      </c>
      <c r="C83" s="102"/>
      <c r="D83" s="102"/>
      <c r="E83" s="102"/>
      <c r="F83" s="102"/>
      <c r="G83" s="103"/>
      <c r="H83" s="104" t="s">
        <v>94</v>
      </c>
      <c r="I83" s="105" t="s">
        <v>228</v>
      </c>
      <c r="J83" s="106"/>
      <c r="K83" s="106"/>
      <c r="L83" s="104" t="s">
        <v>220</v>
      </c>
      <c r="M83" s="65" t="s">
        <v>171</v>
      </c>
      <c r="N83" s="107" t="s">
        <v>172</v>
      </c>
      <c r="O83" s="105" t="s">
        <v>228</v>
      </c>
      <c r="P83" s="109"/>
      <c r="Q83" s="109"/>
      <c r="R83" s="109"/>
      <c r="S83" s="109"/>
      <c r="T83" s="109"/>
    </row>
    <row r="84" spans="1:20" ht="10.5" customHeight="1">
      <c r="A84" s="110"/>
      <c r="B84" s="111"/>
      <c r="C84" s="112"/>
      <c r="D84" s="112"/>
      <c r="E84" s="112"/>
      <c r="F84" s="112"/>
      <c r="G84" s="110"/>
      <c r="H84" s="113"/>
      <c r="I84" s="114"/>
      <c r="J84" s="115"/>
      <c r="K84" s="115"/>
      <c r="L84" s="113"/>
      <c r="M84" s="116"/>
      <c r="N84" s="117"/>
      <c r="O84" s="118"/>
      <c r="P84" s="119"/>
      <c r="Q84" s="119"/>
      <c r="R84" s="119"/>
      <c r="S84" s="119"/>
      <c r="T84" s="119"/>
    </row>
    <row r="85" spans="1:20" ht="11.25">
      <c r="A85" s="5"/>
      <c r="B85" s="6"/>
      <c r="C85" s="6"/>
      <c r="D85" s="6"/>
      <c r="E85" s="6"/>
      <c r="F85" s="6"/>
      <c r="G85" s="6"/>
      <c r="H85" s="5"/>
      <c r="I85" s="5"/>
      <c r="J85" s="5"/>
      <c r="K85" s="5"/>
      <c r="M85" s="140"/>
      <c r="N85" s="5"/>
      <c r="O85" s="5"/>
      <c r="P85" s="5"/>
      <c r="Q85" s="5"/>
      <c r="R85" s="5"/>
      <c r="S85" s="5"/>
      <c r="T85" s="5"/>
    </row>
    <row r="86" ht="11.25">
      <c r="M86" s="123"/>
    </row>
    <row r="87" ht="10.5">
      <c r="M87" s="5"/>
    </row>
  </sheetData>
  <sheetProtection/>
  <mergeCells count="14">
    <mergeCell ref="B46:G46"/>
    <mergeCell ref="O46:Q47"/>
    <mergeCell ref="R46:T47"/>
    <mergeCell ref="B47:B48"/>
    <mergeCell ref="D47:G47"/>
    <mergeCell ref="I47:I48"/>
    <mergeCell ref="J47:J48"/>
    <mergeCell ref="B3:G3"/>
    <mergeCell ref="O3:Q4"/>
    <mergeCell ref="R3:T4"/>
    <mergeCell ref="B4:B5"/>
    <mergeCell ref="D4:G4"/>
    <mergeCell ref="I4:I5"/>
    <mergeCell ref="J4:J5"/>
  </mergeCells>
  <printOptions/>
  <pageMargins left="0.75" right="0.75" top="1" bottom="1" header="0.512" footer="0.512"/>
  <pageSetup horizontalDpi="600" verticalDpi="600" orientation="portrait" pageOrder="overThenDown" paperSize="9" scale="89" r:id="rId1"/>
  <rowBreaks count="1" manualBreakCount="1">
    <brk id="43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79"/>
  <sheetViews>
    <sheetView showGridLines="0" workbookViewId="0" topLeftCell="A1">
      <selection activeCell="D6" sqref="D6"/>
    </sheetView>
  </sheetViews>
  <sheetFormatPr defaultColWidth="8.796875" defaultRowHeight="15"/>
  <cols>
    <col min="1" max="3" width="8.59765625" style="3" customWidth="1"/>
    <col min="4" max="4" width="8.59765625" style="240" customWidth="1"/>
    <col min="5" max="5" width="8.59765625" style="3" customWidth="1"/>
    <col min="6" max="6" width="8.59765625" style="142" customWidth="1"/>
    <col min="7" max="12" width="8.59765625" style="3" customWidth="1"/>
    <col min="13" max="13" width="8.59765625" style="360" customWidth="1"/>
    <col min="14" max="20" width="8.59765625" style="3" customWidth="1"/>
    <col min="21" max="16384" width="9" style="239" customWidth="1"/>
  </cols>
  <sheetData>
    <row r="1" spans="1:13" ht="19.5" customHeight="1">
      <c r="A1" s="125" t="s">
        <v>128</v>
      </c>
      <c r="M1" s="241"/>
    </row>
    <row r="2" spans="1:20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18" customHeight="1">
      <c r="A3" s="242"/>
      <c r="B3" s="243" t="s">
        <v>129</v>
      </c>
      <c r="C3" s="244"/>
      <c r="D3" s="245"/>
      <c r="E3" s="243" t="s">
        <v>100</v>
      </c>
      <c r="F3" s="246"/>
      <c r="G3" s="244" t="s">
        <v>101</v>
      </c>
      <c r="H3" s="246"/>
      <c r="I3" s="44" t="s">
        <v>102</v>
      </c>
      <c r="J3" s="45"/>
      <c r="K3" s="247"/>
      <c r="L3" s="248"/>
      <c r="M3" s="249" t="s">
        <v>130</v>
      </c>
      <c r="N3" s="248"/>
      <c r="O3" s="250" t="s">
        <v>103</v>
      </c>
      <c r="P3" s="250" t="s">
        <v>104</v>
      </c>
      <c r="Q3" s="11"/>
      <c r="R3" s="248"/>
      <c r="S3" s="248"/>
      <c r="T3" s="247"/>
      <c r="U3" s="251"/>
    </row>
    <row r="4" spans="1:21" ht="18" customHeight="1">
      <c r="A4" s="18" t="s">
        <v>3</v>
      </c>
      <c r="B4" s="14"/>
      <c r="C4" s="252" t="s">
        <v>105</v>
      </c>
      <c r="D4" s="253" t="s">
        <v>106</v>
      </c>
      <c r="E4" s="250"/>
      <c r="F4" s="254"/>
      <c r="G4" s="7"/>
      <c r="H4" s="250"/>
      <c r="I4" s="250"/>
      <c r="J4" s="255"/>
      <c r="K4" s="256" t="s">
        <v>107</v>
      </c>
      <c r="L4" s="257" t="s">
        <v>108</v>
      </c>
      <c r="M4" s="258" t="s">
        <v>188</v>
      </c>
      <c r="N4" s="257" t="s">
        <v>109</v>
      </c>
      <c r="O4" s="257" t="s">
        <v>110</v>
      </c>
      <c r="P4" s="257" t="s">
        <v>110</v>
      </c>
      <c r="Q4" s="257" t="s">
        <v>131</v>
      </c>
      <c r="R4" s="257" t="s">
        <v>111</v>
      </c>
      <c r="S4" s="257" t="s">
        <v>112</v>
      </c>
      <c r="T4" s="256" t="s">
        <v>113</v>
      </c>
      <c r="U4" s="251"/>
    </row>
    <row r="5" spans="1:21" ht="18" customHeight="1">
      <c r="A5" s="259"/>
      <c r="B5" s="35" t="s">
        <v>189</v>
      </c>
      <c r="C5" s="260" t="s">
        <v>114</v>
      </c>
      <c r="D5" s="261"/>
      <c r="E5" s="35" t="s">
        <v>115</v>
      </c>
      <c r="F5" s="262" t="s">
        <v>116</v>
      </c>
      <c r="G5" s="39" t="s">
        <v>117</v>
      </c>
      <c r="H5" s="35" t="s">
        <v>118</v>
      </c>
      <c r="I5" s="35" t="s">
        <v>117</v>
      </c>
      <c r="J5" s="263" t="s">
        <v>119</v>
      </c>
      <c r="K5" s="264" t="s">
        <v>120</v>
      </c>
      <c r="L5" s="32"/>
      <c r="M5" s="258"/>
      <c r="N5" s="32"/>
      <c r="O5" s="35"/>
      <c r="P5" s="35"/>
      <c r="Q5" s="265"/>
      <c r="R5" s="32"/>
      <c r="S5" s="32"/>
      <c r="T5" s="266"/>
      <c r="U5" s="251"/>
    </row>
    <row r="6" spans="1:21" ht="18" customHeight="1">
      <c r="A6" s="267"/>
      <c r="B6" s="44" t="s">
        <v>195</v>
      </c>
      <c r="C6" s="268"/>
      <c r="D6" s="269" t="s">
        <v>201</v>
      </c>
      <c r="E6" s="270" t="s">
        <v>202</v>
      </c>
      <c r="F6" s="271"/>
      <c r="G6" s="272" t="s">
        <v>222</v>
      </c>
      <c r="H6" s="273"/>
      <c r="I6" s="273"/>
      <c r="J6" s="273"/>
      <c r="K6" s="36" t="s">
        <v>205</v>
      </c>
      <c r="L6" s="43" t="s">
        <v>198</v>
      </c>
      <c r="M6" s="274" t="s">
        <v>198</v>
      </c>
      <c r="N6" s="44" t="s">
        <v>207</v>
      </c>
      <c r="O6" s="45"/>
      <c r="P6" s="45"/>
      <c r="Q6" s="275"/>
      <c r="R6" s="44" t="s">
        <v>208</v>
      </c>
      <c r="S6" s="45"/>
      <c r="T6" s="45"/>
      <c r="U6" s="251"/>
    </row>
    <row r="7" spans="1:21" ht="18" customHeight="1">
      <c r="A7" s="47"/>
      <c r="B7" s="276" t="s">
        <v>121</v>
      </c>
      <c r="C7" s="277" t="s">
        <v>122</v>
      </c>
      <c r="D7" s="278"/>
      <c r="E7" s="279" t="s">
        <v>121</v>
      </c>
      <c r="F7" s="280" t="s">
        <v>121</v>
      </c>
      <c r="G7" s="277" t="s">
        <v>132</v>
      </c>
      <c r="H7" s="277" t="s">
        <v>133</v>
      </c>
      <c r="I7" s="277" t="s">
        <v>132</v>
      </c>
      <c r="J7" s="277" t="s">
        <v>133</v>
      </c>
      <c r="K7" s="139" t="s">
        <v>123</v>
      </c>
      <c r="L7" s="281" t="s">
        <v>25</v>
      </c>
      <c r="M7" s="282" t="s">
        <v>98</v>
      </c>
      <c r="N7" s="281" t="s">
        <v>25</v>
      </c>
      <c r="O7" s="281" t="s">
        <v>25</v>
      </c>
      <c r="P7" s="281" t="s">
        <v>25</v>
      </c>
      <c r="Q7" s="281" t="s">
        <v>124</v>
      </c>
      <c r="R7" s="281" t="s">
        <v>23</v>
      </c>
      <c r="S7" s="281" t="s">
        <v>23</v>
      </c>
      <c r="T7" s="281" t="s">
        <v>23</v>
      </c>
      <c r="U7" s="251"/>
    </row>
    <row r="8" spans="1:21" s="289" customFormat="1" ht="18" customHeight="1">
      <c r="A8" s="52" t="s">
        <v>11</v>
      </c>
      <c r="B8" s="283">
        <v>4348406</v>
      </c>
      <c r="C8" s="57">
        <v>2399.1176412494992</v>
      </c>
      <c r="D8" s="284">
        <v>0.352</v>
      </c>
      <c r="E8" s="57">
        <v>821169</v>
      </c>
      <c r="F8" s="285">
        <v>789967</v>
      </c>
      <c r="G8" s="286">
        <v>392</v>
      </c>
      <c r="H8" s="286">
        <v>98665</v>
      </c>
      <c r="I8" s="286">
        <v>182</v>
      </c>
      <c r="J8" s="286">
        <v>52351</v>
      </c>
      <c r="K8" s="57">
        <v>415</v>
      </c>
      <c r="L8" s="57">
        <v>1564</v>
      </c>
      <c r="M8" s="287">
        <v>1333.63</v>
      </c>
      <c r="N8" s="57">
        <v>214</v>
      </c>
      <c r="O8" s="57">
        <v>1481</v>
      </c>
      <c r="P8" s="57">
        <v>842</v>
      </c>
      <c r="Q8" s="57">
        <v>16692</v>
      </c>
      <c r="R8" s="57">
        <v>5035</v>
      </c>
      <c r="S8" s="57">
        <v>1341</v>
      </c>
      <c r="T8" s="57">
        <v>3421</v>
      </c>
      <c r="U8" s="288"/>
    </row>
    <row r="9" spans="1:21" s="289" customFormat="1" ht="18" customHeight="1">
      <c r="A9" s="59" t="s">
        <v>27</v>
      </c>
      <c r="B9" s="283">
        <v>3573025</v>
      </c>
      <c r="C9" s="57">
        <v>2450.580349402482</v>
      </c>
      <c r="D9" s="284">
        <v>0.423</v>
      </c>
      <c r="E9" s="57">
        <v>626725</v>
      </c>
      <c r="F9" s="285">
        <v>606353</v>
      </c>
      <c r="G9" s="57">
        <v>278</v>
      </c>
      <c r="H9" s="57">
        <v>79608</v>
      </c>
      <c r="I9" s="57">
        <v>134</v>
      </c>
      <c r="J9" s="57">
        <v>42959</v>
      </c>
      <c r="K9" s="286">
        <v>150</v>
      </c>
      <c r="L9" s="57">
        <v>1357</v>
      </c>
      <c r="M9" s="287">
        <v>1195.34</v>
      </c>
      <c r="N9" s="57">
        <v>179</v>
      </c>
      <c r="O9" s="57">
        <v>1233</v>
      </c>
      <c r="P9" s="57">
        <v>713</v>
      </c>
      <c r="Q9" s="57">
        <v>14950</v>
      </c>
      <c r="R9" s="290">
        <v>4572</v>
      </c>
      <c r="S9" s="290">
        <v>1149</v>
      </c>
      <c r="T9" s="290">
        <v>3024</v>
      </c>
      <c r="U9" s="291"/>
    </row>
    <row r="10" spans="1:21" s="289" customFormat="1" ht="18" customHeight="1">
      <c r="A10" s="59" t="s">
        <v>28</v>
      </c>
      <c r="B10" s="283">
        <v>775381</v>
      </c>
      <c r="C10" s="57">
        <v>2187.437455920106</v>
      </c>
      <c r="D10" s="284">
        <v>0.32</v>
      </c>
      <c r="E10" s="57">
        <v>194444</v>
      </c>
      <c r="F10" s="285">
        <v>183614</v>
      </c>
      <c r="G10" s="57">
        <v>114</v>
      </c>
      <c r="H10" s="57">
        <v>19057</v>
      </c>
      <c r="I10" s="57">
        <v>48</v>
      </c>
      <c r="J10" s="57">
        <v>9392</v>
      </c>
      <c r="K10" s="292">
        <v>265</v>
      </c>
      <c r="L10" s="57">
        <v>207</v>
      </c>
      <c r="M10" s="287">
        <v>138.29</v>
      </c>
      <c r="N10" s="57">
        <v>35</v>
      </c>
      <c r="O10" s="57">
        <v>248</v>
      </c>
      <c r="P10" s="57">
        <v>129</v>
      </c>
      <c r="Q10" s="57">
        <v>1742</v>
      </c>
      <c r="R10" s="290">
        <v>463</v>
      </c>
      <c r="S10" s="290">
        <v>192</v>
      </c>
      <c r="T10" s="290">
        <v>397</v>
      </c>
      <c r="U10" s="291"/>
    </row>
    <row r="11" spans="1:21" ht="18" customHeight="1">
      <c r="A11" s="65" t="s">
        <v>29</v>
      </c>
      <c r="B11" s="293">
        <v>2038705</v>
      </c>
      <c r="C11" s="69">
        <v>2769.9422276871237</v>
      </c>
      <c r="D11" s="278">
        <v>0.669</v>
      </c>
      <c r="E11" s="69">
        <v>275599</v>
      </c>
      <c r="F11" s="294">
        <v>271567</v>
      </c>
      <c r="G11" s="69">
        <v>95</v>
      </c>
      <c r="H11" s="69">
        <v>41618</v>
      </c>
      <c r="I11" s="69">
        <v>53</v>
      </c>
      <c r="J11" s="69">
        <v>22603</v>
      </c>
      <c r="K11" s="139">
        <v>19</v>
      </c>
      <c r="L11" s="69">
        <v>909</v>
      </c>
      <c r="M11" s="295">
        <v>634.31</v>
      </c>
      <c r="N11" s="69">
        <v>94</v>
      </c>
      <c r="O11" s="69">
        <v>633</v>
      </c>
      <c r="P11" s="69">
        <v>391</v>
      </c>
      <c r="Q11" s="69">
        <v>8540</v>
      </c>
      <c r="R11" s="69">
        <v>3050</v>
      </c>
      <c r="S11" s="69">
        <v>682</v>
      </c>
      <c r="T11" s="69">
        <v>1881</v>
      </c>
      <c r="U11" s="251"/>
    </row>
    <row r="12" spans="1:21" ht="18" customHeight="1">
      <c r="A12" s="65" t="s">
        <v>30</v>
      </c>
      <c r="B12" s="293">
        <v>280955</v>
      </c>
      <c r="C12" s="69">
        <v>2136.278346360899</v>
      </c>
      <c r="D12" s="278">
        <v>0.473</v>
      </c>
      <c r="E12" s="69">
        <v>55375</v>
      </c>
      <c r="F12" s="294">
        <v>53462</v>
      </c>
      <c r="G12" s="69">
        <v>30</v>
      </c>
      <c r="H12" s="69">
        <v>6579</v>
      </c>
      <c r="I12" s="69">
        <v>16</v>
      </c>
      <c r="J12" s="69">
        <v>3658</v>
      </c>
      <c r="K12" s="139">
        <v>22</v>
      </c>
      <c r="L12" s="69">
        <v>63</v>
      </c>
      <c r="M12" s="295">
        <v>79.58</v>
      </c>
      <c r="N12" s="69">
        <v>12</v>
      </c>
      <c r="O12" s="69">
        <v>118</v>
      </c>
      <c r="P12" s="69">
        <v>68</v>
      </c>
      <c r="Q12" s="69">
        <v>979</v>
      </c>
      <c r="R12" s="69">
        <v>291</v>
      </c>
      <c r="S12" s="69">
        <v>101</v>
      </c>
      <c r="T12" s="69">
        <v>215</v>
      </c>
      <c r="U12" s="251"/>
    </row>
    <row r="13" spans="1:21" ht="18" customHeight="1">
      <c r="A13" s="65" t="s">
        <v>31</v>
      </c>
      <c r="B13" s="293">
        <v>73340</v>
      </c>
      <c r="C13" s="69">
        <v>2077.392448447768</v>
      </c>
      <c r="D13" s="278">
        <v>0.424</v>
      </c>
      <c r="E13" s="69">
        <v>15530</v>
      </c>
      <c r="F13" s="294">
        <v>15093</v>
      </c>
      <c r="G13" s="69">
        <v>9</v>
      </c>
      <c r="H13" s="69">
        <v>1802</v>
      </c>
      <c r="I13" s="69">
        <v>3</v>
      </c>
      <c r="J13" s="69">
        <v>984</v>
      </c>
      <c r="K13" s="139">
        <v>8</v>
      </c>
      <c r="L13" s="69">
        <v>19</v>
      </c>
      <c r="M13" s="295">
        <v>68.36</v>
      </c>
      <c r="N13" s="69">
        <v>11</v>
      </c>
      <c r="O13" s="69">
        <v>44</v>
      </c>
      <c r="P13" s="69">
        <v>25</v>
      </c>
      <c r="Q13" s="69">
        <v>437</v>
      </c>
      <c r="R13" s="69">
        <v>123</v>
      </c>
      <c r="S13" s="69">
        <v>35</v>
      </c>
      <c r="T13" s="69">
        <v>107</v>
      </c>
      <c r="U13" s="251"/>
    </row>
    <row r="14" spans="1:21" ht="18" customHeight="1">
      <c r="A14" s="65" t="s">
        <v>32</v>
      </c>
      <c r="B14" s="293">
        <v>109359</v>
      </c>
      <c r="C14" s="69">
        <v>1985.450762527233</v>
      </c>
      <c r="D14" s="278">
        <v>0.459</v>
      </c>
      <c r="E14" s="69">
        <v>22675</v>
      </c>
      <c r="F14" s="294">
        <v>22374</v>
      </c>
      <c r="G14" s="69">
        <v>10</v>
      </c>
      <c r="H14" s="69">
        <v>2851</v>
      </c>
      <c r="I14" s="69">
        <v>3</v>
      </c>
      <c r="J14" s="69">
        <v>1437</v>
      </c>
      <c r="K14" s="139">
        <v>1</v>
      </c>
      <c r="L14" s="69">
        <v>42</v>
      </c>
      <c r="M14" s="295">
        <v>41.11</v>
      </c>
      <c r="N14" s="69">
        <v>5</v>
      </c>
      <c r="O14" s="69">
        <v>47</v>
      </c>
      <c r="P14" s="69">
        <v>23</v>
      </c>
      <c r="Q14" s="69">
        <v>320</v>
      </c>
      <c r="R14" s="69">
        <v>119</v>
      </c>
      <c r="S14" s="69">
        <v>30</v>
      </c>
      <c r="T14" s="69">
        <v>68</v>
      </c>
      <c r="U14" s="251"/>
    </row>
    <row r="15" spans="1:21" ht="18" customHeight="1">
      <c r="A15" s="65" t="s">
        <v>33</v>
      </c>
      <c r="B15" s="293">
        <v>50507</v>
      </c>
      <c r="C15" s="69">
        <v>1896.0429461671297</v>
      </c>
      <c r="D15" s="278">
        <v>0.361</v>
      </c>
      <c r="E15" s="69">
        <v>15537</v>
      </c>
      <c r="F15" s="294">
        <v>15072</v>
      </c>
      <c r="G15" s="69">
        <v>8</v>
      </c>
      <c r="H15" s="69">
        <v>1280</v>
      </c>
      <c r="I15" s="69">
        <v>5</v>
      </c>
      <c r="J15" s="69">
        <v>714</v>
      </c>
      <c r="K15" s="139">
        <v>2</v>
      </c>
      <c r="L15" s="69">
        <v>8</v>
      </c>
      <c r="M15" s="295">
        <v>53.74</v>
      </c>
      <c r="N15" s="69">
        <v>8</v>
      </c>
      <c r="O15" s="69">
        <v>26</v>
      </c>
      <c r="P15" s="69">
        <v>10</v>
      </c>
      <c r="Q15" s="69">
        <v>590</v>
      </c>
      <c r="R15" s="69">
        <v>106</v>
      </c>
      <c r="S15" s="69">
        <v>16</v>
      </c>
      <c r="T15" s="69">
        <v>82</v>
      </c>
      <c r="U15" s="251"/>
    </row>
    <row r="16" spans="1:21" ht="18" customHeight="1">
      <c r="A16" s="65" t="s">
        <v>34</v>
      </c>
      <c r="B16" s="293">
        <v>149291</v>
      </c>
      <c r="C16" s="69">
        <v>2162.693307257714</v>
      </c>
      <c r="D16" s="278">
        <v>0.417</v>
      </c>
      <c r="E16" s="69">
        <v>29202</v>
      </c>
      <c r="F16" s="294">
        <v>28076</v>
      </c>
      <c r="G16" s="69">
        <v>21</v>
      </c>
      <c r="H16" s="69">
        <v>3570</v>
      </c>
      <c r="I16" s="69">
        <v>7</v>
      </c>
      <c r="J16" s="69">
        <v>2081</v>
      </c>
      <c r="K16" s="139">
        <v>25</v>
      </c>
      <c r="L16" s="69">
        <v>53</v>
      </c>
      <c r="M16" s="295">
        <v>66.41</v>
      </c>
      <c r="N16" s="69">
        <v>5</v>
      </c>
      <c r="O16" s="69">
        <v>62</v>
      </c>
      <c r="P16" s="69">
        <v>33</v>
      </c>
      <c r="Q16" s="69">
        <v>402</v>
      </c>
      <c r="R16" s="69">
        <v>145</v>
      </c>
      <c r="S16" s="69">
        <v>46</v>
      </c>
      <c r="T16" s="69">
        <v>100</v>
      </c>
      <c r="U16" s="251"/>
    </row>
    <row r="17" spans="1:21" ht="18" customHeight="1">
      <c r="A17" s="65" t="s">
        <v>35</v>
      </c>
      <c r="B17" s="293">
        <v>109370</v>
      </c>
      <c r="C17" s="69">
        <v>1995.5546189355375</v>
      </c>
      <c r="D17" s="278">
        <v>0.329</v>
      </c>
      <c r="E17" s="69">
        <v>31459</v>
      </c>
      <c r="F17" s="294">
        <v>30250</v>
      </c>
      <c r="G17" s="69">
        <v>19</v>
      </c>
      <c r="H17" s="69">
        <v>2701</v>
      </c>
      <c r="I17" s="69">
        <v>6</v>
      </c>
      <c r="J17" s="69">
        <v>1452</v>
      </c>
      <c r="K17" s="139">
        <v>14</v>
      </c>
      <c r="L17" s="69">
        <v>14</v>
      </c>
      <c r="M17" s="295">
        <v>35.72</v>
      </c>
      <c r="N17" s="69">
        <v>6</v>
      </c>
      <c r="O17" s="69">
        <v>45</v>
      </c>
      <c r="P17" s="69">
        <v>24</v>
      </c>
      <c r="Q17" s="69">
        <v>375</v>
      </c>
      <c r="R17" s="69">
        <v>98</v>
      </c>
      <c r="S17" s="69">
        <v>34</v>
      </c>
      <c r="T17" s="69">
        <v>57</v>
      </c>
      <c r="U17" s="251"/>
    </row>
    <row r="18" spans="1:21" ht="18" customHeight="1">
      <c r="A18" s="65" t="s">
        <v>36</v>
      </c>
      <c r="B18" s="293">
        <v>109126</v>
      </c>
      <c r="C18" s="69">
        <v>2194.2369653952105</v>
      </c>
      <c r="D18" s="278">
        <v>0.429</v>
      </c>
      <c r="E18" s="69">
        <v>25825</v>
      </c>
      <c r="F18" s="294">
        <v>24121</v>
      </c>
      <c r="G18" s="69">
        <v>10</v>
      </c>
      <c r="H18" s="69">
        <v>2668</v>
      </c>
      <c r="I18" s="69">
        <v>5</v>
      </c>
      <c r="J18" s="69">
        <v>1340</v>
      </c>
      <c r="K18" s="139">
        <v>9</v>
      </c>
      <c r="L18" s="69">
        <v>7</v>
      </c>
      <c r="M18" s="295">
        <v>24.13</v>
      </c>
      <c r="N18" s="69">
        <v>5</v>
      </c>
      <c r="O18" s="69">
        <v>42</v>
      </c>
      <c r="P18" s="69">
        <v>21</v>
      </c>
      <c r="Q18" s="69">
        <v>251</v>
      </c>
      <c r="R18" s="69">
        <v>80</v>
      </c>
      <c r="S18" s="69">
        <v>30</v>
      </c>
      <c r="T18" s="69">
        <v>63</v>
      </c>
      <c r="U18" s="251"/>
    </row>
    <row r="19" spans="1:21" ht="18" customHeight="1">
      <c r="A19" s="65" t="s">
        <v>99</v>
      </c>
      <c r="B19" s="293">
        <v>84557</v>
      </c>
      <c r="C19" s="69">
        <v>2249.0260127137803</v>
      </c>
      <c r="D19" s="278">
        <v>0.463</v>
      </c>
      <c r="E19" s="69">
        <v>17116</v>
      </c>
      <c r="F19" s="294">
        <v>15745</v>
      </c>
      <c r="G19" s="69">
        <v>7</v>
      </c>
      <c r="H19" s="69">
        <v>2162</v>
      </c>
      <c r="I19" s="69">
        <v>4</v>
      </c>
      <c r="J19" s="69">
        <v>1357</v>
      </c>
      <c r="K19" s="139">
        <v>11</v>
      </c>
      <c r="L19" s="139">
        <v>8</v>
      </c>
      <c r="M19" s="295">
        <v>14.01</v>
      </c>
      <c r="N19" s="69">
        <v>1</v>
      </c>
      <c r="O19" s="69">
        <v>22</v>
      </c>
      <c r="P19" s="69">
        <v>15</v>
      </c>
      <c r="Q19" s="69">
        <v>0</v>
      </c>
      <c r="R19" s="69">
        <v>42</v>
      </c>
      <c r="S19" s="69">
        <v>20</v>
      </c>
      <c r="T19" s="69">
        <v>75</v>
      </c>
      <c r="U19" s="251"/>
    </row>
    <row r="20" spans="1:21" ht="18" customHeight="1">
      <c r="A20" s="65" t="s">
        <v>75</v>
      </c>
      <c r="B20" s="293">
        <v>54133</v>
      </c>
      <c r="C20" s="69">
        <v>1846.7952374454148</v>
      </c>
      <c r="D20" s="278">
        <v>0.255</v>
      </c>
      <c r="E20" s="69">
        <v>18422</v>
      </c>
      <c r="F20" s="294">
        <v>17338</v>
      </c>
      <c r="G20" s="69">
        <v>11</v>
      </c>
      <c r="H20" s="69">
        <v>1358</v>
      </c>
      <c r="I20" s="69">
        <v>8</v>
      </c>
      <c r="J20" s="69">
        <v>838</v>
      </c>
      <c r="K20" s="139">
        <v>14</v>
      </c>
      <c r="L20" s="139" t="s">
        <v>125</v>
      </c>
      <c r="M20" s="295" t="s">
        <v>125</v>
      </c>
      <c r="N20" s="69">
        <v>1</v>
      </c>
      <c r="O20" s="69">
        <v>23</v>
      </c>
      <c r="P20" s="69">
        <v>9</v>
      </c>
      <c r="Q20" s="69">
        <v>149</v>
      </c>
      <c r="R20" s="69">
        <v>38</v>
      </c>
      <c r="S20" s="69">
        <v>11</v>
      </c>
      <c r="T20" s="69">
        <v>31</v>
      </c>
      <c r="U20" s="251"/>
    </row>
    <row r="21" spans="1:21" ht="18" customHeight="1">
      <c r="A21" s="65" t="s">
        <v>76</v>
      </c>
      <c r="B21" s="293">
        <v>126361</v>
      </c>
      <c r="C21" s="69">
        <v>2056.898556150603</v>
      </c>
      <c r="D21" s="278">
        <v>0.406</v>
      </c>
      <c r="E21" s="69">
        <v>27024</v>
      </c>
      <c r="F21" s="294">
        <v>25937</v>
      </c>
      <c r="G21" s="69">
        <v>13</v>
      </c>
      <c r="H21" s="69">
        <v>3201</v>
      </c>
      <c r="I21" s="69">
        <v>5</v>
      </c>
      <c r="J21" s="69">
        <v>1659</v>
      </c>
      <c r="K21" s="139">
        <v>5</v>
      </c>
      <c r="L21" s="139">
        <v>9</v>
      </c>
      <c r="M21" s="295">
        <v>38.06</v>
      </c>
      <c r="N21" s="69">
        <v>8</v>
      </c>
      <c r="O21" s="69">
        <v>45</v>
      </c>
      <c r="P21" s="69">
        <v>28</v>
      </c>
      <c r="Q21" s="69">
        <v>635</v>
      </c>
      <c r="R21" s="69">
        <v>129</v>
      </c>
      <c r="S21" s="69">
        <v>42</v>
      </c>
      <c r="T21" s="69">
        <v>95</v>
      </c>
      <c r="U21" s="251"/>
    </row>
    <row r="22" spans="1:21" ht="18" customHeight="1">
      <c r="A22" s="65" t="s">
        <v>86</v>
      </c>
      <c r="B22" s="293">
        <v>59549</v>
      </c>
      <c r="C22" s="69">
        <v>2114.974144054553</v>
      </c>
      <c r="D22" s="278">
        <v>0.345</v>
      </c>
      <c r="E22" s="69">
        <v>19414</v>
      </c>
      <c r="F22" s="294">
        <v>18482</v>
      </c>
      <c r="G22" s="69">
        <v>9</v>
      </c>
      <c r="H22" s="69">
        <v>1394</v>
      </c>
      <c r="I22" s="69">
        <v>3</v>
      </c>
      <c r="J22" s="69">
        <v>717</v>
      </c>
      <c r="K22" s="139">
        <v>7</v>
      </c>
      <c r="L22" s="139" t="s">
        <v>125</v>
      </c>
      <c r="M22" s="295" t="s">
        <v>125</v>
      </c>
      <c r="N22" s="69">
        <v>4</v>
      </c>
      <c r="O22" s="69">
        <v>20</v>
      </c>
      <c r="P22" s="69">
        <v>9</v>
      </c>
      <c r="Q22" s="69">
        <v>182</v>
      </c>
      <c r="R22" s="69">
        <v>53</v>
      </c>
      <c r="S22" s="69">
        <v>13</v>
      </c>
      <c r="T22" s="69">
        <v>46</v>
      </c>
      <c r="U22" s="251"/>
    </row>
    <row r="23" spans="1:21" ht="18" customHeight="1">
      <c r="A23" s="65" t="s">
        <v>87</v>
      </c>
      <c r="B23" s="293">
        <v>162308</v>
      </c>
      <c r="C23" s="69">
        <v>1852.2228143651075</v>
      </c>
      <c r="D23" s="278">
        <v>0.275</v>
      </c>
      <c r="E23" s="69">
        <v>54798</v>
      </c>
      <c r="F23" s="294">
        <v>52158</v>
      </c>
      <c r="G23" s="69">
        <v>29</v>
      </c>
      <c r="H23" s="69">
        <v>4319</v>
      </c>
      <c r="I23" s="69">
        <v>13</v>
      </c>
      <c r="J23" s="69">
        <v>2375</v>
      </c>
      <c r="K23" s="139">
        <v>10</v>
      </c>
      <c r="L23" s="139">
        <v>62</v>
      </c>
      <c r="M23" s="295">
        <v>77.66</v>
      </c>
      <c r="N23" s="69">
        <v>14</v>
      </c>
      <c r="O23" s="69">
        <v>73</v>
      </c>
      <c r="P23" s="69">
        <v>38</v>
      </c>
      <c r="Q23" s="69">
        <v>596</v>
      </c>
      <c r="R23" s="69">
        <v>190</v>
      </c>
      <c r="S23" s="69">
        <v>57</v>
      </c>
      <c r="T23" s="69">
        <v>131</v>
      </c>
      <c r="U23" s="251"/>
    </row>
    <row r="24" spans="1:21" ht="18" customHeight="1">
      <c r="A24" s="65" t="s">
        <v>88</v>
      </c>
      <c r="B24" s="293">
        <v>165463</v>
      </c>
      <c r="C24" s="69">
        <v>2965.975370606055</v>
      </c>
      <c r="D24" s="278">
        <v>0.621</v>
      </c>
      <c r="E24" s="69">
        <v>18750</v>
      </c>
      <c r="F24" s="294">
        <v>16680</v>
      </c>
      <c r="G24" s="69">
        <v>7</v>
      </c>
      <c r="H24" s="69">
        <v>4105</v>
      </c>
      <c r="I24" s="69">
        <v>3</v>
      </c>
      <c r="J24" s="69">
        <v>1744</v>
      </c>
      <c r="K24" s="139">
        <v>3</v>
      </c>
      <c r="L24" s="139">
        <v>163</v>
      </c>
      <c r="M24" s="295">
        <v>62.25</v>
      </c>
      <c r="N24" s="69">
        <v>5</v>
      </c>
      <c r="O24" s="69">
        <v>33</v>
      </c>
      <c r="P24" s="69">
        <v>19</v>
      </c>
      <c r="Q24" s="69">
        <v>1494</v>
      </c>
      <c r="R24" s="69">
        <v>108</v>
      </c>
      <c r="S24" s="69">
        <v>32</v>
      </c>
      <c r="T24" s="69">
        <v>73</v>
      </c>
      <c r="U24" s="251"/>
    </row>
    <row r="25" spans="1:21" s="289" customFormat="1" ht="18" customHeight="1">
      <c r="A25" s="52" t="s">
        <v>37</v>
      </c>
      <c r="B25" s="283">
        <v>17980</v>
      </c>
      <c r="C25" s="57">
        <v>1601.0626892252894</v>
      </c>
      <c r="D25" s="296">
        <v>0.247</v>
      </c>
      <c r="E25" s="57">
        <f>SUM(E26)</f>
        <v>6823</v>
      </c>
      <c r="F25" s="57">
        <f>SUM(F26)</f>
        <v>6561</v>
      </c>
      <c r="G25" s="57">
        <v>3</v>
      </c>
      <c r="H25" s="57">
        <v>444</v>
      </c>
      <c r="I25" s="57">
        <v>2</v>
      </c>
      <c r="J25" s="57">
        <v>232</v>
      </c>
      <c r="K25" s="286">
        <f>K26</f>
        <v>3</v>
      </c>
      <c r="L25" s="57" t="s">
        <v>125</v>
      </c>
      <c r="M25" s="287" t="s">
        <v>125</v>
      </c>
      <c r="N25" s="57">
        <v>3</v>
      </c>
      <c r="O25" s="57">
        <v>5</v>
      </c>
      <c r="P25" s="57">
        <v>3</v>
      </c>
      <c r="Q25" s="57">
        <v>86</v>
      </c>
      <c r="R25" s="57">
        <v>19</v>
      </c>
      <c r="S25" s="57">
        <v>4</v>
      </c>
      <c r="T25" s="57">
        <v>17</v>
      </c>
      <c r="U25" s="291"/>
    </row>
    <row r="26" spans="1:21" ht="18" customHeight="1">
      <c r="A26" s="65" t="s">
        <v>77</v>
      </c>
      <c r="B26" s="293">
        <v>17980</v>
      </c>
      <c r="C26" s="69">
        <v>1601.0626892252894</v>
      </c>
      <c r="D26" s="278">
        <v>0.247</v>
      </c>
      <c r="E26" s="69">
        <v>6823</v>
      </c>
      <c r="F26" s="294">
        <v>6561</v>
      </c>
      <c r="G26" s="69">
        <v>3</v>
      </c>
      <c r="H26" s="69">
        <v>444</v>
      </c>
      <c r="I26" s="69">
        <v>2</v>
      </c>
      <c r="J26" s="69">
        <v>232</v>
      </c>
      <c r="K26" s="139">
        <v>3</v>
      </c>
      <c r="L26" s="139" t="s">
        <v>125</v>
      </c>
      <c r="M26" s="295" t="s">
        <v>125</v>
      </c>
      <c r="N26" s="69">
        <v>3</v>
      </c>
      <c r="O26" s="69">
        <v>5</v>
      </c>
      <c r="P26" s="69">
        <v>3</v>
      </c>
      <c r="Q26" s="69">
        <v>86</v>
      </c>
      <c r="R26" s="69">
        <v>19</v>
      </c>
      <c r="S26" s="69">
        <v>4</v>
      </c>
      <c r="T26" s="69">
        <v>17</v>
      </c>
      <c r="U26" s="251"/>
    </row>
    <row r="27" spans="1:21" s="289" customFormat="1" ht="18" customHeight="1">
      <c r="A27" s="52" t="s">
        <v>39</v>
      </c>
      <c r="B27" s="283">
        <v>109549</v>
      </c>
      <c r="C27" s="57">
        <v>2521.3900294605046</v>
      </c>
      <c r="D27" s="296">
        <v>0.335</v>
      </c>
      <c r="E27" s="57">
        <f>SUM(E28:E31)</f>
        <v>23374</v>
      </c>
      <c r="F27" s="57">
        <f>SUM(F28:F31)</f>
        <v>22327</v>
      </c>
      <c r="G27" s="57">
        <v>18</v>
      </c>
      <c r="H27" s="57">
        <v>2016</v>
      </c>
      <c r="I27" s="57">
        <v>6</v>
      </c>
      <c r="J27" s="57">
        <v>1057</v>
      </c>
      <c r="K27" s="286">
        <f>SUM(K28:K31)</f>
        <v>76</v>
      </c>
      <c r="L27" s="286">
        <v>14</v>
      </c>
      <c r="M27" s="287">
        <v>4.97</v>
      </c>
      <c r="N27" s="57">
        <v>2</v>
      </c>
      <c r="O27" s="57">
        <v>22</v>
      </c>
      <c r="P27" s="57">
        <v>18</v>
      </c>
      <c r="Q27" s="57">
        <v>56</v>
      </c>
      <c r="R27" s="57">
        <v>31</v>
      </c>
      <c r="S27" s="57">
        <v>27</v>
      </c>
      <c r="T27" s="57">
        <v>25</v>
      </c>
      <c r="U27" s="291"/>
    </row>
    <row r="28" spans="1:21" ht="18" customHeight="1">
      <c r="A28" s="65" t="s">
        <v>40</v>
      </c>
      <c r="B28" s="293">
        <v>10387</v>
      </c>
      <c r="C28" s="69">
        <v>1872.8398846015145</v>
      </c>
      <c r="D28" s="278">
        <v>0.21</v>
      </c>
      <c r="E28" s="69">
        <v>3167</v>
      </c>
      <c r="F28" s="294">
        <v>2956</v>
      </c>
      <c r="G28" s="69">
        <v>2</v>
      </c>
      <c r="H28" s="69">
        <v>318</v>
      </c>
      <c r="I28" s="69">
        <v>1</v>
      </c>
      <c r="J28" s="69">
        <v>131</v>
      </c>
      <c r="K28" s="139">
        <v>1</v>
      </c>
      <c r="L28" s="139" t="s">
        <v>125</v>
      </c>
      <c r="M28" s="295" t="s">
        <v>125</v>
      </c>
      <c r="N28" s="139">
        <v>0</v>
      </c>
      <c r="O28" s="69">
        <v>2</v>
      </c>
      <c r="P28" s="69">
        <v>3</v>
      </c>
      <c r="Q28" s="69">
        <v>0</v>
      </c>
      <c r="R28" s="69">
        <v>1</v>
      </c>
      <c r="S28" s="69">
        <v>3</v>
      </c>
      <c r="T28" s="69">
        <v>1</v>
      </c>
      <c r="U28" s="251"/>
    </row>
    <row r="29" spans="1:21" ht="18" customHeight="1">
      <c r="A29" s="65" t="s">
        <v>41</v>
      </c>
      <c r="B29" s="293">
        <v>20704</v>
      </c>
      <c r="C29" s="69">
        <v>1992.3147613548883</v>
      </c>
      <c r="D29" s="278">
        <v>0.363</v>
      </c>
      <c r="E29" s="69">
        <v>6223</v>
      </c>
      <c r="F29" s="294">
        <v>6103</v>
      </c>
      <c r="G29" s="69">
        <v>4</v>
      </c>
      <c r="H29" s="69">
        <v>437</v>
      </c>
      <c r="I29" s="69">
        <v>1</v>
      </c>
      <c r="J29" s="69">
        <v>255</v>
      </c>
      <c r="K29" s="139">
        <v>2</v>
      </c>
      <c r="L29" s="139" t="s">
        <v>125</v>
      </c>
      <c r="M29" s="295" t="s">
        <v>125</v>
      </c>
      <c r="N29" s="139">
        <v>0</v>
      </c>
      <c r="O29" s="69">
        <v>5</v>
      </c>
      <c r="P29" s="69">
        <v>4</v>
      </c>
      <c r="Q29" s="69">
        <v>0</v>
      </c>
      <c r="R29" s="69">
        <v>5</v>
      </c>
      <c r="S29" s="69">
        <v>6</v>
      </c>
      <c r="T29" s="69">
        <v>3</v>
      </c>
      <c r="U29" s="251"/>
    </row>
    <row r="30" spans="1:21" ht="18" customHeight="1">
      <c r="A30" s="65" t="s">
        <v>42</v>
      </c>
      <c r="B30" s="293">
        <v>57796</v>
      </c>
      <c r="C30" s="69">
        <v>3524.5597633857788</v>
      </c>
      <c r="D30" s="278">
        <v>0.525</v>
      </c>
      <c r="E30" s="69">
        <v>6746</v>
      </c>
      <c r="F30" s="294">
        <v>6497</v>
      </c>
      <c r="G30" s="69">
        <v>4</v>
      </c>
      <c r="H30" s="69">
        <v>820</v>
      </c>
      <c r="I30" s="69">
        <v>2</v>
      </c>
      <c r="J30" s="69">
        <v>420</v>
      </c>
      <c r="K30" s="139">
        <v>5</v>
      </c>
      <c r="L30" s="139">
        <v>14</v>
      </c>
      <c r="M30" s="295">
        <v>4.97</v>
      </c>
      <c r="N30" s="69">
        <v>1</v>
      </c>
      <c r="O30" s="69">
        <v>9</v>
      </c>
      <c r="P30" s="69">
        <v>6</v>
      </c>
      <c r="Q30" s="69">
        <v>0</v>
      </c>
      <c r="R30" s="69">
        <v>14</v>
      </c>
      <c r="S30" s="69">
        <v>11</v>
      </c>
      <c r="T30" s="69">
        <v>13</v>
      </c>
      <c r="U30" s="251"/>
    </row>
    <row r="31" spans="1:21" ht="18" customHeight="1">
      <c r="A31" s="65" t="s">
        <v>89</v>
      </c>
      <c r="B31" s="293">
        <v>20663</v>
      </c>
      <c r="C31" s="69">
        <v>1859.4958603311736</v>
      </c>
      <c r="D31" s="278">
        <v>0.241</v>
      </c>
      <c r="E31" s="69">
        <v>7238</v>
      </c>
      <c r="F31" s="294">
        <v>6771</v>
      </c>
      <c r="G31" s="69">
        <v>8</v>
      </c>
      <c r="H31" s="69">
        <v>441</v>
      </c>
      <c r="I31" s="69">
        <v>2</v>
      </c>
      <c r="J31" s="69">
        <v>251</v>
      </c>
      <c r="K31" s="139">
        <v>68</v>
      </c>
      <c r="L31" s="139" t="s">
        <v>125</v>
      </c>
      <c r="M31" s="295" t="s">
        <v>125</v>
      </c>
      <c r="N31" s="69">
        <v>1</v>
      </c>
      <c r="O31" s="69">
        <v>6</v>
      </c>
      <c r="P31" s="69">
        <v>5</v>
      </c>
      <c r="Q31" s="69">
        <v>56</v>
      </c>
      <c r="R31" s="69">
        <v>11</v>
      </c>
      <c r="S31" s="69">
        <v>7</v>
      </c>
      <c r="T31" s="69">
        <v>8</v>
      </c>
      <c r="U31" s="251"/>
    </row>
    <row r="32" spans="1:21" s="289" customFormat="1" ht="18" customHeight="1">
      <c r="A32" s="52" t="s">
        <v>45</v>
      </c>
      <c r="B32" s="283">
        <v>199078</v>
      </c>
      <c r="C32" s="57">
        <v>2828.934917296652</v>
      </c>
      <c r="D32" s="296">
        <v>0.855</v>
      </c>
      <c r="E32" s="57">
        <f>SUM(E33:E34)</f>
        <v>26250</v>
      </c>
      <c r="F32" s="57">
        <f>SUM(F33:F34)</f>
        <v>24945</v>
      </c>
      <c r="G32" s="57">
        <v>13</v>
      </c>
      <c r="H32" s="57">
        <v>4897</v>
      </c>
      <c r="I32" s="57">
        <v>4</v>
      </c>
      <c r="J32" s="57">
        <v>2165</v>
      </c>
      <c r="K32" s="286">
        <f>SUM(K33:K34)</f>
        <v>7</v>
      </c>
      <c r="L32" s="286">
        <v>104</v>
      </c>
      <c r="M32" s="297">
        <v>72.06</v>
      </c>
      <c r="N32" s="57">
        <v>6</v>
      </c>
      <c r="O32" s="57">
        <v>51</v>
      </c>
      <c r="P32" s="57">
        <v>30</v>
      </c>
      <c r="Q32" s="57">
        <v>595</v>
      </c>
      <c r="R32" s="57">
        <v>139</v>
      </c>
      <c r="S32" s="57">
        <v>44</v>
      </c>
      <c r="T32" s="57">
        <v>102</v>
      </c>
      <c r="U32" s="291"/>
    </row>
    <row r="33" spans="1:21" ht="18" customHeight="1">
      <c r="A33" s="65" t="s">
        <v>46</v>
      </c>
      <c r="B33" s="293">
        <v>87269</v>
      </c>
      <c r="C33" s="69">
        <v>2732.612662825651</v>
      </c>
      <c r="D33" s="278">
        <v>0.789</v>
      </c>
      <c r="E33" s="69">
        <v>13384</v>
      </c>
      <c r="F33" s="294">
        <v>12904</v>
      </c>
      <c r="G33" s="69">
        <v>7</v>
      </c>
      <c r="H33" s="69">
        <v>2090</v>
      </c>
      <c r="I33" s="69">
        <v>2</v>
      </c>
      <c r="J33" s="69">
        <v>954</v>
      </c>
      <c r="K33" s="139">
        <v>6</v>
      </c>
      <c r="L33" s="69">
        <v>10</v>
      </c>
      <c r="M33" s="295">
        <v>37.6</v>
      </c>
      <c r="N33" s="69">
        <v>2</v>
      </c>
      <c r="O33" s="69">
        <v>21</v>
      </c>
      <c r="P33" s="69">
        <v>12</v>
      </c>
      <c r="Q33" s="69">
        <v>328</v>
      </c>
      <c r="R33" s="69">
        <v>55</v>
      </c>
      <c r="S33" s="69">
        <v>20</v>
      </c>
      <c r="T33" s="69">
        <v>47</v>
      </c>
      <c r="U33" s="251"/>
    </row>
    <row r="34" spans="1:21" ht="18" customHeight="1">
      <c r="A34" s="65" t="s">
        <v>47</v>
      </c>
      <c r="B34" s="293">
        <v>111809</v>
      </c>
      <c r="C34" s="69">
        <v>2908.967894682069</v>
      </c>
      <c r="D34" s="278">
        <v>0.921</v>
      </c>
      <c r="E34" s="69">
        <v>12866</v>
      </c>
      <c r="F34" s="294">
        <v>12041</v>
      </c>
      <c r="G34" s="69">
        <v>6</v>
      </c>
      <c r="H34" s="69">
        <v>2807</v>
      </c>
      <c r="I34" s="69">
        <v>2</v>
      </c>
      <c r="J34" s="69">
        <v>1211</v>
      </c>
      <c r="K34" s="139">
        <v>1</v>
      </c>
      <c r="L34" s="139">
        <v>94</v>
      </c>
      <c r="M34" s="295">
        <v>34.46</v>
      </c>
      <c r="N34" s="69">
        <v>4</v>
      </c>
      <c r="O34" s="69">
        <v>30</v>
      </c>
      <c r="P34" s="69">
        <v>18</v>
      </c>
      <c r="Q34" s="69">
        <v>267</v>
      </c>
      <c r="R34" s="69">
        <v>84</v>
      </c>
      <c r="S34" s="69">
        <v>24</v>
      </c>
      <c r="T34" s="69">
        <v>55</v>
      </c>
      <c r="U34" s="251"/>
    </row>
    <row r="35" spans="1:21" ht="18" customHeight="1">
      <c r="A35" s="78" t="s">
        <v>78</v>
      </c>
      <c r="B35" s="83" t="s">
        <v>134</v>
      </c>
      <c r="C35" s="298"/>
      <c r="D35" s="299" t="s">
        <v>203</v>
      </c>
      <c r="E35" s="300"/>
      <c r="F35" s="301"/>
      <c r="G35" s="298" t="s">
        <v>126</v>
      </c>
      <c r="H35" s="298"/>
      <c r="I35" s="298"/>
      <c r="J35" s="298"/>
      <c r="K35" s="86" t="s">
        <v>127</v>
      </c>
      <c r="L35" s="87" t="s">
        <v>199</v>
      </c>
      <c r="M35" s="302"/>
      <c r="N35" s="303" t="s">
        <v>136</v>
      </c>
      <c r="O35" s="298"/>
      <c r="P35" s="298"/>
      <c r="Q35" s="304"/>
      <c r="R35" s="83" t="s">
        <v>209</v>
      </c>
      <c r="S35" s="298"/>
      <c r="T35" s="298"/>
      <c r="U35" s="251"/>
    </row>
    <row r="36" spans="1:21" ht="18" customHeight="1">
      <c r="A36" s="100"/>
      <c r="B36" s="305"/>
      <c r="C36" s="306"/>
      <c r="D36" s="307"/>
      <c r="E36" s="308"/>
      <c r="F36" s="309"/>
      <c r="G36" s="306"/>
      <c r="H36" s="306"/>
      <c r="I36" s="306"/>
      <c r="J36" s="306"/>
      <c r="K36" s="310" t="s">
        <v>173</v>
      </c>
      <c r="L36" s="311"/>
      <c r="M36" s="312"/>
      <c r="N36" s="313"/>
      <c r="O36" s="314"/>
      <c r="P36" s="314"/>
      <c r="Q36" s="315"/>
      <c r="R36" s="316"/>
      <c r="S36" s="314"/>
      <c r="T36" s="317"/>
      <c r="U36" s="251"/>
    </row>
    <row r="37" spans="1:21" ht="18" customHeight="1">
      <c r="A37" s="100" t="s">
        <v>79</v>
      </c>
      <c r="B37" s="318" t="s">
        <v>137</v>
      </c>
      <c r="C37" s="319"/>
      <c r="D37" s="320" t="s">
        <v>204</v>
      </c>
      <c r="E37" s="321"/>
      <c r="F37" s="322"/>
      <c r="G37" s="319" t="s">
        <v>139</v>
      </c>
      <c r="H37" s="319"/>
      <c r="I37" s="319"/>
      <c r="J37" s="319"/>
      <c r="K37" s="323" t="s">
        <v>140</v>
      </c>
      <c r="L37" s="324" t="s">
        <v>141</v>
      </c>
      <c r="M37" s="325"/>
      <c r="N37" s="108" t="s">
        <v>93</v>
      </c>
      <c r="O37" s="319"/>
      <c r="P37" s="319"/>
      <c r="Q37" s="326"/>
      <c r="R37" s="108" t="s">
        <v>93</v>
      </c>
      <c r="S37" s="319"/>
      <c r="T37" s="109"/>
      <c r="U37" s="251"/>
    </row>
    <row r="38" spans="1:21" ht="18" customHeight="1">
      <c r="A38" s="110"/>
      <c r="B38" s="327"/>
      <c r="C38" s="328"/>
      <c r="D38" s="329"/>
      <c r="E38" s="330"/>
      <c r="F38" s="331"/>
      <c r="G38" s="328"/>
      <c r="H38" s="328"/>
      <c r="I38" s="328"/>
      <c r="J38" s="328"/>
      <c r="K38" s="332"/>
      <c r="L38" s="333"/>
      <c r="M38" s="334"/>
      <c r="N38" s="327"/>
      <c r="O38" s="328"/>
      <c r="P38" s="328"/>
      <c r="Q38" s="335"/>
      <c r="R38" s="336"/>
      <c r="S38" s="337"/>
      <c r="T38" s="337"/>
      <c r="U38" s="251"/>
    </row>
    <row r="39" spans="1:21" ht="19.5" customHeight="1">
      <c r="A39" s="125" t="s">
        <v>192</v>
      </c>
      <c r="C39" s="5"/>
      <c r="D39" s="338"/>
      <c r="E39" s="5"/>
      <c r="F39" s="146"/>
      <c r="G39" s="5"/>
      <c r="H39" s="5"/>
      <c r="I39" s="5"/>
      <c r="J39" s="5"/>
      <c r="K39" s="5"/>
      <c r="L39" s="5"/>
      <c r="M39" s="241"/>
      <c r="N39" s="5"/>
      <c r="O39" s="5"/>
      <c r="P39" s="5"/>
      <c r="Q39" s="5"/>
      <c r="R39" s="5"/>
      <c r="S39" s="5"/>
      <c r="T39" s="5"/>
      <c r="U39" s="251"/>
    </row>
    <row r="40" spans="1:21" ht="15" customHeight="1">
      <c r="A40" s="5"/>
      <c r="B40" s="5"/>
      <c r="C40" s="5"/>
      <c r="D40" s="338"/>
      <c r="E40" s="5"/>
      <c r="F40" s="146"/>
      <c r="G40" s="5"/>
      <c r="H40" s="5"/>
      <c r="I40" s="5"/>
      <c r="J40" s="5"/>
      <c r="K40" s="5"/>
      <c r="L40" s="5"/>
      <c r="M40" s="339"/>
      <c r="N40" s="340"/>
      <c r="O40" s="340"/>
      <c r="P40" s="340"/>
      <c r="Q40" s="340"/>
      <c r="R40" s="340"/>
      <c r="S40" s="340"/>
      <c r="T40" s="340"/>
      <c r="U40" s="251"/>
    </row>
    <row r="41" spans="1:21" ht="18" customHeight="1">
      <c r="A41" s="47"/>
      <c r="B41" s="341" t="s">
        <v>196</v>
      </c>
      <c r="C41" s="342"/>
      <c r="D41" s="245"/>
      <c r="E41" s="243" t="s">
        <v>100</v>
      </c>
      <c r="F41" s="246"/>
      <c r="G41" s="342" t="s">
        <v>101</v>
      </c>
      <c r="H41" s="343"/>
      <c r="I41" s="344" t="s">
        <v>102</v>
      </c>
      <c r="J41" s="345"/>
      <c r="K41" s="247"/>
      <c r="L41" s="248"/>
      <c r="M41" s="249" t="s">
        <v>130</v>
      </c>
      <c r="N41" s="346"/>
      <c r="O41" s="347" t="s">
        <v>103</v>
      </c>
      <c r="P41" s="347" t="s">
        <v>104</v>
      </c>
      <c r="Q41" s="348"/>
      <c r="R41" s="346"/>
      <c r="S41" s="346"/>
      <c r="T41" s="349"/>
      <c r="U41" s="251"/>
    </row>
    <row r="42" spans="1:21" ht="18" customHeight="1">
      <c r="A42" s="65" t="s">
        <v>3</v>
      </c>
      <c r="B42" s="350"/>
      <c r="C42" s="351" t="s">
        <v>105</v>
      </c>
      <c r="D42" s="253" t="s">
        <v>106</v>
      </c>
      <c r="E42" s="250"/>
      <c r="F42" s="254"/>
      <c r="G42" s="352"/>
      <c r="H42" s="347"/>
      <c r="I42" s="347"/>
      <c r="J42" s="353"/>
      <c r="K42" s="256" t="s">
        <v>107</v>
      </c>
      <c r="L42" s="257" t="s">
        <v>108</v>
      </c>
      <c r="M42" s="258" t="s">
        <v>200</v>
      </c>
      <c r="N42" s="107" t="s">
        <v>109</v>
      </c>
      <c r="O42" s="107" t="s">
        <v>110</v>
      </c>
      <c r="P42" s="107" t="s">
        <v>110</v>
      </c>
      <c r="Q42" s="107" t="s">
        <v>131</v>
      </c>
      <c r="R42" s="107" t="s">
        <v>111</v>
      </c>
      <c r="S42" s="107" t="s">
        <v>112</v>
      </c>
      <c r="T42" s="354" t="s">
        <v>113</v>
      </c>
      <c r="U42" s="251"/>
    </row>
    <row r="43" spans="1:21" ht="18" customHeight="1">
      <c r="A43" s="355"/>
      <c r="B43" s="35" t="s">
        <v>196</v>
      </c>
      <c r="C43" s="260" t="s">
        <v>114</v>
      </c>
      <c r="D43" s="261"/>
      <c r="E43" s="35" t="s">
        <v>115</v>
      </c>
      <c r="F43" s="262" t="s">
        <v>116</v>
      </c>
      <c r="G43" s="356" t="s">
        <v>117</v>
      </c>
      <c r="H43" s="357" t="s">
        <v>118</v>
      </c>
      <c r="I43" s="357" t="s">
        <v>117</v>
      </c>
      <c r="J43" s="118" t="s">
        <v>119</v>
      </c>
      <c r="K43" s="264" t="s">
        <v>120</v>
      </c>
      <c r="L43" s="32"/>
      <c r="M43" s="258"/>
      <c r="N43" s="332"/>
      <c r="O43" s="357"/>
      <c r="P43" s="357"/>
      <c r="Q43" s="358"/>
      <c r="R43" s="332"/>
      <c r="S43" s="332"/>
      <c r="T43" s="327"/>
      <c r="U43" s="251"/>
    </row>
    <row r="44" spans="1:21" ht="18" customHeight="1">
      <c r="A44" s="267"/>
      <c r="B44" s="44" t="s">
        <v>197</v>
      </c>
      <c r="C44" s="268"/>
      <c r="D44" s="269" t="s">
        <v>201</v>
      </c>
      <c r="E44" s="270" t="s">
        <v>202</v>
      </c>
      <c r="F44" s="271"/>
      <c r="G44" s="272" t="s">
        <v>223</v>
      </c>
      <c r="H44" s="273"/>
      <c r="I44" s="273"/>
      <c r="J44" s="273"/>
      <c r="K44" s="36" t="s">
        <v>206</v>
      </c>
      <c r="L44" s="43" t="s">
        <v>198</v>
      </c>
      <c r="M44" s="274" t="s">
        <v>198</v>
      </c>
      <c r="N44" s="44" t="s">
        <v>210</v>
      </c>
      <c r="O44" s="45"/>
      <c r="P44" s="45"/>
      <c r="Q44" s="275"/>
      <c r="R44" s="44" t="s">
        <v>211</v>
      </c>
      <c r="S44" s="45"/>
      <c r="T44" s="45"/>
      <c r="U44" s="251"/>
    </row>
    <row r="45" spans="1:21" ht="18" customHeight="1">
      <c r="A45" s="47"/>
      <c r="B45" s="276" t="s">
        <v>121</v>
      </c>
      <c r="C45" s="277" t="s">
        <v>122</v>
      </c>
      <c r="D45" s="278"/>
      <c r="E45" s="279" t="s">
        <v>121</v>
      </c>
      <c r="F45" s="280" t="s">
        <v>121</v>
      </c>
      <c r="G45" s="277" t="s">
        <v>132</v>
      </c>
      <c r="H45" s="277" t="s">
        <v>133</v>
      </c>
      <c r="I45" s="277" t="s">
        <v>132</v>
      </c>
      <c r="J45" s="277" t="s">
        <v>133</v>
      </c>
      <c r="K45" s="139"/>
      <c r="L45" s="281" t="s">
        <v>25</v>
      </c>
      <c r="M45" s="359" t="s">
        <v>98</v>
      </c>
      <c r="N45" s="51" t="s">
        <v>25</v>
      </c>
      <c r="O45" s="51" t="s">
        <v>25</v>
      </c>
      <c r="P45" s="51" t="s">
        <v>25</v>
      </c>
      <c r="Q45" s="51" t="s">
        <v>124</v>
      </c>
      <c r="R45" s="51" t="s">
        <v>23</v>
      </c>
      <c r="S45" s="51" t="s">
        <v>23</v>
      </c>
      <c r="T45" s="51" t="s">
        <v>23</v>
      </c>
      <c r="U45" s="251"/>
    </row>
    <row r="46" spans="1:21" s="289" customFormat="1" ht="18" customHeight="1">
      <c r="A46" s="52" t="s">
        <v>48</v>
      </c>
      <c r="B46" s="283">
        <v>72871</v>
      </c>
      <c r="C46" s="57">
        <v>1856.8800071348487</v>
      </c>
      <c r="D46" s="296">
        <v>0.234</v>
      </c>
      <c r="E46" s="57">
        <f>SUM(E47:E52)</f>
        <v>27858</v>
      </c>
      <c r="F46" s="57">
        <f>SUM(F47:F52)</f>
        <v>26186</v>
      </c>
      <c r="G46" s="57">
        <v>14</v>
      </c>
      <c r="H46" s="57">
        <v>1949</v>
      </c>
      <c r="I46" s="57">
        <v>9</v>
      </c>
      <c r="J46" s="286">
        <v>962</v>
      </c>
      <c r="K46" s="286">
        <f>SUM(K47:K52)</f>
        <v>8</v>
      </c>
      <c r="L46" s="286" t="s">
        <v>125</v>
      </c>
      <c r="M46" s="297" t="s">
        <v>125</v>
      </c>
      <c r="N46" s="57">
        <v>2</v>
      </c>
      <c r="O46" s="57">
        <v>30</v>
      </c>
      <c r="P46" s="57">
        <v>14</v>
      </c>
      <c r="Q46" s="57">
        <v>131</v>
      </c>
      <c r="R46" s="57">
        <v>31</v>
      </c>
      <c r="S46" s="57">
        <v>18</v>
      </c>
      <c r="T46" s="57">
        <v>30</v>
      </c>
      <c r="U46" s="291"/>
    </row>
    <row r="47" spans="1:21" ht="18" customHeight="1">
      <c r="A47" s="65" t="s">
        <v>49</v>
      </c>
      <c r="B47" s="293">
        <v>8552</v>
      </c>
      <c r="C47" s="69">
        <v>1943.149511474665</v>
      </c>
      <c r="D47" s="278">
        <v>0.2</v>
      </c>
      <c r="E47" s="69">
        <v>3706</v>
      </c>
      <c r="F47" s="294">
        <v>3498</v>
      </c>
      <c r="G47" s="69">
        <v>3</v>
      </c>
      <c r="H47" s="69">
        <v>192</v>
      </c>
      <c r="I47" s="69">
        <v>1</v>
      </c>
      <c r="J47" s="69">
        <v>105</v>
      </c>
      <c r="K47" s="139">
        <v>1</v>
      </c>
      <c r="L47" s="139" t="s">
        <v>125</v>
      </c>
      <c r="M47" s="359" t="s">
        <v>125</v>
      </c>
      <c r="N47" s="139">
        <v>0</v>
      </c>
      <c r="O47" s="69">
        <v>3</v>
      </c>
      <c r="P47" s="139">
        <v>1</v>
      </c>
      <c r="Q47" s="69">
        <v>0</v>
      </c>
      <c r="R47" s="69">
        <v>1</v>
      </c>
      <c r="S47" s="139">
        <v>1</v>
      </c>
      <c r="T47" s="69">
        <v>1</v>
      </c>
      <c r="U47" s="251"/>
    </row>
    <row r="48" spans="1:21" ht="18" customHeight="1">
      <c r="A48" s="65" t="s">
        <v>50</v>
      </c>
      <c r="B48" s="293">
        <v>12881</v>
      </c>
      <c r="C48" s="69">
        <v>1666.825569358178</v>
      </c>
      <c r="D48" s="278">
        <v>0.208</v>
      </c>
      <c r="E48" s="69">
        <v>5586</v>
      </c>
      <c r="F48" s="294">
        <v>5229</v>
      </c>
      <c r="G48" s="69">
        <v>1</v>
      </c>
      <c r="H48" s="69">
        <v>367</v>
      </c>
      <c r="I48" s="69">
        <v>1</v>
      </c>
      <c r="J48" s="69">
        <v>194</v>
      </c>
      <c r="K48" s="139">
        <v>1</v>
      </c>
      <c r="L48" s="139" t="s">
        <v>125</v>
      </c>
      <c r="M48" s="359" t="s">
        <v>125</v>
      </c>
      <c r="N48" s="69">
        <v>1</v>
      </c>
      <c r="O48" s="69">
        <v>4</v>
      </c>
      <c r="P48" s="69">
        <v>3</v>
      </c>
      <c r="Q48" s="69">
        <v>75</v>
      </c>
      <c r="R48" s="69">
        <v>8</v>
      </c>
      <c r="S48" s="69">
        <v>4</v>
      </c>
      <c r="T48" s="69">
        <v>9</v>
      </c>
      <c r="U48" s="251"/>
    </row>
    <row r="49" spans="1:21" ht="18" customHeight="1">
      <c r="A49" s="65" t="s">
        <v>51</v>
      </c>
      <c r="B49" s="293">
        <v>2461</v>
      </c>
      <c r="C49" s="69">
        <v>1534.2337905236907</v>
      </c>
      <c r="D49" s="278">
        <v>0.13</v>
      </c>
      <c r="E49" s="69">
        <v>2113</v>
      </c>
      <c r="F49" s="294">
        <v>2008</v>
      </c>
      <c r="G49" s="69">
        <v>1</v>
      </c>
      <c r="H49" s="69">
        <v>79</v>
      </c>
      <c r="I49" s="69">
        <v>1</v>
      </c>
      <c r="J49" s="69">
        <v>38</v>
      </c>
      <c r="K49" s="139">
        <v>4</v>
      </c>
      <c r="L49" s="139" t="s">
        <v>125</v>
      </c>
      <c r="M49" s="359" t="s">
        <v>125</v>
      </c>
      <c r="N49" s="139">
        <v>0</v>
      </c>
      <c r="O49" s="69">
        <v>3</v>
      </c>
      <c r="P49" s="69">
        <v>1</v>
      </c>
      <c r="Q49" s="139">
        <v>0</v>
      </c>
      <c r="R49" s="69">
        <v>2</v>
      </c>
      <c r="S49" s="139">
        <v>1</v>
      </c>
      <c r="T49" s="139">
        <v>0</v>
      </c>
      <c r="U49" s="251"/>
    </row>
    <row r="50" spans="1:21" ht="18" customHeight="1">
      <c r="A50" s="65" t="s">
        <v>52</v>
      </c>
      <c r="B50" s="293">
        <v>11631</v>
      </c>
      <c r="C50" s="69">
        <v>1732.398421209413</v>
      </c>
      <c r="D50" s="278">
        <v>0.215</v>
      </c>
      <c r="E50" s="69">
        <v>4470</v>
      </c>
      <c r="F50" s="294">
        <v>4381</v>
      </c>
      <c r="G50" s="69">
        <v>2</v>
      </c>
      <c r="H50" s="69">
        <v>303</v>
      </c>
      <c r="I50" s="69">
        <v>2</v>
      </c>
      <c r="J50" s="69">
        <v>159</v>
      </c>
      <c r="K50" s="139">
        <v>0</v>
      </c>
      <c r="L50" s="139" t="s">
        <v>125</v>
      </c>
      <c r="M50" s="359" t="s">
        <v>125</v>
      </c>
      <c r="N50" s="139">
        <v>0</v>
      </c>
      <c r="O50" s="69">
        <v>6</v>
      </c>
      <c r="P50" s="69">
        <v>2</v>
      </c>
      <c r="Q50" s="69">
        <v>0</v>
      </c>
      <c r="R50" s="69">
        <v>5</v>
      </c>
      <c r="S50" s="69">
        <v>3</v>
      </c>
      <c r="T50" s="69">
        <v>5</v>
      </c>
      <c r="U50" s="251"/>
    </row>
    <row r="51" spans="1:21" ht="18" customHeight="1">
      <c r="A51" s="65" t="s">
        <v>53</v>
      </c>
      <c r="B51" s="293">
        <v>15886</v>
      </c>
      <c r="C51" s="69">
        <v>2325.6404625969844</v>
      </c>
      <c r="D51" s="278">
        <v>0.35</v>
      </c>
      <c r="E51" s="69">
        <v>3608</v>
      </c>
      <c r="F51" s="294">
        <v>3300</v>
      </c>
      <c r="G51" s="69">
        <v>2</v>
      </c>
      <c r="H51" s="69">
        <v>438</v>
      </c>
      <c r="I51" s="69">
        <v>1</v>
      </c>
      <c r="J51" s="69">
        <v>195</v>
      </c>
      <c r="K51" s="139">
        <v>1</v>
      </c>
      <c r="L51" s="139" t="s">
        <v>125</v>
      </c>
      <c r="M51" s="359" t="s">
        <v>125</v>
      </c>
      <c r="N51" s="139">
        <v>0</v>
      </c>
      <c r="O51" s="69">
        <v>5</v>
      </c>
      <c r="P51" s="69">
        <v>2</v>
      </c>
      <c r="Q51" s="69">
        <v>0</v>
      </c>
      <c r="R51" s="69">
        <v>3</v>
      </c>
      <c r="S51" s="69">
        <v>3</v>
      </c>
      <c r="T51" s="69">
        <v>3</v>
      </c>
      <c r="U51" s="251"/>
    </row>
    <row r="52" spans="1:21" ht="18" customHeight="1">
      <c r="A52" s="65" t="s">
        <v>81</v>
      </c>
      <c r="B52" s="293">
        <v>21460</v>
      </c>
      <c r="C52" s="69">
        <v>1793.3884338960388</v>
      </c>
      <c r="D52" s="278">
        <v>0.302</v>
      </c>
      <c r="E52" s="69">
        <v>8375</v>
      </c>
      <c r="F52" s="294">
        <v>7770</v>
      </c>
      <c r="G52" s="69">
        <v>5</v>
      </c>
      <c r="H52" s="69">
        <v>570</v>
      </c>
      <c r="I52" s="69">
        <v>3</v>
      </c>
      <c r="J52" s="69">
        <v>271</v>
      </c>
      <c r="K52" s="139">
        <v>1</v>
      </c>
      <c r="L52" s="139" t="s">
        <v>125</v>
      </c>
      <c r="M52" s="359" t="s">
        <v>125</v>
      </c>
      <c r="N52" s="139">
        <v>1</v>
      </c>
      <c r="O52" s="69">
        <v>9</v>
      </c>
      <c r="P52" s="69">
        <v>5</v>
      </c>
      <c r="Q52" s="69">
        <v>56</v>
      </c>
      <c r="R52" s="69">
        <v>12</v>
      </c>
      <c r="S52" s="69">
        <v>6</v>
      </c>
      <c r="T52" s="69">
        <v>12</v>
      </c>
      <c r="U52" s="251"/>
    </row>
    <row r="53" spans="1:21" s="289" customFormat="1" ht="18" customHeight="1">
      <c r="A53" s="52" t="s">
        <v>54</v>
      </c>
      <c r="B53" s="283">
        <v>189210</v>
      </c>
      <c r="C53" s="57">
        <v>2172.923974459093</v>
      </c>
      <c r="D53" s="296">
        <v>0.422</v>
      </c>
      <c r="E53" s="57">
        <f>SUM(E54:E58)</f>
        <v>41077</v>
      </c>
      <c r="F53" s="57">
        <f>SUM(F54:F58)</f>
        <v>38554</v>
      </c>
      <c r="G53" s="57">
        <v>24</v>
      </c>
      <c r="H53" s="57">
        <v>4469</v>
      </c>
      <c r="I53" s="57">
        <v>8</v>
      </c>
      <c r="J53" s="57">
        <v>2208</v>
      </c>
      <c r="K53" s="286">
        <f>SUM(K54:K58)</f>
        <v>22</v>
      </c>
      <c r="L53" s="57">
        <v>79</v>
      </c>
      <c r="M53" s="297">
        <v>39.93</v>
      </c>
      <c r="N53" s="57">
        <v>13</v>
      </c>
      <c r="O53" s="57">
        <v>60</v>
      </c>
      <c r="P53" s="57">
        <v>28</v>
      </c>
      <c r="Q53" s="57">
        <v>305</v>
      </c>
      <c r="R53" s="57">
        <v>127</v>
      </c>
      <c r="S53" s="57">
        <v>50</v>
      </c>
      <c r="T53" s="57">
        <v>122</v>
      </c>
      <c r="U53" s="291"/>
    </row>
    <row r="54" spans="1:21" ht="18" customHeight="1">
      <c r="A54" s="65" t="s">
        <v>55</v>
      </c>
      <c r="B54" s="293">
        <v>32354</v>
      </c>
      <c r="C54" s="69">
        <v>1826.1605237907095</v>
      </c>
      <c r="D54" s="278">
        <v>0.361</v>
      </c>
      <c r="E54" s="69">
        <v>7204</v>
      </c>
      <c r="F54" s="294">
        <v>6833</v>
      </c>
      <c r="G54" s="69">
        <v>6</v>
      </c>
      <c r="H54" s="69">
        <v>857</v>
      </c>
      <c r="I54" s="69">
        <v>1</v>
      </c>
      <c r="J54" s="69">
        <v>426</v>
      </c>
      <c r="K54" s="139">
        <v>10</v>
      </c>
      <c r="L54" s="139" t="s">
        <v>125</v>
      </c>
      <c r="M54" s="359" t="s">
        <v>125</v>
      </c>
      <c r="N54" s="69">
        <v>1</v>
      </c>
      <c r="O54" s="69">
        <v>12</v>
      </c>
      <c r="P54" s="69">
        <v>5</v>
      </c>
      <c r="Q54" s="69">
        <v>0</v>
      </c>
      <c r="R54" s="69">
        <v>22</v>
      </c>
      <c r="S54" s="69">
        <v>9</v>
      </c>
      <c r="T54" s="69">
        <v>15</v>
      </c>
      <c r="U54" s="251"/>
    </row>
    <row r="55" spans="1:21" ht="18" customHeight="1">
      <c r="A55" s="65" t="s">
        <v>56</v>
      </c>
      <c r="B55" s="293">
        <v>26144</v>
      </c>
      <c r="C55" s="69">
        <v>2991.9346532387276</v>
      </c>
      <c r="D55" s="278">
        <v>0.699</v>
      </c>
      <c r="E55" s="69">
        <v>4126</v>
      </c>
      <c r="F55" s="294">
        <v>3712</v>
      </c>
      <c r="G55" s="69">
        <v>2</v>
      </c>
      <c r="H55" s="69">
        <v>498</v>
      </c>
      <c r="I55" s="69">
        <v>1</v>
      </c>
      <c r="J55" s="69">
        <v>237</v>
      </c>
      <c r="K55" s="139">
        <v>2</v>
      </c>
      <c r="L55" s="69">
        <v>18</v>
      </c>
      <c r="M55" s="359">
        <v>14.23</v>
      </c>
      <c r="N55" s="69">
        <v>2</v>
      </c>
      <c r="O55" s="69">
        <v>11</v>
      </c>
      <c r="P55" s="69">
        <v>5</v>
      </c>
      <c r="Q55" s="69">
        <v>110</v>
      </c>
      <c r="R55" s="69">
        <v>20</v>
      </c>
      <c r="S55" s="69">
        <v>13</v>
      </c>
      <c r="T55" s="69">
        <v>20</v>
      </c>
      <c r="U55" s="251"/>
    </row>
    <row r="56" spans="1:21" ht="18" customHeight="1">
      <c r="A56" s="65" t="s">
        <v>57</v>
      </c>
      <c r="B56" s="293">
        <v>85959</v>
      </c>
      <c r="C56" s="69">
        <v>2614.8164811096917</v>
      </c>
      <c r="D56" s="278">
        <v>0.568</v>
      </c>
      <c r="E56" s="69">
        <v>10337</v>
      </c>
      <c r="F56" s="294">
        <v>9687</v>
      </c>
      <c r="G56" s="69">
        <v>5</v>
      </c>
      <c r="H56" s="69">
        <v>1985</v>
      </c>
      <c r="I56" s="69">
        <v>2</v>
      </c>
      <c r="J56" s="69">
        <v>931</v>
      </c>
      <c r="K56" s="139">
        <v>5</v>
      </c>
      <c r="L56" s="69">
        <v>61</v>
      </c>
      <c r="M56" s="359">
        <v>25.7</v>
      </c>
      <c r="N56" s="69">
        <v>4</v>
      </c>
      <c r="O56" s="69">
        <v>19</v>
      </c>
      <c r="P56" s="69">
        <v>8</v>
      </c>
      <c r="Q56" s="69">
        <v>52</v>
      </c>
      <c r="R56" s="69">
        <v>46</v>
      </c>
      <c r="S56" s="69">
        <v>15</v>
      </c>
      <c r="T56" s="69">
        <v>52</v>
      </c>
      <c r="U56" s="251"/>
    </row>
    <row r="57" spans="1:21" ht="18" customHeight="1">
      <c r="A57" s="65" t="s">
        <v>58</v>
      </c>
      <c r="B57" s="293">
        <v>20047</v>
      </c>
      <c r="C57" s="69">
        <v>1804.1255399568036</v>
      </c>
      <c r="D57" s="278">
        <v>0.291</v>
      </c>
      <c r="E57" s="69">
        <v>5881</v>
      </c>
      <c r="F57" s="294">
        <v>5604</v>
      </c>
      <c r="G57" s="69">
        <v>4</v>
      </c>
      <c r="H57" s="69">
        <v>524</v>
      </c>
      <c r="I57" s="69">
        <v>1</v>
      </c>
      <c r="J57" s="69">
        <v>266</v>
      </c>
      <c r="K57" s="139">
        <v>1</v>
      </c>
      <c r="L57" s="139" t="s">
        <v>125</v>
      </c>
      <c r="M57" s="359" t="s">
        <v>125</v>
      </c>
      <c r="N57" s="69">
        <v>2</v>
      </c>
      <c r="O57" s="69">
        <v>5</v>
      </c>
      <c r="P57" s="69">
        <v>3</v>
      </c>
      <c r="Q57" s="69">
        <v>39</v>
      </c>
      <c r="R57" s="69">
        <v>18</v>
      </c>
      <c r="S57" s="69">
        <v>5</v>
      </c>
      <c r="T57" s="69">
        <v>16</v>
      </c>
      <c r="U57" s="251"/>
    </row>
    <row r="58" spans="1:21" ht="18" customHeight="1">
      <c r="A58" s="65" t="s">
        <v>90</v>
      </c>
      <c r="B58" s="293">
        <v>24705</v>
      </c>
      <c r="C58" s="69">
        <v>1485.1215509467988</v>
      </c>
      <c r="D58" s="278">
        <v>0.193</v>
      </c>
      <c r="E58" s="69">
        <v>13529</v>
      </c>
      <c r="F58" s="294">
        <v>12718</v>
      </c>
      <c r="G58" s="69">
        <v>7</v>
      </c>
      <c r="H58" s="69">
        <v>605</v>
      </c>
      <c r="I58" s="69">
        <v>3</v>
      </c>
      <c r="J58" s="69">
        <v>348</v>
      </c>
      <c r="K58" s="139">
        <v>4</v>
      </c>
      <c r="L58" s="139" t="s">
        <v>125</v>
      </c>
      <c r="M58" s="359" t="s">
        <v>125</v>
      </c>
      <c r="N58" s="139">
        <v>4</v>
      </c>
      <c r="O58" s="69">
        <v>13</v>
      </c>
      <c r="P58" s="139">
        <v>7</v>
      </c>
      <c r="Q58" s="139">
        <v>104</v>
      </c>
      <c r="R58" s="139">
        <v>21</v>
      </c>
      <c r="S58" s="69">
        <v>8</v>
      </c>
      <c r="T58" s="139">
        <v>19</v>
      </c>
      <c r="U58" s="251"/>
    </row>
    <row r="59" spans="1:21" s="289" customFormat="1" ht="18" customHeight="1">
      <c r="A59" s="52" t="s">
        <v>59</v>
      </c>
      <c r="B59" s="283">
        <v>23552</v>
      </c>
      <c r="C59" s="57">
        <v>1871.3219450182742</v>
      </c>
      <c r="D59" s="296">
        <v>0.27</v>
      </c>
      <c r="E59" s="57">
        <f>SUM(E60)</f>
        <v>6293</v>
      </c>
      <c r="F59" s="57">
        <f>SUM(F60)</f>
        <v>5810</v>
      </c>
      <c r="G59" s="57">
        <v>3</v>
      </c>
      <c r="H59" s="57">
        <v>611</v>
      </c>
      <c r="I59" s="57">
        <v>2</v>
      </c>
      <c r="J59" s="57">
        <v>325</v>
      </c>
      <c r="K59" s="286">
        <f>K60</f>
        <v>2</v>
      </c>
      <c r="L59" s="57" t="s">
        <v>125</v>
      </c>
      <c r="M59" s="297" t="s">
        <v>125</v>
      </c>
      <c r="N59" s="286">
        <v>1</v>
      </c>
      <c r="O59" s="57">
        <v>10</v>
      </c>
      <c r="P59" s="57">
        <v>5</v>
      </c>
      <c r="Q59" s="57">
        <v>36</v>
      </c>
      <c r="R59" s="57">
        <v>12</v>
      </c>
      <c r="S59" s="57">
        <v>5</v>
      </c>
      <c r="T59" s="57">
        <v>9</v>
      </c>
      <c r="U59" s="291"/>
    </row>
    <row r="60" spans="1:21" ht="18" customHeight="1">
      <c r="A60" s="65" t="s">
        <v>91</v>
      </c>
      <c r="B60" s="293">
        <v>23552</v>
      </c>
      <c r="C60" s="69">
        <v>1871.3219450182742</v>
      </c>
      <c r="D60" s="278">
        <v>0.27</v>
      </c>
      <c r="E60" s="69">
        <v>6293</v>
      </c>
      <c r="F60" s="294">
        <v>5810</v>
      </c>
      <c r="G60" s="69">
        <v>3</v>
      </c>
      <c r="H60" s="69">
        <v>611</v>
      </c>
      <c r="I60" s="69">
        <v>2</v>
      </c>
      <c r="J60" s="69">
        <v>325</v>
      </c>
      <c r="K60" s="139">
        <v>2</v>
      </c>
      <c r="L60" s="139" t="s">
        <v>125</v>
      </c>
      <c r="M60" s="359" t="s">
        <v>125</v>
      </c>
      <c r="N60" s="139">
        <v>1</v>
      </c>
      <c r="O60" s="69">
        <v>10</v>
      </c>
      <c r="P60" s="69">
        <v>5</v>
      </c>
      <c r="Q60" s="139">
        <v>36</v>
      </c>
      <c r="R60" s="69">
        <v>12</v>
      </c>
      <c r="S60" s="139">
        <v>5</v>
      </c>
      <c r="T60" s="139">
        <v>9</v>
      </c>
      <c r="U60" s="251"/>
    </row>
    <row r="61" spans="1:21" s="289" customFormat="1" ht="18" customHeight="1">
      <c r="A61" s="52" t="s">
        <v>96</v>
      </c>
      <c r="B61" s="283">
        <v>41199</v>
      </c>
      <c r="C61" s="57">
        <v>1716.9044424070678</v>
      </c>
      <c r="D61" s="296">
        <v>0.23</v>
      </c>
      <c r="E61" s="57">
        <f>SUM(E62:E63)</f>
        <v>14618</v>
      </c>
      <c r="F61" s="57">
        <f>SUM(F62:F63)</f>
        <v>13741</v>
      </c>
      <c r="G61" s="57">
        <v>11</v>
      </c>
      <c r="H61" s="57">
        <v>1019</v>
      </c>
      <c r="I61" s="57">
        <v>5</v>
      </c>
      <c r="J61" s="57">
        <v>556</v>
      </c>
      <c r="K61" s="286">
        <f>K62+K63</f>
        <v>7</v>
      </c>
      <c r="L61" s="57">
        <v>10</v>
      </c>
      <c r="M61" s="297">
        <v>21.33</v>
      </c>
      <c r="N61" s="57">
        <v>3</v>
      </c>
      <c r="O61" s="57">
        <v>22</v>
      </c>
      <c r="P61" s="57">
        <v>9</v>
      </c>
      <c r="Q61" s="57">
        <v>202</v>
      </c>
      <c r="R61" s="57">
        <v>34</v>
      </c>
      <c r="S61" s="57">
        <v>16</v>
      </c>
      <c r="T61" s="57">
        <v>21</v>
      </c>
      <c r="U61" s="291"/>
    </row>
    <row r="62" spans="1:21" ht="18" customHeight="1">
      <c r="A62" s="65" t="s">
        <v>60</v>
      </c>
      <c r="B62" s="293">
        <v>33560</v>
      </c>
      <c r="C62" s="69">
        <v>1765.105874927681</v>
      </c>
      <c r="D62" s="278">
        <v>0.27</v>
      </c>
      <c r="E62" s="69">
        <v>11386</v>
      </c>
      <c r="F62" s="294">
        <v>10697</v>
      </c>
      <c r="G62" s="69">
        <v>9</v>
      </c>
      <c r="H62" s="69">
        <v>780</v>
      </c>
      <c r="I62" s="69">
        <v>4</v>
      </c>
      <c r="J62" s="69">
        <v>403</v>
      </c>
      <c r="K62" s="139">
        <v>6</v>
      </c>
      <c r="L62" s="69">
        <v>10</v>
      </c>
      <c r="M62" s="359">
        <v>21.33</v>
      </c>
      <c r="N62" s="69">
        <v>3</v>
      </c>
      <c r="O62" s="69">
        <v>18</v>
      </c>
      <c r="P62" s="69">
        <v>7</v>
      </c>
      <c r="Q62" s="69">
        <v>202</v>
      </c>
      <c r="R62" s="69">
        <v>31</v>
      </c>
      <c r="S62" s="69">
        <v>13</v>
      </c>
      <c r="T62" s="69">
        <v>20</v>
      </c>
      <c r="U62" s="251"/>
    </row>
    <row r="63" spans="1:21" ht="18" customHeight="1">
      <c r="A63" s="65" t="s">
        <v>61</v>
      </c>
      <c r="B63" s="293">
        <v>7639</v>
      </c>
      <c r="C63" s="69">
        <v>1532.9883604254464</v>
      </c>
      <c r="D63" s="278">
        <v>0.189</v>
      </c>
      <c r="E63" s="69">
        <v>3232</v>
      </c>
      <c r="F63" s="294">
        <v>3044</v>
      </c>
      <c r="G63" s="69">
        <v>2</v>
      </c>
      <c r="H63" s="69">
        <v>239</v>
      </c>
      <c r="I63" s="69">
        <v>1</v>
      </c>
      <c r="J63" s="69">
        <v>153</v>
      </c>
      <c r="K63" s="139">
        <v>1</v>
      </c>
      <c r="L63" s="139" t="s">
        <v>125</v>
      </c>
      <c r="M63" s="359" t="s">
        <v>125</v>
      </c>
      <c r="N63" s="139">
        <v>0</v>
      </c>
      <c r="O63" s="69">
        <v>4</v>
      </c>
      <c r="P63" s="69">
        <v>2</v>
      </c>
      <c r="Q63" s="69">
        <v>0</v>
      </c>
      <c r="R63" s="69">
        <v>3</v>
      </c>
      <c r="S63" s="69">
        <v>3</v>
      </c>
      <c r="T63" s="69">
        <v>1</v>
      </c>
      <c r="U63" s="251"/>
    </row>
    <row r="64" spans="1:21" s="289" customFormat="1" ht="18" customHeight="1">
      <c r="A64" s="52" t="s">
        <v>62</v>
      </c>
      <c r="B64" s="283">
        <v>106453</v>
      </c>
      <c r="C64" s="57">
        <v>1823.9574737852101</v>
      </c>
      <c r="D64" s="296">
        <v>0.192</v>
      </c>
      <c r="E64" s="57">
        <f>SUM(E65:E73)</f>
        <v>42782</v>
      </c>
      <c r="F64" s="57">
        <f>SUM(F65:F73)</f>
        <v>40287</v>
      </c>
      <c r="G64" s="57">
        <v>24</v>
      </c>
      <c r="H64" s="57">
        <v>3265</v>
      </c>
      <c r="I64" s="57">
        <v>9</v>
      </c>
      <c r="J64" s="57">
        <v>1697</v>
      </c>
      <c r="K64" s="286">
        <f>SUM(K65:K73)</f>
        <v>136</v>
      </c>
      <c r="L64" s="286" t="s">
        <v>125</v>
      </c>
      <c r="M64" s="297" t="s">
        <v>125</v>
      </c>
      <c r="N64" s="57">
        <v>2</v>
      </c>
      <c r="O64" s="57">
        <v>42</v>
      </c>
      <c r="P64" s="57">
        <v>20</v>
      </c>
      <c r="Q64" s="57">
        <v>199</v>
      </c>
      <c r="R64" s="57">
        <v>51</v>
      </c>
      <c r="S64" s="57">
        <v>24</v>
      </c>
      <c r="T64" s="57">
        <v>57</v>
      </c>
      <c r="U64" s="291"/>
    </row>
    <row r="65" spans="1:21" ht="18" customHeight="1">
      <c r="A65" s="65" t="s">
        <v>63</v>
      </c>
      <c r="B65" s="293">
        <v>21578</v>
      </c>
      <c r="C65" s="69">
        <v>1958.4181339626066</v>
      </c>
      <c r="D65" s="278">
        <v>0.359</v>
      </c>
      <c r="E65" s="69">
        <v>5022</v>
      </c>
      <c r="F65" s="294">
        <v>4854</v>
      </c>
      <c r="G65" s="69">
        <v>3</v>
      </c>
      <c r="H65" s="69">
        <v>723</v>
      </c>
      <c r="I65" s="69">
        <v>1</v>
      </c>
      <c r="J65" s="69">
        <v>388</v>
      </c>
      <c r="K65" s="139">
        <v>27</v>
      </c>
      <c r="L65" s="139" t="s">
        <v>125</v>
      </c>
      <c r="M65" s="359" t="s">
        <v>125</v>
      </c>
      <c r="N65" s="139">
        <v>0</v>
      </c>
      <c r="O65" s="69">
        <v>9</v>
      </c>
      <c r="P65" s="69">
        <v>5</v>
      </c>
      <c r="Q65" s="69">
        <v>0</v>
      </c>
      <c r="R65" s="69">
        <v>6</v>
      </c>
      <c r="S65" s="69">
        <v>4</v>
      </c>
      <c r="T65" s="69">
        <v>6</v>
      </c>
      <c r="U65" s="251"/>
    </row>
    <row r="66" spans="1:21" ht="18" customHeight="1">
      <c r="A66" s="65" t="s">
        <v>64</v>
      </c>
      <c r="B66" s="293">
        <v>22523</v>
      </c>
      <c r="C66" s="69">
        <v>2158.6418439716313</v>
      </c>
      <c r="D66" s="278">
        <v>0.227</v>
      </c>
      <c r="E66" s="69">
        <v>6731</v>
      </c>
      <c r="F66" s="294">
        <v>6450</v>
      </c>
      <c r="G66" s="69">
        <v>6</v>
      </c>
      <c r="H66" s="69">
        <v>519</v>
      </c>
      <c r="I66" s="69">
        <v>1</v>
      </c>
      <c r="J66" s="69">
        <v>294</v>
      </c>
      <c r="K66" s="139">
        <v>4</v>
      </c>
      <c r="L66" s="139" t="s">
        <v>125</v>
      </c>
      <c r="M66" s="359" t="s">
        <v>125</v>
      </c>
      <c r="N66" s="69">
        <v>1</v>
      </c>
      <c r="O66" s="69">
        <v>8</v>
      </c>
      <c r="P66" s="69">
        <v>4</v>
      </c>
      <c r="Q66" s="69">
        <v>199</v>
      </c>
      <c r="R66" s="69">
        <v>28</v>
      </c>
      <c r="S66" s="69">
        <v>8</v>
      </c>
      <c r="T66" s="69">
        <v>29</v>
      </c>
      <c r="U66" s="251"/>
    </row>
    <row r="67" spans="1:21" ht="18" customHeight="1">
      <c r="A67" s="65" t="s">
        <v>65</v>
      </c>
      <c r="B67" s="293">
        <v>6811</v>
      </c>
      <c r="C67" s="69">
        <v>1577.6254343293954</v>
      </c>
      <c r="D67" s="278">
        <v>0.158</v>
      </c>
      <c r="E67" s="69">
        <v>3126</v>
      </c>
      <c r="F67" s="294">
        <v>2810</v>
      </c>
      <c r="G67" s="69">
        <v>1</v>
      </c>
      <c r="H67" s="69">
        <v>189</v>
      </c>
      <c r="I67" s="69">
        <v>1</v>
      </c>
      <c r="J67" s="69">
        <v>113</v>
      </c>
      <c r="K67" s="139">
        <v>1</v>
      </c>
      <c r="L67" s="139" t="s">
        <v>125</v>
      </c>
      <c r="M67" s="359" t="s">
        <v>125</v>
      </c>
      <c r="N67" s="139">
        <v>0</v>
      </c>
      <c r="O67" s="69">
        <v>3</v>
      </c>
      <c r="P67" s="69">
        <v>3</v>
      </c>
      <c r="Q67" s="69">
        <v>0</v>
      </c>
      <c r="R67" s="69">
        <v>2</v>
      </c>
      <c r="S67" s="69">
        <v>3</v>
      </c>
      <c r="T67" s="69">
        <v>3</v>
      </c>
      <c r="U67" s="251"/>
    </row>
    <row r="68" spans="1:21" ht="18" customHeight="1">
      <c r="A68" s="65" t="s">
        <v>66</v>
      </c>
      <c r="B68" s="293">
        <v>3639</v>
      </c>
      <c r="C68" s="69">
        <v>1540.7383573243014</v>
      </c>
      <c r="D68" s="278">
        <v>0.148</v>
      </c>
      <c r="E68" s="69">
        <v>2806</v>
      </c>
      <c r="F68" s="294">
        <v>2516</v>
      </c>
      <c r="G68" s="69">
        <v>2</v>
      </c>
      <c r="H68" s="69">
        <v>127</v>
      </c>
      <c r="I68" s="69">
        <v>1</v>
      </c>
      <c r="J68" s="69">
        <v>66</v>
      </c>
      <c r="K68" s="139">
        <v>21</v>
      </c>
      <c r="L68" s="139" t="s">
        <v>125</v>
      </c>
      <c r="M68" s="359" t="s">
        <v>125</v>
      </c>
      <c r="N68" s="139">
        <v>0</v>
      </c>
      <c r="O68" s="69">
        <v>4</v>
      </c>
      <c r="P68" s="69">
        <v>1</v>
      </c>
      <c r="Q68" s="69">
        <v>0</v>
      </c>
      <c r="R68" s="69">
        <v>1</v>
      </c>
      <c r="S68" s="69">
        <v>1</v>
      </c>
      <c r="T68" s="69">
        <v>2</v>
      </c>
      <c r="U68" s="251"/>
    </row>
    <row r="69" spans="1:21" ht="18" customHeight="1">
      <c r="A69" s="65" t="s">
        <v>67</v>
      </c>
      <c r="B69" s="293">
        <v>7477</v>
      </c>
      <c r="C69" s="69">
        <v>1541.0713107996703</v>
      </c>
      <c r="D69" s="278">
        <v>0.167</v>
      </c>
      <c r="E69" s="69">
        <v>3506</v>
      </c>
      <c r="F69" s="294">
        <v>3255</v>
      </c>
      <c r="G69" s="69">
        <v>2</v>
      </c>
      <c r="H69" s="69">
        <v>256</v>
      </c>
      <c r="I69" s="69">
        <v>1</v>
      </c>
      <c r="J69" s="69">
        <v>142</v>
      </c>
      <c r="K69" s="139">
        <v>1</v>
      </c>
      <c r="L69" s="139" t="s">
        <v>125</v>
      </c>
      <c r="M69" s="359" t="s">
        <v>125</v>
      </c>
      <c r="N69" s="139">
        <v>0</v>
      </c>
      <c r="O69" s="69">
        <v>3</v>
      </c>
      <c r="P69" s="69">
        <v>1</v>
      </c>
      <c r="Q69" s="69">
        <v>0</v>
      </c>
      <c r="R69" s="69">
        <v>3</v>
      </c>
      <c r="S69" s="69">
        <v>1</v>
      </c>
      <c r="T69" s="139">
        <v>3</v>
      </c>
      <c r="U69" s="251"/>
    </row>
    <row r="70" spans="1:21" ht="18" customHeight="1">
      <c r="A70" s="65" t="s">
        <v>68</v>
      </c>
      <c r="B70" s="293">
        <v>2382</v>
      </c>
      <c r="C70" s="69">
        <v>1998.6761744966443</v>
      </c>
      <c r="D70" s="278">
        <v>0.172</v>
      </c>
      <c r="E70" s="69">
        <v>2803</v>
      </c>
      <c r="F70" s="294">
        <v>2575</v>
      </c>
      <c r="G70" s="69">
        <v>1</v>
      </c>
      <c r="H70" s="69">
        <v>32</v>
      </c>
      <c r="I70" s="69">
        <v>1</v>
      </c>
      <c r="J70" s="69">
        <v>25</v>
      </c>
      <c r="K70" s="139">
        <v>5</v>
      </c>
      <c r="L70" s="139" t="s">
        <v>125</v>
      </c>
      <c r="M70" s="359" t="s">
        <v>125</v>
      </c>
      <c r="N70" s="139">
        <v>0</v>
      </c>
      <c r="O70" s="69">
        <v>1</v>
      </c>
      <c r="P70" s="139">
        <v>0</v>
      </c>
      <c r="Q70" s="139">
        <v>0</v>
      </c>
      <c r="R70" s="69">
        <v>0</v>
      </c>
      <c r="S70" s="139">
        <v>0</v>
      </c>
      <c r="T70" s="139">
        <v>0</v>
      </c>
      <c r="U70" s="251"/>
    </row>
    <row r="71" spans="1:21" ht="18" customHeight="1">
      <c r="A71" s="65" t="s">
        <v>69</v>
      </c>
      <c r="B71" s="293">
        <v>6596</v>
      </c>
      <c r="C71" s="69">
        <v>1823.5161736245507</v>
      </c>
      <c r="D71" s="278">
        <v>0.133</v>
      </c>
      <c r="E71" s="69">
        <v>3159</v>
      </c>
      <c r="F71" s="294">
        <v>2833</v>
      </c>
      <c r="G71" s="69">
        <v>2</v>
      </c>
      <c r="H71" s="69">
        <v>259</v>
      </c>
      <c r="I71" s="69">
        <v>1</v>
      </c>
      <c r="J71" s="69">
        <v>110</v>
      </c>
      <c r="K71" s="139">
        <v>17</v>
      </c>
      <c r="L71" s="139" t="s">
        <v>125</v>
      </c>
      <c r="M71" s="359" t="s">
        <v>125</v>
      </c>
      <c r="N71" s="139">
        <v>0</v>
      </c>
      <c r="O71" s="139">
        <v>0</v>
      </c>
      <c r="P71" s="139">
        <v>0</v>
      </c>
      <c r="Q71" s="139">
        <v>0</v>
      </c>
      <c r="R71" s="139">
        <v>1</v>
      </c>
      <c r="S71" s="139">
        <v>0</v>
      </c>
      <c r="T71" s="139">
        <v>1</v>
      </c>
      <c r="U71" s="251"/>
    </row>
    <row r="72" spans="1:21" ht="18" customHeight="1">
      <c r="A72" s="65" t="s">
        <v>70</v>
      </c>
      <c r="B72" s="293">
        <v>5632</v>
      </c>
      <c r="C72" s="69">
        <v>1354.2490983409473</v>
      </c>
      <c r="D72" s="278">
        <v>0.134</v>
      </c>
      <c r="E72" s="69">
        <v>3282</v>
      </c>
      <c r="F72" s="294">
        <v>3187</v>
      </c>
      <c r="G72" s="69">
        <v>2</v>
      </c>
      <c r="H72" s="69">
        <v>205</v>
      </c>
      <c r="I72" s="69">
        <v>1</v>
      </c>
      <c r="J72" s="69">
        <v>83</v>
      </c>
      <c r="K72" s="139">
        <v>5</v>
      </c>
      <c r="L72" s="139" t="s">
        <v>125</v>
      </c>
      <c r="M72" s="359" t="s">
        <v>125</v>
      </c>
      <c r="N72" s="139">
        <v>0</v>
      </c>
      <c r="O72" s="69">
        <v>2</v>
      </c>
      <c r="P72" s="139">
        <v>1</v>
      </c>
      <c r="Q72" s="139">
        <v>0</v>
      </c>
      <c r="R72" s="69">
        <v>1</v>
      </c>
      <c r="S72" s="139">
        <v>1</v>
      </c>
      <c r="T72" s="139">
        <v>0</v>
      </c>
      <c r="U72" s="251"/>
    </row>
    <row r="73" spans="1:21" ht="18" customHeight="1">
      <c r="A73" s="65" t="s">
        <v>71</v>
      </c>
      <c r="B73" s="293">
        <v>29815</v>
      </c>
      <c r="C73" s="69">
        <v>1816.536952415768</v>
      </c>
      <c r="D73" s="278">
        <v>0.231</v>
      </c>
      <c r="E73" s="69">
        <v>12347</v>
      </c>
      <c r="F73" s="294">
        <v>11807</v>
      </c>
      <c r="G73" s="69">
        <v>5</v>
      </c>
      <c r="H73" s="69">
        <v>955</v>
      </c>
      <c r="I73" s="69">
        <v>1</v>
      </c>
      <c r="J73" s="69">
        <v>476</v>
      </c>
      <c r="K73" s="139">
        <v>55</v>
      </c>
      <c r="L73" s="139" t="s">
        <v>125</v>
      </c>
      <c r="M73" s="359" t="s">
        <v>125</v>
      </c>
      <c r="N73" s="139">
        <v>1</v>
      </c>
      <c r="O73" s="69">
        <v>12</v>
      </c>
      <c r="P73" s="139">
        <v>5</v>
      </c>
      <c r="Q73" s="139">
        <v>0</v>
      </c>
      <c r="R73" s="69">
        <v>9</v>
      </c>
      <c r="S73" s="139">
        <v>6</v>
      </c>
      <c r="T73" s="139">
        <v>13</v>
      </c>
      <c r="U73" s="251"/>
    </row>
    <row r="74" spans="1:21" s="289" customFormat="1" ht="18" customHeight="1">
      <c r="A74" s="52" t="s">
        <v>72</v>
      </c>
      <c r="B74" s="283">
        <v>15488</v>
      </c>
      <c r="C74" s="57">
        <v>1899.4580573951434</v>
      </c>
      <c r="D74" s="296">
        <v>0.643</v>
      </c>
      <c r="E74" s="57">
        <f>SUM(E75)</f>
        <v>5369</v>
      </c>
      <c r="F74" s="57">
        <f>SUM(F75)</f>
        <v>5202</v>
      </c>
      <c r="G74" s="57">
        <v>4</v>
      </c>
      <c r="H74" s="57">
        <v>387</v>
      </c>
      <c r="I74" s="57">
        <v>3</v>
      </c>
      <c r="J74" s="57">
        <v>190</v>
      </c>
      <c r="K74" s="286">
        <v>4</v>
      </c>
      <c r="L74" s="286" t="s">
        <v>125</v>
      </c>
      <c r="M74" s="297" t="s">
        <v>125</v>
      </c>
      <c r="N74" s="57">
        <v>3</v>
      </c>
      <c r="O74" s="57">
        <v>6</v>
      </c>
      <c r="P74" s="57">
        <v>2</v>
      </c>
      <c r="Q74" s="57">
        <v>132</v>
      </c>
      <c r="R74" s="57">
        <v>19</v>
      </c>
      <c r="S74" s="57">
        <v>4</v>
      </c>
      <c r="T74" s="57">
        <v>14</v>
      </c>
      <c r="U74" s="291"/>
    </row>
    <row r="75" spans="1:21" ht="18" customHeight="1">
      <c r="A75" s="65" t="s">
        <v>73</v>
      </c>
      <c r="B75" s="293">
        <v>15488</v>
      </c>
      <c r="C75" s="69">
        <v>1899.4580573951434</v>
      </c>
      <c r="D75" s="278">
        <v>0.643</v>
      </c>
      <c r="E75" s="69">
        <v>5369</v>
      </c>
      <c r="F75" s="69">
        <v>5202</v>
      </c>
      <c r="G75" s="69">
        <v>4</v>
      </c>
      <c r="H75" s="69">
        <v>387</v>
      </c>
      <c r="I75" s="69">
        <v>3</v>
      </c>
      <c r="J75" s="69">
        <v>190</v>
      </c>
      <c r="K75" s="139">
        <v>4</v>
      </c>
      <c r="L75" s="139" t="s">
        <v>125</v>
      </c>
      <c r="M75" s="359" t="s">
        <v>125</v>
      </c>
      <c r="N75" s="69">
        <v>3</v>
      </c>
      <c r="O75" s="69">
        <v>6</v>
      </c>
      <c r="P75" s="69">
        <v>2</v>
      </c>
      <c r="Q75" s="69">
        <v>132</v>
      </c>
      <c r="R75" s="69">
        <v>19</v>
      </c>
      <c r="S75" s="69">
        <v>4</v>
      </c>
      <c r="T75" s="69">
        <v>14</v>
      </c>
      <c r="U75" s="251"/>
    </row>
    <row r="76" spans="1:21" ht="18" customHeight="1">
      <c r="A76" s="78" t="s">
        <v>78</v>
      </c>
      <c r="B76" s="83" t="s">
        <v>134</v>
      </c>
      <c r="C76" s="298"/>
      <c r="D76" s="299" t="s">
        <v>135</v>
      </c>
      <c r="E76" s="300"/>
      <c r="F76" s="301"/>
      <c r="G76" s="298" t="s">
        <v>126</v>
      </c>
      <c r="H76" s="298"/>
      <c r="I76" s="298"/>
      <c r="J76" s="298"/>
      <c r="K76" s="86" t="s">
        <v>127</v>
      </c>
      <c r="L76" s="87" t="s">
        <v>190</v>
      </c>
      <c r="M76" s="302"/>
      <c r="N76" s="303" t="s">
        <v>136</v>
      </c>
      <c r="O76" s="298"/>
      <c r="P76" s="298"/>
      <c r="Q76" s="304"/>
      <c r="R76" s="83" t="s">
        <v>191</v>
      </c>
      <c r="S76" s="298"/>
      <c r="T76" s="298"/>
      <c r="U76" s="251"/>
    </row>
    <row r="77" spans="1:21" ht="18" customHeight="1">
      <c r="A77" s="100"/>
      <c r="B77" s="305"/>
      <c r="C77" s="306"/>
      <c r="D77" s="307"/>
      <c r="E77" s="308"/>
      <c r="F77" s="309"/>
      <c r="G77" s="306"/>
      <c r="H77" s="306"/>
      <c r="I77" s="306"/>
      <c r="J77" s="306"/>
      <c r="K77" s="310" t="s">
        <v>173</v>
      </c>
      <c r="L77" s="311"/>
      <c r="M77" s="312"/>
      <c r="N77" s="313"/>
      <c r="O77" s="314"/>
      <c r="P77" s="314"/>
      <c r="Q77" s="315"/>
      <c r="R77" s="316"/>
      <c r="S77" s="314"/>
      <c r="T77" s="317"/>
      <c r="U77" s="251"/>
    </row>
    <row r="78" spans="1:21" ht="18" customHeight="1">
      <c r="A78" s="100" t="s">
        <v>79</v>
      </c>
      <c r="B78" s="318" t="s">
        <v>137</v>
      </c>
      <c r="C78" s="319"/>
      <c r="D78" s="320" t="s">
        <v>138</v>
      </c>
      <c r="E78" s="321"/>
      <c r="F78" s="322"/>
      <c r="G78" s="319" t="s">
        <v>139</v>
      </c>
      <c r="H78" s="319"/>
      <c r="I78" s="319"/>
      <c r="J78" s="319"/>
      <c r="K78" s="323" t="s">
        <v>140</v>
      </c>
      <c r="L78" s="324" t="s">
        <v>141</v>
      </c>
      <c r="M78" s="325"/>
      <c r="N78" s="108" t="s">
        <v>93</v>
      </c>
      <c r="O78" s="319"/>
      <c r="P78" s="319"/>
      <c r="Q78" s="326"/>
      <c r="R78" s="108" t="s">
        <v>93</v>
      </c>
      <c r="S78" s="319"/>
      <c r="T78" s="109"/>
      <c r="U78" s="251"/>
    </row>
    <row r="79" spans="1:21" ht="18" customHeight="1">
      <c r="A79" s="110"/>
      <c r="B79" s="327"/>
      <c r="C79" s="328"/>
      <c r="D79" s="329"/>
      <c r="E79" s="330"/>
      <c r="F79" s="331"/>
      <c r="G79" s="328"/>
      <c r="H79" s="328"/>
      <c r="I79" s="328"/>
      <c r="J79" s="328"/>
      <c r="K79" s="332"/>
      <c r="L79" s="333"/>
      <c r="M79" s="334"/>
      <c r="N79" s="327"/>
      <c r="O79" s="328"/>
      <c r="P79" s="328"/>
      <c r="Q79" s="335"/>
      <c r="R79" s="336"/>
      <c r="S79" s="337"/>
      <c r="T79" s="337"/>
      <c r="U79" s="251"/>
    </row>
  </sheetData>
  <sheetProtection/>
  <mergeCells count="7">
    <mergeCell ref="N40:T40"/>
    <mergeCell ref="G41:H41"/>
    <mergeCell ref="B41:C41"/>
    <mergeCell ref="E41:F41"/>
    <mergeCell ref="B3:C3"/>
    <mergeCell ref="E3:F3"/>
    <mergeCell ref="G3:H3"/>
  </mergeCells>
  <printOptions horizontalCentered="1"/>
  <pageMargins left="0.3937007874015748" right="0.3937007874015748" top="0.5118110236220472" bottom="0.3937007874015748" header="0.2362204724409449" footer="0.15748031496062992"/>
  <pageSetup fitToHeight="2" fitToWidth="0" horizontalDpi="600" verticalDpi="600" orientation="portrait" pageOrder="overThenDown" paperSize="9" scale="94" r:id="rId1"/>
  <rowBreaks count="1" manualBreakCount="1">
    <brk id="3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2014-03-18T10:43:01Z</cp:lastPrinted>
  <dcterms:created xsi:type="dcterms:W3CDTF">2006-09-28T02:58:45Z</dcterms:created>
  <dcterms:modified xsi:type="dcterms:W3CDTF">2014-03-18T10:44:17Z</dcterms:modified>
  <cp:category/>
  <cp:version/>
  <cp:contentType/>
  <cp:contentStatus/>
</cp:coreProperties>
</file>