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10" windowHeight="11640" tabRatio="791" activeTab="0"/>
  </bookViews>
  <sheets>
    <sheet name="17-8" sheetId="1" r:id="rId1"/>
  </sheets>
  <definedNames>
    <definedName name="DATA" localSheetId="0">'17-8'!$F$5:$F$19</definedName>
    <definedName name="DATA">#REF!</definedName>
    <definedName name="K_Top1">#REF!</definedName>
    <definedName name="Last1" localSheetId="0">'17-8'!$F$19</definedName>
    <definedName name="N_DATA" localSheetId="0">'17-8'!$F$5:$F$19</definedName>
    <definedName name="_xlnm.Print_Area" localSheetId="0">'17-8'!$A$1:$H$38</definedName>
    <definedName name="Tag1" localSheetId="0">'17-8'!$A$4</definedName>
    <definedName name="Tag2" localSheetId="0">'17-8'!$A$5</definedName>
    <definedName name="Top1" localSheetId="0">'17-8'!$B$4</definedName>
  </definedNames>
  <calcPr calcMode="manual" fullCalcOnLoad="1"/>
</workbook>
</file>

<file path=xl/sharedStrings.xml><?xml version="1.0" encoding="utf-8"?>
<sst xmlns="http://schemas.openxmlformats.org/spreadsheetml/2006/main" count="80" uniqueCount="47">
  <si>
    <t>（単位　百万円・％）</t>
  </si>
  <si>
    <t>収</t>
  </si>
  <si>
    <t>入</t>
  </si>
  <si>
    <t>額</t>
  </si>
  <si>
    <t>区　　　分</t>
  </si>
  <si>
    <t>調定済額Ａ</t>
  </si>
  <si>
    <t>収入済額Ｂ</t>
  </si>
  <si>
    <t>過誤納額Ｃ</t>
  </si>
  <si>
    <t>正当収入額Ｄ</t>
  </si>
  <si>
    <t>不納欠損額Ｅ</t>
  </si>
  <si>
    <t>滞納繰越額Ｆ</t>
  </si>
  <si>
    <t>収納率Ｂ／Ａ</t>
  </si>
  <si>
    <t>Ｂ－Ｃ</t>
  </si>
  <si>
    <t>Ａ－Ｄ－Ｅ</t>
  </si>
  <si>
    <t xml:space="preserve">  不 動 産 取 得税</t>
  </si>
  <si>
    <t xml:space="preserve">  県 た  ば  こ 税</t>
  </si>
  <si>
    <t xml:space="preserve">  ゴ ル フ場利用税</t>
  </si>
  <si>
    <t xml:space="preserve">  自　 動 　車　税</t>
  </si>
  <si>
    <t xml:space="preserve">  鉱　　 区 　　税</t>
  </si>
  <si>
    <t xml:space="preserve">  自 動 車取 得 税</t>
  </si>
  <si>
    <t xml:space="preserve">  軽  油  引 取 税</t>
  </si>
  <si>
    <t xml:space="preserve">  狩 　　猟 　　税</t>
  </si>
  <si>
    <t xml:space="preserve">  産 業 廃棄 物 税</t>
  </si>
  <si>
    <t>２）端数処理の関係上、その内訳は合計と一致しない場合がある。</t>
  </si>
  <si>
    <t>-</t>
  </si>
  <si>
    <t>軽油引取税・旧</t>
  </si>
  <si>
    <t>１）旧法による税は料理飲食等消費税、特別地方消費税、軽油引取税・旧である。</t>
  </si>
  <si>
    <t>県税務課</t>
  </si>
  <si>
    <t>平成２０年度</t>
  </si>
  <si>
    <t>　　２１　　</t>
  </si>
  <si>
    <t>　　２２　　</t>
  </si>
  <si>
    <t>　　２３　　</t>
  </si>
  <si>
    <t>　　２４　　</t>
  </si>
  <si>
    <t>現　　年　　度　　分</t>
  </si>
  <si>
    <t>普　　　通　　　税</t>
  </si>
  <si>
    <t xml:space="preserve">  県　　 民　　 税</t>
  </si>
  <si>
    <t xml:space="preserve">    個    　　人</t>
  </si>
  <si>
    <t xml:space="preserve">    法  　　  人</t>
  </si>
  <si>
    <t xml:space="preserve">    利   子   割</t>
  </si>
  <si>
    <t xml:space="preserve">  事　　 業 　　税</t>
  </si>
  <si>
    <t xml:space="preserve">    個　　    人</t>
  </si>
  <si>
    <t>　地 方　 消 費 税</t>
  </si>
  <si>
    <t>目　　　的　　　税</t>
  </si>
  <si>
    <t>滞　納　繰　越　分</t>
  </si>
  <si>
    <t>　旧 法 に よ る 税</t>
  </si>
  <si>
    <t>-</t>
  </si>
  <si>
    <t>１７－８　県税決算額（平成２０～平成２４年度）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</si>
</sst>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;&quot;△&quot;#,##0"/>
    <numFmt numFmtId="179" formatCode="0.000"/>
    <numFmt numFmtId="180" formatCode="0.000000000000000"/>
    <numFmt numFmtId="181" formatCode="0.0000000000"/>
    <numFmt numFmtId="182" formatCode="#,##0.000;\-#,##0.000"/>
    <numFmt numFmtId="183" formatCode="#,##0.0;&quot;△&quot;#,##0.0"/>
    <numFmt numFmtId="184" formatCode="#,##0.0"/>
    <numFmt numFmtId="185" formatCode="&quot;△&quot;#,##0.0"/>
    <numFmt numFmtId="186" formatCode="#,##0.0000;\-#,##0.0000"/>
    <numFmt numFmtId="187" formatCode="0.0;&quot;△&quot;0.0"/>
    <numFmt numFmtId="188" formatCode="\(#,##0\);\(\-#,##0\)"/>
    <numFmt numFmtId="189" formatCode="0.00000"/>
    <numFmt numFmtId="190" formatCode="0.0000"/>
    <numFmt numFmtId="191" formatCode="#,##0.0;[Red]\-#,##0.0"/>
    <numFmt numFmtId="192" formatCode="\(#,##0.0\);\(\-#,##0.0\)"/>
    <numFmt numFmtId="193" formatCode="0.0%"/>
    <numFmt numFmtId="194" formatCode="#,##0.00;&quot;△&quot;#,##0.00"/>
    <numFmt numFmtId="195" formatCode="#,##0.000;&quot;△&quot;#,##0.000"/>
    <numFmt numFmtId="196" formatCode="0.000%"/>
    <numFmt numFmtId="197" formatCode="#,##0.000"/>
    <numFmt numFmtId="198" formatCode="#,##0.0000"/>
    <numFmt numFmtId="199" formatCode="\(#,##0\);&quot;(△&quot;#,##0\)"/>
    <numFmt numFmtId="200" formatCode="#,##0;&quot;△ &quot;#,##0"/>
    <numFmt numFmtId="201" formatCode="#,##0.0;&quot;△ &quot;#,##0.0"/>
    <numFmt numFmtId="202" formatCode="#,##0.00;&quot;△ &quot;#,##0.00"/>
    <numFmt numFmtId="203" formatCode="0.00000000"/>
    <numFmt numFmtId="204" formatCode="0.0000000"/>
    <numFmt numFmtId="205" formatCode="0.000000"/>
    <numFmt numFmtId="206" formatCode="\(#,##0.0\);&quot;(△&quot;#,##0.0\)"/>
    <numFmt numFmtId="207" formatCode="#,##0.000;[Red]\-#,##0.000"/>
    <numFmt numFmtId="208" formatCode="0;&quot;△ &quot;0"/>
    <numFmt numFmtId="209" formatCode="0.0;&quot;△ &quot;0.0"/>
    <numFmt numFmtId="210" formatCode="0_);\(0\)"/>
    <numFmt numFmtId="211" formatCode="#,##0_);\(#,##0\)"/>
    <numFmt numFmtId="212" formatCode="0.000;&quot;△ &quot;0.000"/>
    <numFmt numFmtId="213" formatCode="0.0_);[Red]\(0.0\)"/>
    <numFmt numFmtId="214" formatCode="#,##0_);[Red]\(#,##0\)"/>
    <numFmt numFmtId="215" formatCode="#,##0_ "/>
    <numFmt numFmtId="216" formatCode="&quot;¥&quot;#,##0_);\(&quot;¥&quot;#,##0\)"/>
    <numFmt numFmtId="217" formatCode="#,##0.00000;&quot;△ &quot;#,##0.00000"/>
    <numFmt numFmtId="218" formatCode="#\ ##0;&quot;△&quot;#\ ##0"/>
    <numFmt numFmtId="219" formatCode="[$-411]e"/>
    <numFmt numFmtId="220" formatCode="0_);[Red]\(0\)"/>
    <numFmt numFmtId="221" formatCode="&quot;×&quot;;&quot;×&quot;;&quot;○&quot;"/>
  </numFmts>
  <fonts count="5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b/>
      <sz val="10"/>
      <color theme="1"/>
      <name val="ＭＳ 明朝"/>
      <family val="1"/>
    </font>
    <font>
      <b/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7" fillId="31" borderId="4" applyNumberFormat="0" applyAlignment="0" applyProtection="0"/>
    <xf numFmtId="178" fontId="0" fillId="0" borderId="0">
      <alignment/>
      <protection/>
    </xf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9">
    <xf numFmtId="37" fontId="0" fillId="0" borderId="0" xfId="0" applyAlignment="1">
      <alignment/>
    </xf>
    <xf numFmtId="178" fontId="49" fillId="0" borderId="0" xfId="61" applyFont="1" applyFill="1" applyAlignment="1" applyProtection="1">
      <alignment horizontal="left" vertical="center"/>
      <protection/>
    </xf>
    <xf numFmtId="178" fontId="50" fillId="0" borderId="0" xfId="61" applyFont="1" applyFill="1" applyAlignment="1">
      <alignment vertical="center"/>
      <protection/>
    </xf>
    <xf numFmtId="178" fontId="51" fillId="0" borderId="0" xfId="61" applyFont="1" applyFill="1" applyBorder="1" applyAlignment="1" applyProtection="1">
      <alignment horizontal="left" vertical="center" shrinkToFit="1"/>
      <protection/>
    </xf>
    <xf numFmtId="178" fontId="51" fillId="0" borderId="0" xfId="61" applyFont="1" applyFill="1" applyBorder="1" applyAlignment="1">
      <alignment vertical="center" shrinkToFit="1"/>
      <protection/>
    </xf>
    <xf numFmtId="178" fontId="51" fillId="0" borderId="10" xfId="61" applyFont="1" applyFill="1" applyBorder="1" applyAlignment="1" applyProtection="1">
      <alignment vertical="center" shrinkToFit="1"/>
      <protection/>
    </xf>
    <xf numFmtId="178" fontId="51" fillId="0" borderId="10" xfId="61" applyFont="1" applyFill="1" applyBorder="1" applyAlignment="1" applyProtection="1">
      <alignment horizontal="right" vertical="center" shrinkToFit="1"/>
      <protection/>
    </xf>
    <xf numFmtId="178" fontId="51" fillId="0" borderId="11" xfId="61" applyFont="1" applyFill="1" applyBorder="1" applyAlignment="1">
      <alignment vertical="center" shrinkToFit="1"/>
      <protection/>
    </xf>
    <xf numFmtId="178" fontId="51" fillId="0" borderId="12" xfId="61" applyFont="1" applyFill="1" applyBorder="1" applyAlignment="1">
      <alignment vertical="center" shrinkToFit="1"/>
      <protection/>
    </xf>
    <xf numFmtId="178" fontId="51" fillId="0" borderId="13" xfId="61" applyFont="1" applyFill="1" applyBorder="1" applyAlignment="1" applyProtection="1">
      <alignment horizontal="center" vertical="center" shrinkToFit="1"/>
      <protection/>
    </xf>
    <xf numFmtId="178" fontId="51" fillId="0" borderId="14" xfId="61" applyFont="1" applyFill="1" applyBorder="1" applyAlignment="1" applyProtection="1">
      <alignment horizontal="center" vertical="center" shrinkToFit="1"/>
      <protection/>
    </xf>
    <xf numFmtId="178" fontId="51" fillId="0" borderId="15" xfId="61" applyFont="1" applyFill="1" applyBorder="1" applyAlignment="1" applyProtection="1">
      <alignment horizontal="center" vertical="center" shrinkToFit="1"/>
      <protection/>
    </xf>
    <xf numFmtId="178" fontId="51" fillId="0" borderId="16" xfId="61" applyFont="1" applyFill="1" applyBorder="1" applyAlignment="1">
      <alignment vertical="center" shrinkToFit="1"/>
      <protection/>
    </xf>
    <xf numFmtId="178" fontId="50" fillId="0" borderId="0" xfId="61" applyFont="1" applyFill="1" applyBorder="1" applyAlignment="1">
      <alignment vertical="center"/>
      <protection/>
    </xf>
    <xf numFmtId="178" fontId="51" fillId="0" borderId="17" xfId="61" applyFont="1" applyFill="1" applyBorder="1" applyAlignment="1" applyProtection="1">
      <alignment horizontal="center" vertical="center" shrinkToFit="1"/>
      <protection/>
    </xf>
    <xf numFmtId="178" fontId="51" fillId="0" borderId="18" xfId="61" applyFont="1" applyFill="1" applyBorder="1" applyAlignment="1" applyProtection="1">
      <alignment horizontal="center" vertical="center" shrinkToFit="1"/>
      <protection/>
    </xf>
    <xf numFmtId="178" fontId="51" fillId="0" borderId="12" xfId="61" applyFont="1" applyFill="1" applyBorder="1" applyAlignment="1" applyProtection="1">
      <alignment horizontal="center" vertical="center" shrinkToFit="1"/>
      <protection/>
    </xf>
    <xf numFmtId="178" fontId="51" fillId="0" borderId="19" xfId="61" applyFont="1" applyFill="1" applyBorder="1" applyAlignment="1" applyProtection="1">
      <alignment horizontal="center" vertical="center" shrinkToFit="1"/>
      <protection/>
    </xf>
    <xf numFmtId="178" fontId="51" fillId="0" borderId="20" xfId="61" applyFont="1" applyFill="1" applyBorder="1" applyAlignment="1">
      <alignment vertical="center" shrinkToFit="1"/>
      <protection/>
    </xf>
    <xf numFmtId="178" fontId="51" fillId="0" borderId="21" xfId="61" applyFont="1" applyFill="1" applyBorder="1" applyAlignment="1">
      <alignment vertical="center" shrinkToFit="1"/>
      <protection/>
    </xf>
    <xf numFmtId="178" fontId="51" fillId="0" borderId="21" xfId="61" applyFont="1" applyFill="1" applyBorder="1" applyAlignment="1" applyProtection="1">
      <alignment horizontal="center" vertical="center" shrinkToFit="1"/>
      <protection/>
    </xf>
    <xf numFmtId="178" fontId="51" fillId="0" borderId="22" xfId="61" applyFont="1" applyFill="1" applyBorder="1" applyAlignment="1">
      <alignment vertical="center" shrinkToFit="1"/>
      <protection/>
    </xf>
    <xf numFmtId="178" fontId="51" fillId="0" borderId="11" xfId="61" applyFont="1" applyFill="1" applyBorder="1" applyAlignment="1" applyProtection="1" quotePrefix="1">
      <alignment horizontal="center" vertical="center" shrinkToFit="1"/>
      <protection/>
    </xf>
    <xf numFmtId="200" fontId="52" fillId="0" borderId="0" xfId="61" applyNumberFormat="1" applyFont="1" applyFill="1" applyBorder="1" applyAlignment="1" applyProtection="1">
      <alignment horizontal="right" vertical="center" shrinkToFit="1"/>
      <protection/>
    </xf>
    <xf numFmtId="201" fontId="52" fillId="0" borderId="0" xfId="61" applyNumberFormat="1" applyFont="1" applyFill="1" applyBorder="1" applyAlignment="1" applyProtection="1">
      <alignment horizontal="right" vertical="center" shrinkToFit="1"/>
      <protection/>
    </xf>
    <xf numFmtId="178" fontId="51" fillId="0" borderId="17" xfId="61" applyFont="1" applyFill="1" applyBorder="1" applyAlignment="1" applyProtection="1" quotePrefix="1">
      <alignment horizontal="center" vertical="center" shrinkToFit="1"/>
      <protection/>
    </xf>
    <xf numFmtId="178" fontId="52" fillId="0" borderId="0" xfId="61" applyFont="1" applyFill="1" applyAlignment="1">
      <alignment vertical="center"/>
      <protection/>
    </xf>
    <xf numFmtId="183" fontId="52" fillId="0" borderId="0" xfId="61" applyNumberFormat="1" applyFont="1" applyFill="1" applyAlignment="1">
      <alignment vertical="center"/>
      <protection/>
    </xf>
    <xf numFmtId="178" fontId="53" fillId="0" borderId="17" xfId="61" applyFont="1" applyFill="1" applyBorder="1" applyAlignment="1" applyProtection="1" quotePrefix="1">
      <alignment horizontal="center" vertical="center" shrinkToFit="1"/>
      <protection/>
    </xf>
    <xf numFmtId="200" fontId="54" fillId="0" borderId="0" xfId="61" applyNumberFormat="1" applyFont="1" applyFill="1" applyBorder="1" applyAlignment="1" applyProtection="1">
      <alignment horizontal="right" vertical="center" shrinkToFit="1"/>
      <protection/>
    </xf>
    <xf numFmtId="201" fontId="54" fillId="0" borderId="0" xfId="61" applyNumberFormat="1" applyFont="1" applyFill="1" applyBorder="1" applyAlignment="1" applyProtection="1">
      <alignment horizontal="right" vertical="center" shrinkToFit="1"/>
      <protection/>
    </xf>
    <xf numFmtId="193" fontId="50" fillId="0" borderId="0" xfId="61" applyNumberFormat="1" applyFont="1" applyFill="1" applyBorder="1" applyAlignment="1">
      <alignment vertical="center"/>
      <protection/>
    </xf>
    <xf numFmtId="178" fontId="53" fillId="0" borderId="17" xfId="61" applyFont="1" applyFill="1" applyBorder="1" applyAlignment="1" applyProtection="1">
      <alignment horizontal="left" vertical="center" shrinkToFit="1"/>
      <protection/>
    </xf>
    <xf numFmtId="178" fontId="51" fillId="0" borderId="17" xfId="61" applyFont="1" applyFill="1" applyBorder="1" applyAlignment="1" applyProtection="1">
      <alignment vertical="center" shrinkToFit="1"/>
      <protection/>
    </xf>
    <xf numFmtId="178" fontId="51" fillId="0" borderId="20" xfId="61" applyFont="1" applyFill="1" applyBorder="1" applyAlignment="1" applyProtection="1">
      <alignment horizontal="center" vertical="center" shrinkToFit="1"/>
      <protection/>
    </xf>
    <xf numFmtId="200" fontId="52" fillId="0" borderId="22" xfId="61" applyNumberFormat="1" applyFont="1" applyFill="1" applyBorder="1" applyAlignment="1" applyProtection="1">
      <alignment horizontal="right" vertical="center" shrinkToFit="1"/>
      <protection/>
    </xf>
    <xf numFmtId="178" fontId="52" fillId="0" borderId="23" xfId="61" applyFont="1" applyFill="1" applyBorder="1" applyAlignment="1">
      <alignment horizontal="right" vertical="center"/>
      <protection/>
    </xf>
    <xf numFmtId="200" fontId="52" fillId="0" borderId="23" xfId="61" applyNumberFormat="1" applyFont="1" applyFill="1" applyBorder="1" applyAlignment="1" applyProtection="1">
      <alignment horizontal="right" vertical="center" shrinkToFit="1"/>
      <protection/>
    </xf>
    <xf numFmtId="178" fontId="50" fillId="0" borderId="0" xfId="61" applyFont="1" applyFill="1" applyAlignment="1" applyProtection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36"/>
  <sheetViews>
    <sheetView showGridLines="0" tabSelected="1" zoomScale="120" zoomScaleNormal="12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0.59765625" defaultRowHeight="19.5" customHeight="1"/>
  <cols>
    <col min="1" max="1" width="20.59765625" style="2" customWidth="1"/>
    <col min="2" max="8" width="9.59765625" style="2" customWidth="1"/>
    <col min="9" max="9" width="16.59765625" style="2" customWidth="1"/>
    <col min="10" max="16384" width="10.59765625" style="2" customWidth="1"/>
  </cols>
  <sheetData>
    <row r="1" ht="19.5" customHeight="1">
      <c r="A1" s="1" t="s">
        <v>46</v>
      </c>
    </row>
    <row r="2" ht="13.5" customHeight="1"/>
    <row r="3" spans="1:8" ht="13.5" customHeight="1">
      <c r="A3" s="3" t="s">
        <v>0</v>
      </c>
      <c r="B3" s="4"/>
      <c r="C3" s="4"/>
      <c r="D3" s="4"/>
      <c r="E3" s="4"/>
      <c r="F3" s="4"/>
      <c r="G3" s="5"/>
      <c r="H3" s="6" t="s">
        <v>27</v>
      </c>
    </row>
    <row r="4" spans="1:9" ht="13.5" customHeight="1">
      <c r="A4" s="7"/>
      <c r="B4" s="8"/>
      <c r="C4" s="9" t="s">
        <v>1</v>
      </c>
      <c r="D4" s="10" t="s">
        <v>2</v>
      </c>
      <c r="E4" s="11" t="s">
        <v>3</v>
      </c>
      <c r="F4" s="8"/>
      <c r="G4" s="8"/>
      <c r="H4" s="12"/>
      <c r="I4" s="13"/>
    </row>
    <row r="5" spans="1:9" ht="13.5" customHeight="1">
      <c r="A5" s="14" t="s">
        <v>4</v>
      </c>
      <c r="B5" s="15" t="s">
        <v>5</v>
      </c>
      <c r="C5" s="16" t="s">
        <v>6</v>
      </c>
      <c r="D5" s="16" t="s">
        <v>7</v>
      </c>
      <c r="E5" s="16" t="s">
        <v>8</v>
      </c>
      <c r="F5" s="15" t="s">
        <v>9</v>
      </c>
      <c r="G5" s="15" t="s">
        <v>10</v>
      </c>
      <c r="H5" s="17" t="s">
        <v>11</v>
      </c>
      <c r="I5" s="13"/>
    </row>
    <row r="6" spans="1:9" ht="13.5" customHeight="1">
      <c r="A6" s="18"/>
      <c r="B6" s="19"/>
      <c r="C6" s="19"/>
      <c r="D6" s="19"/>
      <c r="E6" s="20" t="s">
        <v>12</v>
      </c>
      <c r="F6" s="19"/>
      <c r="G6" s="20" t="s">
        <v>13</v>
      </c>
      <c r="H6" s="21"/>
      <c r="I6" s="13"/>
    </row>
    <row r="7" spans="1:9" ht="13.5" customHeight="1">
      <c r="A7" s="22" t="s">
        <v>28</v>
      </c>
      <c r="B7" s="23">
        <v>170404</v>
      </c>
      <c r="C7" s="23">
        <v>164854</v>
      </c>
      <c r="D7" s="23" t="s">
        <v>24</v>
      </c>
      <c r="E7" s="23">
        <v>164854</v>
      </c>
      <c r="F7" s="23">
        <v>321</v>
      </c>
      <c r="G7" s="23">
        <v>5229</v>
      </c>
      <c r="H7" s="24">
        <v>96.7</v>
      </c>
      <c r="I7" s="13"/>
    </row>
    <row r="8" spans="1:9" ht="13.5" customHeight="1">
      <c r="A8" s="25" t="s">
        <v>29</v>
      </c>
      <c r="B8" s="23">
        <v>143425</v>
      </c>
      <c r="C8" s="23">
        <v>137571</v>
      </c>
      <c r="D8" s="23" t="s">
        <v>24</v>
      </c>
      <c r="E8" s="23">
        <v>137571</v>
      </c>
      <c r="F8" s="23">
        <v>274</v>
      </c>
      <c r="G8" s="23">
        <v>5580</v>
      </c>
      <c r="H8" s="24">
        <v>95.9</v>
      </c>
      <c r="I8" s="13"/>
    </row>
    <row r="9" spans="1:9" ht="13.5" customHeight="1">
      <c r="A9" s="25" t="s">
        <v>30</v>
      </c>
      <c r="B9" s="23">
        <v>138752</v>
      </c>
      <c r="C9" s="23">
        <v>133065</v>
      </c>
      <c r="D9" s="23" t="s">
        <v>24</v>
      </c>
      <c r="E9" s="23">
        <v>133065</v>
      </c>
      <c r="F9" s="23">
        <v>320</v>
      </c>
      <c r="G9" s="23">
        <v>5367</v>
      </c>
      <c r="H9" s="24">
        <v>95.9</v>
      </c>
      <c r="I9" s="13"/>
    </row>
    <row r="10" spans="1:9" ht="13.5" customHeight="1">
      <c r="A10" s="25" t="s">
        <v>31</v>
      </c>
      <c r="B10" s="26">
        <v>139282</v>
      </c>
      <c r="C10" s="26">
        <v>133799</v>
      </c>
      <c r="D10" s="23" t="s">
        <v>24</v>
      </c>
      <c r="E10" s="26">
        <v>133799</v>
      </c>
      <c r="F10" s="26">
        <v>352</v>
      </c>
      <c r="G10" s="26">
        <v>5131</v>
      </c>
      <c r="H10" s="27">
        <v>96.1</v>
      </c>
      <c r="I10" s="13"/>
    </row>
    <row r="11" spans="1:9" ht="13.5" customHeight="1">
      <c r="A11" s="28" t="s">
        <v>32</v>
      </c>
      <c r="B11" s="29">
        <f>+B12+B33</f>
        <v>140637.713978</v>
      </c>
      <c r="C11" s="29">
        <f>+C12+C33</f>
        <v>135632.12935799998</v>
      </c>
      <c r="D11" s="29" t="s">
        <v>24</v>
      </c>
      <c r="E11" s="29">
        <f aca="true" t="shared" si="0" ref="E11:E34">C11-D11</f>
        <v>135632.12935799998</v>
      </c>
      <c r="F11" s="29">
        <f>+F12+F33</f>
        <v>518.50076</v>
      </c>
      <c r="G11" s="29">
        <f aca="true" t="shared" si="1" ref="G11:G34">B11-E11-F11</f>
        <v>4487.083860000038</v>
      </c>
      <c r="H11" s="30">
        <f>+C11/B11*100</f>
        <v>96.44079494865576</v>
      </c>
      <c r="I11" s="31"/>
    </row>
    <row r="12" spans="1:9" ht="13.5" customHeight="1">
      <c r="A12" s="32" t="s">
        <v>33</v>
      </c>
      <c r="B12" s="23">
        <f>+B13+B29</f>
        <v>135466.847523</v>
      </c>
      <c r="C12" s="23">
        <f>+C13+C29</f>
        <v>134345.85158899997</v>
      </c>
      <c r="D12" s="23" t="s">
        <v>24</v>
      </c>
      <c r="E12" s="23">
        <f t="shared" si="0"/>
        <v>134345.85158899997</v>
      </c>
      <c r="F12" s="23">
        <f>+F13+F29</f>
        <v>1.759481</v>
      </c>
      <c r="G12" s="23">
        <f t="shared" si="1"/>
        <v>1119.236453000035</v>
      </c>
      <c r="H12" s="24">
        <f aca="true" t="shared" si="2" ref="H12:H34">+C12/B12*100</f>
        <v>99.17249426372773</v>
      </c>
      <c r="I12" s="31"/>
    </row>
    <row r="13" spans="1:9" ht="13.5" customHeight="1">
      <c r="A13" s="33" t="s">
        <v>34</v>
      </c>
      <c r="B13" s="23">
        <f>SUM(B14,B18,B21:B28)</f>
        <v>135272.412439</v>
      </c>
      <c r="C13" s="23">
        <f>SUM(C14,C18,C21:C28)</f>
        <v>134151.41650499997</v>
      </c>
      <c r="D13" s="23" t="s">
        <v>24</v>
      </c>
      <c r="E13" s="23">
        <f t="shared" si="0"/>
        <v>134151.41650499997</v>
      </c>
      <c r="F13" s="23">
        <f>SUM(F14,F18,F21:F28)</f>
        <v>1.759481</v>
      </c>
      <c r="G13" s="23">
        <f t="shared" si="1"/>
        <v>1119.236453000035</v>
      </c>
      <c r="H13" s="24">
        <f t="shared" si="2"/>
        <v>99.1713048405154</v>
      </c>
      <c r="I13" s="31"/>
    </row>
    <row r="14" spans="1:9" ht="13.5" customHeight="1">
      <c r="A14" s="14" t="s">
        <v>35</v>
      </c>
      <c r="B14" s="23">
        <f>B15+B16+B17</f>
        <v>53640.408449999995</v>
      </c>
      <c r="C14" s="23">
        <f>C15+C16+C17</f>
        <v>52767.31645499999</v>
      </c>
      <c r="D14" s="23" t="s">
        <v>24</v>
      </c>
      <c r="E14" s="23">
        <f t="shared" si="0"/>
        <v>52767.31645499999</v>
      </c>
      <c r="F14" s="23">
        <f>F15+F16+F17</f>
        <v>0.336781</v>
      </c>
      <c r="G14" s="23">
        <f t="shared" si="1"/>
        <v>872.7552140000025</v>
      </c>
      <c r="H14" s="24">
        <f t="shared" si="2"/>
        <v>98.37232411118973</v>
      </c>
      <c r="I14" s="31"/>
    </row>
    <row r="15" spans="1:9" ht="13.5" customHeight="1">
      <c r="A15" s="14" t="s">
        <v>36</v>
      </c>
      <c r="B15" s="23">
        <f>45279.336909+443.827798+109.376974</f>
        <v>45832.541680999995</v>
      </c>
      <c r="C15" s="23">
        <f>44421.300328+443.827798+109.376974</f>
        <v>44974.505099999995</v>
      </c>
      <c r="D15" s="23" t="s">
        <v>24</v>
      </c>
      <c r="E15" s="23">
        <f t="shared" si="0"/>
        <v>44974.505099999995</v>
      </c>
      <c r="F15" s="23">
        <v>0.24409</v>
      </c>
      <c r="G15" s="23">
        <f t="shared" si="1"/>
        <v>857.7924910000003</v>
      </c>
      <c r="H15" s="24">
        <f t="shared" si="2"/>
        <v>98.12788785101198</v>
      </c>
      <c r="I15" s="31"/>
    </row>
    <row r="16" spans="1:9" ht="13.5" customHeight="1">
      <c r="A16" s="14" t="s">
        <v>37</v>
      </c>
      <c r="B16" s="23">
        <v>7123.421883</v>
      </c>
      <c r="C16" s="23">
        <v>7108.366469</v>
      </c>
      <c r="D16" s="23" t="s">
        <v>24</v>
      </c>
      <c r="E16" s="23">
        <f t="shared" si="0"/>
        <v>7108.366469</v>
      </c>
      <c r="F16" s="23">
        <v>0.092691</v>
      </c>
      <c r="G16" s="23">
        <f t="shared" si="1"/>
        <v>14.962723000000382</v>
      </c>
      <c r="H16" s="24">
        <f t="shared" si="2"/>
        <v>99.78864913173359</v>
      </c>
      <c r="I16" s="31"/>
    </row>
    <row r="17" spans="1:9" ht="13.5" customHeight="1">
      <c r="A17" s="14" t="s">
        <v>38</v>
      </c>
      <c r="B17" s="23">
        <v>684.444886</v>
      </c>
      <c r="C17" s="23">
        <v>684.444886</v>
      </c>
      <c r="D17" s="23" t="s">
        <v>24</v>
      </c>
      <c r="E17" s="23">
        <f t="shared" si="0"/>
        <v>684.444886</v>
      </c>
      <c r="F17" s="23">
        <v>0</v>
      </c>
      <c r="G17" s="23">
        <f t="shared" si="1"/>
        <v>0</v>
      </c>
      <c r="H17" s="24">
        <f t="shared" si="2"/>
        <v>100</v>
      </c>
      <c r="I17" s="31"/>
    </row>
    <row r="18" spans="1:9" ht="13.5" customHeight="1">
      <c r="A18" s="14" t="s">
        <v>39</v>
      </c>
      <c r="B18" s="23">
        <f>B19+B20</f>
        <v>19753.1069</v>
      </c>
      <c r="C18" s="23">
        <f>C19+C20</f>
        <v>19726.034487</v>
      </c>
      <c r="D18" s="23" t="s">
        <v>24</v>
      </c>
      <c r="E18" s="23">
        <f t="shared" si="0"/>
        <v>19726.034487</v>
      </c>
      <c r="F18" s="23">
        <f>F19+F20</f>
        <v>0</v>
      </c>
      <c r="G18" s="23">
        <f t="shared" si="1"/>
        <v>27.07241299999805</v>
      </c>
      <c r="H18" s="24">
        <f t="shared" si="2"/>
        <v>99.86294605128676</v>
      </c>
      <c r="I18" s="31"/>
    </row>
    <row r="19" spans="1:9" ht="13.5" customHeight="1">
      <c r="A19" s="14" t="s">
        <v>40</v>
      </c>
      <c r="B19" s="23">
        <v>1341.0892</v>
      </c>
      <c r="C19" s="23">
        <v>1329.6637</v>
      </c>
      <c r="D19" s="23" t="s">
        <v>24</v>
      </c>
      <c r="E19" s="23">
        <f t="shared" si="0"/>
        <v>1329.6637</v>
      </c>
      <c r="F19" s="23">
        <v>0</v>
      </c>
      <c r="G19" s="23">
        <f t="shared" si="1"/>
        <v>11.425499999999829</v>
      </c>
      <c r="H19" s="24">
        <f t="shared" si="2"/>
        <v>99.14804324723518</v>
      </c>
      <c r="I19" s="31"/>
    </row>
    <row r="20" spans="1:9" ht="13.5" customHeight="1">
      <c r="A20" s="14" t="s">
        <v>37</v>
      </c>
      <c r="B20" s="23">
        <v>18412.0177</v>
      </c>
      <c r="C20" s="23">
        <v>18396.370787</v>
      </c>
      <c r="D20" s="23" t="s">
        <v>24</v>
      </c>
      <c r="E20" s="23">
        <f t="shared" si="0"/>
        <v>18396.370787</v>
      </c>
      <c r="F20" s="23">
        <v>0</v>
      </c>
      <c r="G20" s="23">
        <f t="shared" si="1"/>
        <v>15.646913000000495</v>
      </c>
      <c r="H20" s="24">
        <f t="shared" si="2"/>
        <v>99.91501793418328</v>
      </c>
      <c r="I20" s="31"/>
    </row>
    <row r="21" spans="1:9" ht="13.5" customHeight="1">
      <c r="A21" s="14" t="s">
        <v>41</v>
      </c>
      <c r="B21" s="23">
        <f>15452.393193+409.255955</f>
        <v>15861.649148</v>
      </c>
      <c r="C21" s="23">
        <f>15452.393193+409.255955</f>
        <v>15861.649148</v>
      </c>
      <c r="D21" s="23" t="s">
        <v>24</v>
      </c>
      <c r="E21" s="23">
        <f t="shared" si="0"/>
        <v>15861.649148</v>
      </c>
      <c r="F21" s="23">
        <v>0</v>
      </c>
      <c r="G21" s="23">
        <f t="shared" si="1"/>
        <v>0</v>
      </c>
      <c r="H21" s="24">
        <f t="shared" si="2"/>
        <v>100</v>
      </c>
      <c r="I21" s="31"/>
    </row>
    <row r="22" spans="1:9" ht="13.5" customHeight="1">
      <c r="A22" s="14" t="s">
        <v>14</v>
      </c>
      <c r="B22" s="23">
        <v>3489.0025</v>
      </c>
      <c r="C22" s="23">
        <v>3421.227063</v>
      </c>
      <c r="D22" s="23" t="s">
        <v>24</v>
      </c>
      <c r="E22" s="23">
        <f t="shared" si="0"/>
        <v>3421.227063</v>
      </c>
      <c r="F22" s="23">
        <v>1.1155</v>
      </c>
      <c r="G22" s="23">
        <f t="shared" si="1"/>
        <v>66.65993700000024</v>
      </c>
      <c r="H22" s="24">
        <f t="shared" si="2"/>
        <v>98.05745518955632</v>
      </c>
      <c r="I22" s="31"/>
    </row>
    <row r="23" spans="1:9" ht="13.5" customHeight="1">
      <c r="A23" s="14" t="s">
        <v>15</v>
      </c>
      <c r="B23" s="23">
        <v>3920.380494</v>
      </c>
      <c r="C23" s="23">
        <v>3920.380494</v>
      </c>
      <c r="D23" s="23" t="s">
        <v>24</v>
      </c>
      <c r="E23" s="23">
        <f t="shared" si="0"/>
        <v>3920.380494</v>
      </c>
      <c r="F23" s="23">
        <v>0</v>
      </c>
      <c r="G23" s="23">
        <f t="shared" si="1"/>
        <v>0</v>
      </c>
      <c r="H23" s="24">
        <f t="shared" si="2"/>
        <v>100</v>
      </c>
      <c r="I23" s="31"/>
    </row>
    <row r="24" spans="1:9" ht="13.5" customHeight="1">
      <c r="A24" s="14" t="s">
        <v>16</v>
      </c>
      <c r="B24" s="23">
        <v>632.65326</v>
      </c>
      <c r="C24" s="23">
        <v>626.40966</v>
      </c>
      <c r="D24" s="23" t="s">
        <v>24</v>
      </c>
      <c r="E24" s="23">
        <f t="shared" si="0"/>
        <v>626.40966</v>
      </c>
      <c r="F24" s="23">
        <v>0</v>
      </c>
      <c r="G24" s="23">
        <f t="shared" si="1"/>
        <v>6.243600000000015</v>
      </c>
      <c r="H24" s="24">
        <f t="shared" si="2"/>
        <v>99.01310869717165</v>
      </c>
      <c r="I24" s="31"/>
    </row>
    <row r="25" spans="1:9" ht="13.5" customHeight="1">
      <c r="A25" s="14" t="s">
        <v>17</v>
      </c>
      <c r="B25" s="23">
        <v>21967.275239</v>
      </c>
      <c r="C25" s="23">
        <v>21882.175977</v>
      </c>
      <c r="D25" s="23" t="s">
        <v>24</v>
      </c>
      <c r="E25" s="23">
        <f t="shared" si="0"/>
        <v>21882.175977</v>
      </c>
      <c r="F25" s="23">
        <v>0.2958</v>
      </c>
      <c r="G25" s="23">
        <f t="shared" si="1"/>
        <v>84.80346199999973</v>
      </c>
      <c r="H25" s="24">
        <f t="shared" si="2"/>
        <v>99.61260893272318</v>
      </c>
      <c r="I25" s="31"/>
    </row>
    <row r="26" spans="1:9" ht="13.5" customHeight="1">
      <c r="A26" s="14" t="s">
        <v>18</v>
      </c>
      <c r="B26" s="23">
        <v>9.7978</v>
      </c>
      <c r="C26" s="23">
        <v>9.5066</v>
      </c>
      <c r="D26" s="23" t="s">
        <v>24</v>
      </c>
      <c r="E26" s="23">
        <f t="shared" si="0"/>
        <v>9.5066</v>
      </c>
      <c r="F26" s="23">
        <v>0.0114</v>
      </c>
      <c r="G26" s="23">
        <f t="shared" si="1"/>
        <v>0.2797999999999999</v>
      </c>
      <c r="H26" s="24">
        <f t="shared" si="2"/>
        <v>97.02790422339709</v>
      </c>
      <c r="I26" s="31"/>
    </row>
    <row r="27" spans="1:9" ht="13.5" customHeight="1">
      <c r="A27" s="14" t="s">
        <v>19</v>
      </c>
      <c r="B27" s="23">
        <v>2309.4881</v>
      </c>
      <c r="C27" s="23">
        <v>2309.4881</v>
      </c>
      <c r="D27" s="23" t="s">
        <v>24</v>
      </c>
      <c r="E27" s="23">
        <f t="shared" si="0"/>
        <v>2309.4881</v>
      </c>
      <c r="F27" s="23">
        <v>0</v>
      </c>
      <c r="G27" s="23">
        <f t="shared" si="1"/>
        <v>0</v>
      </c>
      <c r="H27" s="24">
        <f t="shared" si="2"/>
        <v>100</v>
      </c>
      <c r="I27" s="31"/>
    </row>
    <row r="28" spans="1:9" ht="13.5" customHeight="1">
      <c r="A28" s="14" t="s">
        <v>20</v>
      </c>
      <c r="B28" s="23">
        <v>13688.650548</v>
      </c>
      <c r="C28" s="23">
        <v>13627.228521000001</v>
      </c>
      <c r="D28" s="23" t="s">
        <v>24</v>
      </c>
      <c r="E28" s="23">
        <f t="shared" si="0"/>
        <v>13627.228521000001</v>
      </c>
      <c r="F28" s="23">
        <v>0</v>
      </c>
      <c r="G28" s="23">
        <f t="shared" si="1"/>
        <v>61.42202699999871</v>
      </c>
      <c r="H28" s="24">
        <f t="shared" si="2"/>
        <v>99.5512923148661</v>
      </c>
      <c r="I28" s="31"/>
    </row>
    <row r="29" spans="1:9" ht="13.5" customHeight="1">
      <c r="A29" s="33" t="s">
        <v>42</v>
      </c>
      <c r="B29" s="23">
        <f>+B30+B31</f>
        <v>194.435084</v>
      </c>
      <c r="C29" s="23">
        <f>+C30+C31</f>
        <v>194.435084</v>
      </c>
      <c r="D29" s="23" t="s">
        <v>24</v>
      </c>
      <c r="E29" s="23">
        <f t="shared" si="0"/>
        <v>194.435084</v>
      </c>
      <c r="F29" s="23">
        <f>+F30+F31</f>
        <v>0</v>
      </c>
      <c r="G29" s="23">
        <f t="shared" si="1"/>
        <v>0</v>
      </c>
      <c r="H29" s="24">
        <f t="shared" si="2"/>
        <v>100</v>
      </c>
      <c r="I29" s="31"/>
    </row>
    <row r="30" spans="1:9" ht="13.5" customHeight="1">
      <c r="A30" s="14" t="s">
        <v>21</v>
      </c>
      <c r="B30" s="23">
        <v>43.9383</v>
      </c>
      <c r="C30" s="23">
        <v>43.9383</v>
      </c>
      <c r="D30" s="23" t="s">
        <v>24</v>
      </c>
      <c r="E30" s="23">
        <f t="shared" si="0"/>
        <v>43.9383</v>
      </c>
      <c r="F30" s="23">
        <v>0</v>
      </c>
      <c r="G30" s="23">
        <f t="shared" si="1"/>
        <v>0</v>
      </c>
      <c r="H30" s="24">
        <f t="shared" si="2"/>
        <v>100</v>
      </c>
      <c r="I30" s="31"/>
    </row>
    <row r="31" spans="1:9" ht="13.5" customHeight="1">
      <c r="A31" s="14" t="s">
        <v>22</v>
      </c>
      <c r="B31" s="23">
        <v>150.496784</v>
      </c>
      <c r="C31" s="23">
        <v>150.496784</v>
      </c>
      <c r="D31" s="23" t="s">
        <v>24</v>
      </c>
      <c r="E31" s="23">
        <f t="shared" si="0"/>
        <v>150.496784</v>
      </c>
      <c r="F31" s="23">
        <v>0</v>
      </c>
      <c r="G31" s="23">
        <f t="shared" si="1"/>
        <v>0</v>
      </c>
      <c r="H31" s="24">
        <f t="shared" si="2"/>
        <v>100</v>
      </c>
      <c r="I31" s="31"/>
    </row>
    <row r="32" spans="1:9" ht="13.5" customHeight="1">
      <c r="A32" s="34" t="s">
        <v>25</v>
      </c>
      <c r="B32" s="23" t="s">
        <v>24</v>
      </c>
      <c r="C32" s="23" t="s">
        <v>24</v>
      </c>
      <c r="D32" s="23" t="s">
        <v>24</v>
      </c>
      <c r="E32" s="23" t="s">
        <v>24</v>
      </c>
      <c r="F32" s="23" t="s">
        <v>24</v>
      </c>
      <c r="G32" s="23" t="s">
        <v>24</v>
      </c>
      <c r="H32" s="23" t="s">
        <v>24</v>
      </c>
      <c r="I32" s="31"/>
    </row>
    <row r="33" spans="1:9" ht="13.5" customHeight="1">
      <c r="A33" s="32" t="s">
        <v>43</v>
      </c>
      <c r="B33" s="29">
        <v>5170.866455</v>
      </c>
      <c r="C33" s="29">
        <v>1286.277769</v>
      </c>
      <c r="D33" s="23" t="s">
        <v>24</v>
      </c>
      <c r="E33" s="29">
        <f t="shared" si="0"/>
        <v>1286.277769</v>
      </c>
      <c r="F33" s="29">
        <v>516.741279</v>
      </c>
      <c r="G33" s="29">
        <f t="shared" si="1"/>
        <v>3367.847407</v>
      </c>
      <c r="H33" s="30">
        <f t="shared" si="2"/>
        <v>24.875478417282</v>
      </c>
      <c r="I33" s="31"/>
    </row>
    <row r="34" spans="1:9" ht="13.5" customHeight="1">
      <c r="A34" s="34" t="s">
        <v>44</v>
      </c>
      <c r="B34" s="35">
        <v>9.430043</v>
      </c>
      <c r="C34" s="36">
        <v>0.1337</v>
      </c>
      <c r="D34" s="36" t="s">
        <v>45</v>
      </c>
      <c r="E34" s="36">
        <f t="shared" si="0"/>
        <v>0.1337</v>
      </c>
      <c r="F34" s="36">
        <v>3.840968</v>
      </c>
      <c r="G34" s="37">
        <f t="shared" si="1"/>
        <v>5.455375</v>
      </c>
      <c r="H34" s="37">
        <f t="shared" si="2"/>
        <v>1.4178090174138127</v>
      </c>
      <c r="I34" s="31"/>
    </row>
    <row r="35" ht="13.5" customHeight="1">
      <c r="A35" s="38" t="s">
        <v>26</v>
      </c>
    </row>
    <row r="36" ht="13.5" customHeight="1">
      <c r="A36" s="38" t="s">
        <v>23</v>
      </c>
    </row>
  </sheetData>
  <sheetProtection/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  <ignoredErrors>
    <ignoredError sqref="A8:A11" numberStoredAsText="1"/>
    <ignoredError sqref="F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2013-01-11T12:29:51Z</cp:lastPrinted>
  <dcterms:created xsi:type="dcterms:W3CDTF">1996-08-08T00:40:28Z</dcterms:created>
  <dcterms:modified xsi:type="dcterms:W3CDTF">2015-02-10T06:24:42Z</dcterms:modified>
  <cp:category/>
  <cp:version/>
  <cp:contentType/>
  <cp:contentStatus/>
</cp:coreProperties>
</file>